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_proc0588\Documents\"/>
    </mc:Choice>
  </mc:AlternateContent>
  <bookViews>
    <workbookView xWindow="0" yWindow="0" windowWidth="23040" windowHeight="8610" firstSheet="1" activeTab="1"/>
  </bookViews>
  <sheets>
    <sheet name="List1" sheetId="1" state="hidden" r:id="rId1"/>
    <sheet name="tisk" sheetId="2" r:id="rId2"/>
  </sheets>
  <definedNames>
    <definedName name="_FilterDatabase" localSheetId="0" hidden="1">List1!$A$3:$R$9</definedName>
    <definedName name="DZACATEK">List1!#REF!</definedName>
    <definedName name="FZACATEK">List1!#REF!</definedName>
    <definedName name="LZACATEK">List1!#REF!</definedName>
    <definedName name="_xlnm.Print_Titles" localSheetId="0">List1!$1:$3</definedName>
    <definedName name="_xlnm.Print_Titles" localSheetId="1">tisk!$1:$3</definedName>
  </definedNames>
  <calcPr calcId="162913"/>
</workbook>
</file>

<file path=xl/calcChain.xml><?xml version="1.0" encoding="utf-8"?>
<calcChain xmlns="http://schemas.openxmlformats.org/spreadsheetml/2006/main">
  <c r="R3" i="1" l="1"/>
  <c r="X3" i="1"/>
  <c r="W11" i="1" l="1"/>
  <c r="W27" i="1"/>
  <c r="W17" i="1"/>
  <c r="W6" i="1"/>
  <c r="W10" i="1"/>
  <c r="W30" i="1"/>
  <c r="W23" i="1"/>
  <c r="W19" i="1"/>
  <c r="W13" i="1"/>
  <c r="W9" i="1"/>
  <c r="W26" i="1"/>
  <c r="W5" i="1"/>
  <c r="W12" i="1"/>
  <c r="W15" i="1"/>
  <c r="W22" i="1"/>
  <c r="W24" i="1"/>
  <c r="W21" i="1"/>
  <c r="W20" i="1"/>
  <c r="W4" i="1"/>
  <c r="W16" i="1"/>
  <c r="W14" i="1"/>
  <c r="W29" i="1"/>
  <c r="W25" i="1"/>
  <c r="W28" i="1"/>
  <c r="W7" i="1"/>
  <c r="W18" i="1"/>
  <c r="W8" i="1"/>
  <c r="B4" i="2" l="1"/>
  <c r="H4" i="2" s="1"/>
  <c r="A6" i="2"/>
  <c r="B7" i="2" s="1"/>
  <c r="D9" i="2" s="1"/>
  <c r="A9" i="2"/>
  <c r="B10" i="2" s="1"/>
  <c r="C12" i="2" s="1"/>
  <c r="A12" i="2"/>
  <c r="B13" i="2" s="1"/>
  <c r="G13" i="2" s="1"/>
  <c r="A15" i="2"/>
  <c r="B16" i="2" s="1"/>
  <c r="J16" i="2" s="1"/>
  <c r="A18" i="2"/>
  <c r="B19" i="2" s="1"/>
  <c r="C19" i="2" s="1"/>
  <c r="A21" i="2"/>
  <c r="B22" i="2" s="1"/>
  <c r="I22" i="2" s="1"/>
  <c r="A24" i="2"/>
  <c r="B25" i="2" s="1"/>
  <c r="D26" i="2" s="1"/>
  <c r="A27" i="2"/>
  <c r="B28" i="2" s="1"/>
  <c r="D30" i="2" s="1"/>
  <c r="A30" i="2"/>
  <c r="B31" i="2" s="1"/>
  <c r="D32" i="2" s="1"/>
  <c r="A33" i="2"/>
  <c r="B34" i="2" s="1"/>
  <c r="F36" i="2" s="1"/>
  <c r="A36" i="2"/>
  <c r="B37" i="2" s="1"/>
  <c r="D39" i="2" s="1"/>
  <c r="A39" i="2"/>
  <c r="B40" i="2" s="1"/>
  <c r="L40" i="2" s="1"/>
  <c r="A42" i="2"/>
  <c r="B43" i="2" s="1"/>
  <c r="D44" i="2" s="1"/>
  <c r="A45" i="2"/>
  <c r="B46" i="2" s="1"/>
  <c r="D48" i="2" s="1"/>
  <c r="A48" i="2"/>
  <c r="B49" i="2" s="1"/>
  <c r="K49" i="2" s="1"/>
  <c r="A51" i="2"/>
  <c r="B52" i="2" s="1"/>
  <c r="M52" i="2" s="1"/>
  <c r="A54" i="2"/>
  <c r="B55" i="2" s="1"/>
  <c r="K55" i="2" s="1"/>
  <c r="A57" i="2"/>
  <c r="B58" i="2" s="1"/>
  <c r="M58" i="2" s="1"/>
  <c r="A60" i="2"/>
  <c r="B61" i="2" s="1"/>
  <c r="D62" i="2" s="1"/>
  <c r="A63" i="2"/>
  <c r="B64" i="2" s="1"/>
  <c r="I64" i="2" s="1"/>
  <c r="A66" i="2"/>
  <c r="B67" i="2" s="1"/>
  <c r="D69" i="2" s="1"/>
  <c r="A69" i="2"/>
  <c r="B70" i="2" s="1"/>
  <c r="G70" i="2" s="1"/>
  <c r="A72" i="2"/>
  <c r="B73" i="2" s="1"/>
  <c r="K73" i="2" s="1"/>
  <c r="A75" i="2"/>
  <c r="B76" i="2" s="1"/>
  <c r="C76" i="2" s="1"/>
  <c r="A78" i="2"/>
  <c r="B79" i="2" s="1"/>
  <c r="G79" i="2" s="1"/>
  <c r="A81" i="2"/>
  <c r="B82" i="2" s="1"/>
  <c r="D83" i="2" s="1"/>
  <c r="A84" i="2"/>
  <c r="D4" i="2"/>
  <c r="F6" i="2"/>
  <c r="J64" i="2" l="1"/>
  <c r="M4" i="2"/>
  <c r="C4" i="2"/>
  <c r="K4" i="2"/>
  <c r="I4" i="2"/>
  <c r="G4" i="2"/>
  <c r="K16" i="2"/>
  <c r="C6" i="2"/>
  <c r="D5" i="2"/>
  <c r="D46" i="2"/>
  <c r="G7" i="2"/>
  <c r="F66" i="2"/>
  <c r="M46" i="2"/>
  <c r="F27" i="2"/>
  <c r="F64" i="2"/>
  <c r="D65" i="2"/>
  <c r="L64" i="2"/>
  <c r="C66" i="2"/>
  <c r="C27" i="2"/>
  <c r="C65" i="2"/>
  <c r="E64" i="2"/>
  <c r="K64" i="2"/>
  <c r="D27" i="2"/>
  <c r="C26" i="2"/>
  <c r="G25" i="2"/>
  <c r="E25" i="2"/>
  <c r="L25" i="2"/>
  <c r="M25" i="2"/>
  <c r="K25" i="2"/>
  <c r="H64" i="2"/>
  <c r="G64" i="2"/>
  <c r="D66" i="2"/>
  <c r="F25" i="2"/>
  <c r="I25" i="2"/>
  <c r="C25" i="2"/>
  <c r="M64" i="2"/>
  <c r="D64" i="2"/>
  <c r="C64" i="2"/>
  <c r="L4" i="2"/>
  <c r="D6" i="2"/>
  <c r="C52" i="2"/>
  <c r="M76" i="2"/>
  <c r="G28" i="2"/>
  <c r="J25" i="2"/>
  <c r="D25" i="2"/>
  <c r="H25" i="2"/>
  <c r="E4" i="2"/>
  <c r="C5" i="2"/>
  <c r="J4" i="2"/>
  <c r="F4" i="2"/>
  <c r="F39" i="2"/>
  <c r="F60" i="2"/>
  <c r="I16" i="2"/>
  <c r="F46" i="2"/>
  <c r="M7" i="2"/>
  <c r="F69" i="2"/>
  <c r="C60" i="2"/>
  <c r="K76" i="2"/>
  <c r="F52" i="2"/>
  <c r="C8" i="2"/>
  <c r="C37" i="2"/>
  <c r="F18" i="2"/>
  <c r="K28" i="2"/>
  <c r="K52" i="2"/>
  <c r="K7" i="2"/>
  <c r="C46" i="2"/>
  <c r="G76" i="2"/>
  <c r="J58" i="2"/>
  <c r="F28" i="2"/>
  <c r="E37" i="2"/>
  <c r="L58" i="2"/>
  <c r="M16" i="2"/>
  <c r="I28" i="2"/>
  <c r="F58" i="2"/>
  <c r="G67" i="2"/>
  <c r="C58" i="2"/>
  <c r="E76" i="2"/>
  <c r="C17" i="2"/>
  <c r="C29" i="2"/>
  <c r="I37" i="2"/>
  <c r="G37" i="2"/>
  <c r="H52" i="2"/>
  <c r="C69" i="2"/>
  <c r="C16" i="2"/>
  <c r="D29" i="2"/>
  <c r="M28" i="2"/>
  <c r="D53" i="2"/>
  <c r="E52" i="2"/>
  <c r="E7" i="2"/>
  <c r="C67" i="2"/>
  <c r="K46" i="2"/>
  <c r="D59" i="2"/>
  <c r="D76" i="2"/>
  <c r="H70" i="2"/>
  <c r="L7" i="2"/>
  <c r="C39" i="2"/>
  <c r="K37" i="2"/>
  <c r="L46" i="2"/>
  <c r="I67" i="2"/>
  <c r="G16" i="2"/>
  <c r="E16" i="2"/>
  <c r="C30" i="2"/>
  <c r="C47" i="2"/>
  <c r="I7" i="2"/>
  <c r="H58" i="2"/>
  <c r="D47" i="2"/>
  <c r="E46" i="2"/>
  <c r="H76" i="2"/>
  <c r="I19" i="2"/>
  <c r="C33" i="2"/>
  <c r="F12" i="2"/>
  <c r="M10" i="2"/>
  <c r="G40" i="2"/>
  <c r="F33" i="2"/>
  <c r="L70" i="2"/>
  <c r="L10" i="2"/>
  <c r="C40" i="2"/>
  <c r="F21" i="2"/>
  <c r="D11" i="2"/>
  <c r="K70" i="2"/>
  <c r="C20" i="2"/>
  <c r="F10" i="2"/>
  <c r="E40" i="2"/>
  <c r="C72" i="2"/>
  <c r="D79" i="2"/>
  <c r="D81" i="2"/>
  <c r="F79" i="2"/>
  <c r="E79" i="2"/>
  <c r="F81" i="2"/>
  <c r="C79" i="2"/>
  <c r="I79" i="2"/>
  <c r="J70" i="2"/>
  <c r="F70" i="2"/>
  <c r="D72" i="2"/>
  <c r="C70" i="2"/>
  <c r="F72" i="2"/>
  <c r="E70" i="2"/>
  <c r="C71" i="2"/>
  <c r="F40" i="2"/>
  <c r="C41" i="2"/>
  <c r="M40" i="2"/>
  <c r="K40" i="2"/>
  <c r="H40" i="2"/>
  <c r="H31" i="2"/>
  <c r="K31" i="2"/>
  <c r="I31" i="2"/>
  <c r="C32" i="2"/>
  <c r="G19" i="2"/>
  <c r="E19" i="2"/>
  <c r="F19" i="2"/>
  <c r="H19" i="2"/>
  <c r="I10" i="2"/>
  <c r="G10" i="2"/>
  <c r="H10" i="2"/>
  <c r="C11" i="2"/>
  <c r="M79" i="2"/>
  <c r="F42" i="2"/>
  <c r="C42" i="2"/>
  <c r="C21" i="2"/>
  <c r="D20" i="2"/>
  <c r="M31" i="2"/>
  <c r="G31" i="2"/>
  <c r="K79" i="2"/>
  <c r="K10" i="2"/>
  <c r="E10" i="2"/>
  <c r="M70" i="2"/>
  <c r="D70" i="2"/>
  <c r="D10" i="2"/>
  <c r="F31" i="2"/>
  <c r="C81" i="2"/>
  <c r="D41" i="2"/>
  <c r="I40" i="2"/>
  <c r="M19" i="2"/>
  <c r="K19" i="2"/>
  <c r="E31" i="2"/>
  <c r="C31" i="2"/>
  <c r="D80" i="2"/>
  <c r="C10" i="2"/>
  <c r="I70" i="2"/>
  <c r="D71" i="2"/>
  <c r="J31" i="2"/>
  <c r="D40" i="2"/>
  <c r="D77" i="2"/>
  <c r="L76" i="2"/>
  <c r="C78" i="2"/>
  <c r="L67" i="2"/>
  <c r="K67" i="2"/>
  <c r="D60" i="2"/>
  <c r="I58" i="2"/>
  <c r="G58" i="2"/>
  <c r="L52" i="2"/>
  <c r="I52" i="2"/>
  <c r="G52" i="2"/>
  <c r="J46" i="2"/>
  <c r="I46" i="2"/>
  <c r="G46" i="2"/>
  <c r="D28" i="2"/>
  <c r="L28" i="2"/>
  <c r="J7" i="2"/>
  <c r="C7" i="2"/>
  <c r="F9" i="2"/>
  <c r="C9" i="2"/>
  <c r="F7" i="2"/>
  <c r="H16" i="2"/>
  <c r="H28" i="2"/>
  <c r="M37" i="2"/>
  <c r="D38" i="2"/>
  <c r="D58" i="2"/>
  <c r="M67" i="2"/>
  <c r="D17" i="2"/>
  <c r="C18" i="2"/>
  <c r="F30" i="2"/>
  <c r="C28" i="2"/>
  <c r="E28" i="2"/>
  <c r="F54" i="2"/>
  <c r="C54" i="2"/>
  <c r="C59" i="2"/>
  <c r="D8" i="2"/>
  <c r="L16" i="2"/>
  <c r="H46" i="2"/>
  <c r="D68" i="2"/>
  <c r="F48" i="2"/>
  <c r="C48" i="2"/>
  <c r="K58" i="2"/>
  <c r="E58" i="2"/>
  <c r="I76" i="2"/>
  <c r="F78" i="2"/>
  <c r="J76" i="2"/>
  <c r="D37" i="2"/>
  <c r="D52" i="2"/>
  <c r="F16" i="2"/>
  <c r="H7" i="2"/>
  <c r="H67" i="2"/>
  <c r="D78" i="2"/>
  <c r="J79" i="2"/>
  <c r="H79" i="2"/>
  <c r="D42" i="2"/>
  <c r="J40" i="2"/>
  <c r="D31" i="2"/>
  <c r="L31" i="2"/>
  <c r="D33" i="2"/>
  <c r="D19" i="2"/>
  <c r="L19" i="2"/>
  <c r="J19" i="2"/>
  <c r="D21" i="2"/>
  <c r="D12" i="2"/>
  <c r="J10" i="2"/>
  <c r="L79" i="2"/>
  <c r="C80" i="2"/>
  <c r="C77" i="2"/>
  <c r="F76" i="2"/>
  <c r="E67" i="2"/>
  <c r="C68" i="2"/>
  <c r="D67" i="2"/>
  <c r="C53" i="2"/>
  <c r="D54" i="2"/>
  <c r="H37" i="2"/>
  <c r="J37" i="2"/>
  <c r="F37" i="2"/>
  <c r="L37" i="2"/>
  <c r="D18" i="2"/>
  <c r="D16" i="2"/>
  <c r="J52" i="2"/>
  <c r="D7" i="2"/>
  <c r="C38" i="2"/>
  <c r="J28" i="2"/>
  <c r="F67" i="2"/>
  <c r="J67" i="2"/>
  <c r="F57" i="2"/>
  <c r="G43" i="2"/>
  <c r="C34" i="2"/>
  <c r="L34" i="2"/>
  <c r="C63" i="2"/>
  <c r="I73" i="2"/>
  <c r="F34" i="2"/>
  <c r="C55" i="2"/>
  <c r="C73" i="2"/>
  <c r="D23" i="2"/>
  <c r="M49" i="2"/>
  <c r="F75" i="2"/>
  <c r="C24" i="2"/>
  <c r="F84" i="2"/>
  <c r="C13" i="2"/>
  <c r="C14" i="2"/>
  <c r="E34" i="2"/>
  <c r="C84" i="2"/>
  <c r="E13" i="2"/>
  <c r="C44" i="2"/>
  <c r="D50" i="2"/>
  <c r="H22" i="2"/>
  <c r="E43" i="2"/>
  <c r="C57" i="2"/>
  <c r="K61" i="2"/>
  <c r="C82" i="2"/>
  <c r="D36" i="2"/>
  <c r="J34" i="2"/>
  <c r="C15" i="2"/>
  <c r="F15" i="2"/>
  <c r="D22" i="2"/>
  <c r="I49" i="2"/>
  <c r="F55" i="2"/>
  <c r="M73" i="2"/>
  <c r="F22" i="2"/>
  <c r="C35" i="2"/>
  <c r="C45" i="2"/>
  <c r="F45" i="2"/>
  <c r="C43" i="2"/>
  <c r="M55" i="2"/>
  <c r="D56" i="2"/>
  <c r="G73" i="2"/>
  <c r="K22" i="2"/>
  <c r="M22" i="2"/>
  <c r="D35" i="2"/>
  <c r="C36" i="2"/>
  <c r="M82" i="2"/>
  <c r="J82" i="2"/>
  <c r="F82" i="2"/>
  <c r="H82" i="2"/>
  <c r="C83" i="2"/>
  <c r="D82" i="2"/>
  <c r="D84" i="2"/>
  <c r="E61" i="2"/>
  <c r="D61" i="2"/>
  <c r="H61" i="2"/>
  <c r="J61" i="2"/>
  <c r="D63" i="2"/>
  <c r="C62" i="2"/>
  <c r="L61" i="2"/>
  <c r="C50" i="2"/>
  <c r="D49" i="2"/>
  <c r="H49" i="2"/>
  <c r="L49" i="2"/>
  <c r="J49" i="2"/>
  <c r="F49" i="2"/>
  <c r="D51" i="2"/>
  <c r="H13" i="2"/>
  <c r="L13" i="2"/>
  <c r="J13" i="2"/>
  <c r="D15" i="2"/>
  <c r="D13" i="2"/>
  <c r="M13" i="2"/>
  <c r="D14" i="2"/>
  <c r="L22" i="2"/>
  <c r="E49" i="2"/>
  <c r="G49" i="2"/>
  <c r="C56" i="2"/>
  <c r="I61" i="2"/>
  <c r="C75" i="2"/>
  <c r="C23" i="2"/>
  <c r="M43" i="2"/>
  <c r="I55" i="2"/>
  <c r="C61" i="2"/>
  <c r="F63" i="2"/>
  <c r="G22" i="2"/>
  <c r="K34" i="2"/>
  <c r="M34" i="2"/>
  <c r="I82" i="2"/>
  <c r="K82" i="2"/>
  <c r="L82" i="2"/>
  <c r="C74" i="2"/>
  <c r="D75" i="2"/>
  <c r="L73" i="2"/>
  <c r="J73" i="2"/>
  <c r="D73" i="2"/>
  <c r="E73" i="2"/>
  <c r="F73" i="2"/>
  <c r="H73" i="2"/>
  <c r="H55" i="2"/>
  <c r="D55" i="2"/>
  <c r="J55" i="2"/>
  <c r="L55" i="2"/>
  <c r="D57" i="2"/>
  <c r="D43" i="2"/>
  <c r="L43" i="2"/>
  <c r="D45" i="2"/>
  <c r="J43" i="2"/>
  <c r="H43" i="2"/>
  <c r="J22" i="2"/>
  <c r="D24" i="2"/>
  <c r="I13" i="2"/>
  <c r="K13" i="2"/>
  <c r="D34" i="2"/>
  <c r="F43" i="2"/>
  <c r="C51" i="2"/>
  <c r="F51" i="2"/>
  <c r="C49" i="2"/>
  <c r="M61" i="2"/>
  <c r="H34" i="2"/>
  <c r="I43" i="2"/>
  <c r="K43" i="2"/>
  <c r="E55" i="2"/>
  <c r="G55" i="2"/>
  <c r="G61" i="2"/>
  <c r="D74" i="2"/>
  <c r="F24" i="2"/>
  <c r="C22" i="2"/>
  <c r="E22" i="2"/>
  <c r="G34" i="2"/>
  <c r="I34" i="2"/>
  <c r="E82" i="2"/>
  <c r="G82" i="2"/>
  <c r="F61" i="2"/>
  <c r="F13" i="2"/>
  <c r="M3" i="2" l="1"/>
</calcChain>
</file>

<file path=xl/sharedStrings.xml><?xml version="1.0" encoding="utf-8"?>
<sst xmlns="http://schemas.openxmlformats.org/spreadsheetml/2006/main" count="421" uniqueCount="239">
  <si>
    <t>Poř. číslo</t>
  </si>
  <si>
    <t>Žadatel</t>
  </si>
  <si>
    <t>Účel použití dotace na akci/projekt a jeho cíl</t>
  </si>
  <si>
    <t>Celkové náklady realizované akce/projektu</t>
  </si>
  <si>
    <t>Termín akce/realizace projektu</t>
  </si>
  <si>
    <t>Požadovaná částka z rozpočtu OK</t>
  </si>
  <si>
    <t>Termín vyúčtování dotace</t>
  </si>
  <si>
    <t>Bodové hodnocení</t>
  </si>
  <si>
    <t>Návrh</t>
  </si>
  <si>
    <t>Sídlo</t>
  </si>
  <si>
    <t>A</t>
  </si>
  <si>
    <t>B</t>
  </si>
  <si>
    <t>C</t>
  </si>
  <si>
    <t>Celkem</t>
  </si>
  <si>
    <t xml:space="preserve">Název </t>
  </si>
  <si>
    <t>Ulice</t>
  </si>
  <si>
    <t>Obec</t>
  </si>
  <si>
    <t>PSČ</t>
  </si>
  <si>
    <t>Okres</t>
  </si>
  <si>
    <t>Právní forma</t>
  </si>
  <si>
    <t>IČ</t>
  </si>
  <si>
    <t>Bankovní účet</t>
  </si>
  <si>
    <t>od</t>
  </si>
  <si>
    <t>do</t>
  </si>
  <si>
    <t>návrh</t>
  </si>
  <si>
    <t>Název akce/projektu</t>
  </si>
  <si>
    <t>Popis akce/projektu</t>
  </si>
  <si>
    <t>Název akce/činnosti</t>
  </si>
  <si>
    <t>Stručný popis akce/činnosti</t>
  </si>
  <si>
    <t>Účel použití dotace na akci/činnost</t>
  </si>
  <si>
    <t>Celkové předpokládané výdaje realizované akce/činnosti</t>
  </si>
  <si>
    <t>Návrh dotace v Kč</t>
  </si>
  <si>
    <t>Termín akce/ realizace činnosti
OD - DO</t>
  </si>
  <si>
    <t>1</t>
  </si>
  <si>
    <t>Obec Velký Týnec</t>
  </si>
  <si>
    <t>Zámecká 35</t>
  </si>
  <si>
    <t>Velký Týnec</t>
  </si>
  <si>
    <t>78372</t>
  </si>
  <si>
    <t>Olomouc</t>
  </si>
  <si>
    <t>00299669</t>
  </si>
  <si>
    <t>Pořízení dopravního prostředku pro JSDH Velký Týnec</t>
  </si>
  <si>
    <t>Pořízení citernové automobilové stříkačky pro zajištění akceschopnosti jednotky sboru dobrovolných hasičů Velký Týnec.</t>
  </si>
  <si>
    <t>pořízení cisternové automobilové stříkačky</t>
  </si>
  <si>
    <t>1/2020</t>
  </si>
  <si>
    <t>6/2021</t>
  </si>
  <si>
    <t>2</t>
  </si>
  <si>
    <t>Obec Lipová</t>
  </si>
  <si>
    <t>Lipová 22</t>
  </si>
  <si>
    <t>Lipová</t>
  </si>
  <si>
    <t>75114</t>
  </si>
  <si>
    <t>Přerov</t>
  </si>
  <si>
    <t>00636363</t>
  </si>
  <si>
    <t>Pořízení dopravního prostředku pro JSDH Lipová</t>
  </si>
  <si>
    <t>Předmětem projektu je pořízení dopravního automobilu do 3500 kg, kabina osádky bude mít 9 sedadel. K dopravnímu automobilu bude pořízen požární přívěs nákladní.</t>
  </si>
  <si>
    <t>pořízení dopravního automobilu</t>
  </si>
  <si>
    <t>3</t>
  </si>
  <si>
    <t>Městys Hustopeče nad Bečvou</t>
  </si>
  <si>
    <t>náměstí Míru 21</t>
  </si>
  <si>
    <t>Hustopeče nad Bečvou</t>
  </si>
  <si>
    <t>75366</t>
  </si>
  <si>
    <t>00301329</t>
  </si>
  <si>
    <t>Pořízení dopravního prostředku pro JSDH Hustopeče nad Bečvou</t>
  </si>
  <si>
    <t>4</t>
  </si>
  <si>
    <t>Město Uničov</t>
  </si>
  <si>
    <t>Masarykovo nám. 1</t>
  </si>
  <si>
    <t>Uničov</t>
  </si>
  <si>
    <t>78391</t>
  </si>
  <si>
    <t>00299634</t>
  </si>
  <si>
    <t>Pořízení dopravního prostředku pro JSDH Střelice</t>
  </si>
  <si>
    <t>Zajištění akceschopnosti JSDH Střelice. 
Prostřednictvím dotace MVČR, dotace KÚ Ol. kraje a vlastních prostředků bude pořízen nový DA.</t>
  </si>
  <si>
    <t>5</t>
  </si>
  <si>
    <t>Obec Smržice</t>
  </si>
  <si>
    <t>J. Krezy 40/1</t>
  </si>
  <si>
    <t>Smržice</t>
  </si>
  <si>
    <t>79817</t>
  </si>
  <si>
    <t>Prostějov</t>
  </si>
  <si>
    <t>00288772</t>
  </si>
  <si>
    <t>Pořízení dopravního prostředku pro JSDH Smržice</t>
  </si>
  <si>
    <t>Dopravní automobil je pořizován pro JSDH jako náhrada za vysloužilou PRAGU z 50.let.</t>
  </si>
  <si>
    <t>6</t>
  </si>
  <si>
    <t>Obec Vitčice</t>
  </si>
  <si>
    <t>Vitčice 31</t>
  </si>
  <si>
    <t>Vitčice</t>
  </si>
  <si>
    <t>79827</t>
  </si>
  <si>
    <t>00600091</t>
  </si>
  <si>
    <t>Pořízení dopravního prostředku pro JSDH Vitčice</t>
  </si>
  <si>
    <t>Pořízení nového dopravního automobilu pro zásahovou jednotku SDH Vitčice.</t>
  </si>
  <si>
    <t>7</t>
  </si>
  <si>
    <t>Obec Dolní Nětčice</t>
  </si>
  <si>
    <t>Dolní Nětčice 49</t>
  </si>
  <si>
    <t>Dolní Nětčice</t>
  </si>
  <si>
    <t>75354</t>
  </si>
  <si>
    <t>00636207</t>
  </si>
  <si>
    <t>Pořízení dopravního prostředku pro JSDH Dolní Nětčice</t>
  </si>
  <si>
    <t>- Žádáme z důvodu zastaralé techniky, která nám slouží již 30 let. Jedná se o stroj AVIA SPO M1 Skříňový automobil.</t>
  </si>
  <si>
    <t>8</t>
  </si>
  <si>
    <t>Obec Haňovice</t>
  </si>
  <si>
    <t>Haňovice 62</t>
  </si>
  <si>
    <t>Haňovice</t>
  </si>
  <si>
    <t>78321</t>
  </si>
  <si>
    <t>00635723</t>
  </si>
  <si>
    <t>Pořízení dopravního prostředku pro JSDH Haňovice</t>
  </si>
  <si>
    <t>Pořízení nového dopravního automobilu pro 8 - 9 lidí pro JPO obce Haňovice.</t>
  </si>
  <si>
    <t>9</t>
  </si>
  <si>
    <t>Statutární město Olomouc</t>
  </si>
  <si>
    <t>Horní náměstí 583</t>
  </si>
  <si>
    <t>77900</t>
  </si>
  <si>
    <t>00299308</t>
  </si>
  <si>
    <t>Pořízení dopravního prostředku pro JSDH Olomouc</t>
  </si>
  <si>
    <t>Pořízení cisternové automobilové stříkačky pro JSDH Olomouc současně s dotací MV GŘ HZS ČR z důvodu zajištění akceschopnosti</t>
  </si>
  <si>
    <t>10</t>
  </si>
  <si>
    <t>Pořízení dopravního prostředku pro JSDH Chomoutov</t>
  </si>
  <si>
    <t>Pořízení dopravního automobilu pro JSDH Chomoutov současně s dotací od MV GŘ HZS ČR z důvodu zajištění akceschpnosti</t>
  </si>
  <si>
    <t>11</t>
  </si>
  <si>
    <t>Pořízení dopravního prostředku pro JSDH Topolany</t>
  </si>
  <si>
    <t>Pořízení dopravního automobilu pro JSDH Topolany současně s dotací od MV GŘ HZS ČR z důvodu zajištění akceschopnosti</t>
  </si>
  <si>
    <t>12</t>
  </si>
  <si>
    <t>Obec Říkovice</t>
  </si>
  <si>
    <t>Říkovice 68</t>
  </si>
  <si>
    <t>Říkovice</t>
  </si>
  <si>
    <t>75118</t>
  </si>
  <si>
    <t>00636568</t>
  </si>
  <si>
    <t>Pořízení dopravního prostředku pro JSDH Říkovice</t>
  </si>
  <si>
    <t>Pořízení dopravního vozidla pro jednotku SDH Říkovice. Pořízení vozidla zabezpečí akceschopnost jednotky, přepravu osob k zásahu nebo evakuaci osob z oblasti ohrožené povodněmi nebo jinou mimořádnou událostí.</t>
  </si>
  <si>
    <t>13</t>
  </si>
  <si>
    <t>Obec Ondratice</t>
  </si>
  <si>
    <t>Ondratice 15</t>
  </si>
  <si>
    <t>Ondratice</t>
  </si>
  <si>
    <t>79807</t>
  </si>
  <si>
    <t>00288578</t>
  </si>
  <si>
    <t>Pořízení dopravního prostředku pro JSDH Ondratice</t>
  </si>
  <si>
    <t>14</t>
  </si>
  <si>
    <t>Obec Drahanovice</t>
  </si>
  <si>
    <t>Drahanovice 144</t>
  </si>
  <si>
    <t>Drahanovice</t>
  </si>
  <si>
    <t>78344</t>
  </si>
  <si>
    <t>00298841</t>
  </si>
  <si>
    <t>Pořízení dopravního prostředku pro JSDH Střížov</t>
  </si>
  <si>
    <t>Dotace bude použita na pořízení nového dopravního automobilu pro potřeby zásahové jednotky SDH Střížov.</t>
  </si>
  <si>
    <t>15</t>
  </si>
  <si>
    <t>Obec Budětsko</t>
  </si>
  <si>
    <t>Budětsko 146</t>
  </si>
  <si>
    <t>Budětsko</t>
  </si>
  <si>
    <t>79852</t>
  </si>
  <si>
    <t>00599999</t>
  </si>
  <si>
    <t>Pořízení dopravního prostředku pro JSDH Budětsko</t>
  </si>
  <si>
    <t>Obec Budětsko není vlastníkem žádného dopravního automobilu pro potřeby JSDH obce. Není možný plnohodnotný zásah při krizových situacích v obci.</t>
  </si>
  <si>
    <t>16</t>
  </si>
  <si>
    <t>Obec Hlubočky</t>
  </si>
  <si>
    <t>Olomoucká 17</t>
  </si>
  <si>
    <t>Hlubočky</t>
  </si>
  <si>
    <t>78361</t>
  </si>
  <si>
    <t>00298891</t>
  </si>
  <si>
    <t>Pořízení dopravního prostředku pro JSDH Hlubočky</t>
  </si>
  <si>
    <t>17</t>
  </si>
  <si>
    <t>Obec Stará Ves</t>
  </si>
  <si>
    <t>Stará Ves 75</t>
  </si>
  <si>
    <t>Stará Ves</t>
  </si>
  <si>
    <t>75002</t>
  </si>
  <si>
    <t>00636584</t>
  </si>
  <si>
    <t>Pořízení dopravního prostředku pro JSDH  Stará Ves</t>
  </si>
  <si>
    <t>18</t>
  </si>
  <si>
    <t>Obec Dlouhá Loučka</t>
  </si>
  <si>
    <t>1. máje 116</t>
  </si>
  <si>
    <t>Dlouhá Loučka</t>
  </si>
  <si>
    <t>78386</t>
  </si>
  <si>
    <t>00298794</t>
  </si>
  <si>
    <t>Pořízení dopravního prostředku pro JSDH Dlouhá Loučka</t>
  </si>
  <si>
    <t>Pořízení nového dopravního automobilu.</t>
  </si>
  <si>
    <t>19</t>
  </si>
  <si>
    <t>Obec Daskabát</t>
  </si>
  <si>
    <t>Daskabát 35</t>
  </si>
  <si>
    <t>Daskabát</t>
  </si>
  <si>
    <t>00635359</t>
  </si>
  <si>
    <t>Pořízení dopravního prostředku pro JSDH Daskabát</t>
  </si>
  <si>
    <t>20</t>
  </si>
  <si>
    <t>Obec Loučany</t>
  </si>
  <si>
    <t>Loučany 749</t>
  </si>
  <si>
    <t>Loučany</t>
  </si>
  <si>
    <t>00635651</t>
  </si>
  <si>
    <t>Pořízení dopravního prostředku pro JSDH Loučany</t>
  </si>
  <si>
    <t>DA se pořizuje za účelem vybavit jednotku automobilem,který bude splňovat požadavky stanovené vyhláškou č.35/2007 Sb. ,o technických podmínkách požární techniky.</t>
  </si>
  <si>
    <t>21</t>
  </si>
  <si>
    <t>Statutární město Prostějov</t>
  </si>
  <si>
    <t>nám. T. G. Masaryka 130/14</t>
  </si>
  <si>
    <t>79601</t>
  </si>
  <si>
    <t>00288659</t>
  </si>
  <si>
    <t>Pořízení dopravního prostředku pro JSDH Prostějov</t>
  </si>
  <si>
    <t>Předmětem akce je pořízení nového dopravního automobilu pro Jednotku sboru dobrovolných hasičů města Prostějova pro potřebu přepravy většího počtu osob při plnění úkolů ochrany obyvatelstva.</t>
  </si>
  <si>
    <t>22</t>
  </si>
  <si>
    <t>Obec Vrchoslavice</t>
  </si>
  <si>
    <t>Vrchoslavice 100</t>
  </si>
  <si>
    <t>Vrchoslavice</t>
  </si>
  <si>
    <t>00288942</t>
  </si>
  <si>
    <t>Pořízení dopravního prostředku pro JSDH Vrchoslavice</t>
  </si>
  <si>
    <t>23</t>
  </si>
  <si>
    <t>Obec Dolany</t>
  </si>
  <si>
    <t>Dolany 58</t>
  </si>
  <si>
    <t>Dolany</t>
  </si>
  <si>
    <t>78316</t>
  </si>
  <si>
    <t>00298808</t>
  </si>
  <si>
    <t>Pořízení dopravního prostředku pro JSDH Dolany</t>
  </si>
  <si>
    <t>Dotace na dopravní automobil</t>
  </si>
  <si>
    <t>24</t>
  </si>
  <si>
    <t>CAS Dolany</t>
  </si>
  <si>
    <t>25</t>
  </si>
  <si>
    <t>Obec Hněvotín</t>
  </si>
  <si>
    <t>Hněvotín 47</t>
  </si>
  <si>
    <t>Hněvotín</t>
  </si>
  <si>
    <t>78347</t>
  </si>
  <si>
    <t>00298913</t>
  </si>
  <si>
    <t>Pořízení dopravního prostředku pro JSDH Hněvotín</t>
  </si>
  <si>
    <t>Dopravní automobil zajistí přepravu zásahové jednotky a potřebného vybavení v katarstrálním území obce.</t>
  </si>
  <si>
    <t>26</t>
  </si>
  <si>
    <t>Obec Týn nad Bečvou</t>
  </si>
  <si>
    <t>Náves B. Smetany 68</t>
  </si>
  <si>
    <t>Týn nad Bečvou</t>
  </si>
  <si>
    <t>75131</t>
  </si>
  <si>
    <t>00850641</t>
  </si>
  <si>
    <t>Pořízení dopravního prostředku pro JSDH Týn nad Bečvou</t>
  </si>
  <si>
    <t>27</t>
  </si>
  <si>
    <t>Obec Hoštejn</t>
  </si>
  <si>
    <t>Hoštejn 20</t>
  </si>
  <si>
    <t>Hoštejn</t>
  </si>
  <si>
    <t>78901</t>
  </si>
  <si>
    <t>Šumperk</t>
  </si>
  <si>
    <t>00302589</t>
  </si>
  <si>
    <t>Pořízení dopravního prostředku pro JSDH Hoštejn</t>
  </si>
  <si>
    <t>Předmětem projektu je nákup nového DA v souladu s platnou legislativou.</t>
  </si>
  <si>
    <t>Akce je spolufinancována dotací z Ministerstva vnitra České republiky. Nová CAS je nutná pro dosažení a udržení akceschopnosti JSDH.</t>
  </si>
  <si>
    <t>Výměna dosluhujícího vozidla za nové, které bude spolufinancováno z dotace GŘ HZS z Programu 01424 - Dotace pro jednotky SDH obcí.</t>
  </si>
  <si>
    <t xml:space="preserve">Zakoupit nový DA pro JSDH Hlubočky. Plně nahradit starý DA z roku 1981. V loňském roce byla JSDH Hlubočky ze strany MV - GŘ HZS ČR přiznána dotace ve výši 450 000,-Kč na pořízení DA v roce 2020.
</t>
  </si>
  <si>
    <t>Pořízení nového DA pro JSDH, která je nyní vybavena automobilem AVIA A31 z roku 1983. Dle vyhl. č. 53/2010 Sb., o tech. podmínkách požární techniky.</t>
  </si>
  <si>
    <t>Současný DA je již na hranici tech. životnosti, přičemž poruchovost vozu, s nutností nákladných oprav nebývale zatěžuje rozpočet. Účelem pořízení nového DA je zachování akceschopnosti jednotky.</t>
  </si>
  <si>
    <t xml:space="preserve">Žádáme o dotaci na dopravní automobil. Vozidlo bude sloužit prioritně k přepravě osob, technického vybavení a materiálu k zásahům, jako evakuační vozidlo pro přepravu obyvatel. </t>
  </si>
  <si>
    <t>Nový automobil je nezbytné pořídit z důvodu zajištění minimálního vybavení požární technikou dle Vyhlášky MV č. 247/2001 Sb.</t>
  </si>
  <si>
    <t>Obec, měst. č. hl. města Prahy</t>
  </si>
  <si>
    <t>Poř. číslo z VFP</t>
  </si>
  <si>
    <t>anonymizováno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</si>
</sst>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0\ &quot;Kč&quot;"/>
    <numFmt numFmtId="168" formatCode="_-* #,##0_-;\-* #,##0_-;_-* &quot;-&quot;??_-;_-@_-"/>
  </numFmts>
  <fonts count="8" x14ac:knownFonts="1">
    <font>
      <sz val="11"/>
      <color theme="1"/>
      <name val="Calibri"/>
      <family val="2"/>
      <charset val="238"/>
      <scheme val="minor"/>
    </font>
    <font>
      <b/>
      <sz val="8"/>
      <name val="Tahoma"/>
      <family val="2"/>
      <charset val="238"/>
    </font>
    <font>
      <b/>
      <sz val="10"/>
      <name val="Arial"/>
      <family val="2"/>
      <charset val="238"/>
    </font>
    <font>
      <sz val="8"/>
      <name val="Tahoma"/>
      <family val="2"/>
      <charset val="238"/>
    </font>
    <font>
      <sz val="11"/>
      <color indexed="9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94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  <xf numFmtId="164" fontId="0" fillId="0" borderId="0" xfId="0" applyNumberFormat="1" applyBorder="1"/>
    <xf numFmtId="164" fontId="0" fillId="0" borderId="0" xfId="0" applyNumberFormat="1"/>
    <xf numFmtId="164" fontId="0" fillId="0" borderId="0" xfId="0" applyNumberFormat="1" applyBorder="1" applyAlignment="1">
      <alignment wrapText="1"/>
    </xf>
    <xf numFmtId="164" fontId="0" fillId="0" borderId="0" xfId="0" applyNumberFormat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Continuous" wrapText="1"/>
    </xf>
    <xf numFmtId="0" fontId="1" fillId="0" borderId="2" xfId="0" applyFont="1" applyFill="1" applyBorder="1" applyAlignment="1">
      <alignment horizontal="centerContinuous" vertical="center" wrapText="1"/>
    </xf>
    <xf numFmtId="0" fontId="1" fillId="0" borderId="3" xfId="0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Continuous" wrapText="1"/>
    </xf>
    <xf numFmtId="0" fontId="1" fillId="0" borderId="4" xfId="0" applyFont="1" applyFill="1" applyBorder="1" applyAlignment="1">
      <alignment horizontal="centerContinuous" wrapText="1"/>
    </xf>
    <xf numFmtId="0" fontId="1" fillId="0" borderId="5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Continuous" vertical="center" wrapText="1"/>
    </xf>
    <xf numFmtId="0" fontId="1" fillId="0" borderId="7" xfId="0" applyFont="1" applyFill="1" applyBorder="1" applyAlignment="1">
      <alignment horizontal="centerContinuous" vertical="center" wrapText="1"/>
    </xf>
    <xf numFmtId="0" fontId="1" fillId="0" borderId="7" xfId="0" applyFont="1" applyFill="1" applyBorder="1" applyAlignment="1">
      <alignment horizontal="centerContinuous" wrapText="1"/>
    </xf>
    <xf numFmtId="0" fontId="1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Continuous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Continuous" wrapText="1"/>
    </xf>
    <xf numFmtId="0" fontId="1" fillId="0" borderId="11" xfId="0" applyFont="1" applyFill="1" applyBorder="1" applyAlignment="1">
      <alignment wrapText="1"/>
    </xf>
    <xf numFmtId="0" fontId="1" fillId="0" borderId="10" xfId="0" applyFont="1" applyFill="1" applyBorder="1" applyAlignment="1">
      <alignment wrapText="1"/>
    </xf>
    <xf numFmtId="0" fontId="1" fillId="0" borderId="7" xfId="0" applyFont="1" applyFill="1" applyBorder="1" applyAlignment="1">
      <alignment horizontal="centerContinuous" vertical="top" wrapText="1"/>
    </xf>
    <xf numFmtId="0" fontId="1" fillId="0" borderId="12" xfId="0" applyFont="1" applyFill="1" applyBorder="1" applyAlignment="1">
      <alignment horizontal="center" wrapText="1"/>
    </xf>
    <xf numFmtId="0" fontId="1" fillId="0" borderId="13" xfId="0" applyFont="1" applyFill="1" applyBorder="1" applyAlignment="1">
      <alignment horizontal="centerContinuous" vertical="center" wrapText="1"/>
    </xf>
    <xf numFmtId="0" fontId="1" fillId="0" borderId="13" xfId="0" applyFont="1" applyFill="1" applyBorder="1" applyAlignment="1">
      <alignment horizontal="centerContinuous" wrapText="1"/>
    </xf>
    <xf numFmtId="0" fontId="1" fillId="0" borderId="14" xfId="0" applyFont="1" applyFill="1" applyBorder="1" applyAlignment="1">
      <alignment horizontal="centerContinuous" wrapText="1"/>
    </xf>
    <xf numFmtId="0" fontId="1" fillId="0" borderId="15" xfId="0" applyFont="1" applyFill="1" applyBorder="1" applyAlignment="1">
      <alignment wrapText="1"/>
    </xf>
    <xf numFmtId="0" fontId="1" fillId="0" borderId="14" xfId="0" applyFont="1" applyFill="1" applyBorder="1" applyAlignment="1">
      <alignment wrapText="1"/>
    </xf>
    <xf numFmtId="0" fontId="1" fillId="0" borderId="13" xfId="0" applyFont="1" applyFill="1" applyBorder="1" applyAlignment="1">
      <alignment wrapText="1"/>
    </xf>
    <xf numFmtId="0" fontId="1" fillId="0" borderId="13" xfId="0" applyFont="1" applyFill="1" applyBorder="1" applyAlignment="1">
      <alignment horizontal="center" wrapText="1"/>
    </xf>
    <xf numFmtId="0" fontId="3" fillId="0" borderId="17" xfId="0" applyFont="1" applyBorder="1" applyAlignment="1">
      <alignment vertical="top"/>
    </xf>
    <xf numFmtId="0" fontId="3" fillId="0" borderId="8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1" fillId="0" borderId="3" xfId="0" applyFont="1" applyFill="1" applyBorder="1" applyAlignment="1">
      <alignment horizontal="centerContinuous" vertical="top"/>
    </xf>
    <xf numFmtId="0" fontId="1" fillId="0" borderId="18" xfId="0" applyFont="1" applyFill="1" applyBorder="1" applyAlignment="1">
      <alignment horizontal="centerContinuous" vertical="center" wrapText="1"/>
    </xf>
    <xf numFmtId="0" fontId="1" fillId="0" borderId="19" xfId="0" applyFont="1" applyFill="1" applyBorder="1" applyAlignment="1">
      <alignment horizontal="centerContinuous" vertical="center" wrapText="1"/>
    </xf>
    <xf numFmtId="0" fontId="1" fillId="0" borderId="20" xfId="0" applyFont="1" applyFill="1" applyBorder="1" applyAlignment="1">
      <alignment horizontal="centerContinuous" vertical="center" wrapText="1"/>
    </xf>
    <xf numFmtId="0" fontId="2" fillId="0" borderId="9" xfId="0" applyFont="1" applyBorder="1" applyAlignment="1">
      <alignment wrapText="1"/>
    </xf>
    <xf numFmtId="0" fontId="2" fillId="0" borderId="9" xfId="0" applyFont="1" applyBorder="1" applyAlignment="1"/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Border="1"/>
    <xf numFmtId="0" fontId="1" fillId="0" borderId="3" xfId="0" applyFont="1" applyFill="1" applyBorder="1" applyAlignment="1">
      <alignment horizontal="centerContinuous" vertical="top" wrapText="1"/>
    </xf>
    <xf numFmtId="0" fontId="1" fillId="0" borderId="13" xfId="0" applyFont="1" applyFill="1" applyBorder="1" applyAlignment="1">
      <alignment horizontal="centerContinuous" vertical="top" wrapText="1"/>
    </xf>
    <xf numFmtId="0" fontId="1" fillId="0" borderId="4" xfId="0" applyFont="1" applyFill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/>
    </xf>
    <xf numFmtId="0" fontId="1" fillId="0" borderId="22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23" xfId="0" applyFont="1" applyBorder="1" applyAlignment="1"/>
    <xf numFmtId="0" fontId="2" fillId="0" borderId="23" xfId="0" applyFont="1" applyBorder="1" applyAlignment="1">
      <alignment wrapText="1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49" fontId="3" fillId="0" borderId="8" xfId="0" applyNumberFormat="1" applyFont="1" applyBorder="1" applyAlignment="1">
      <alignment horizontal="left" vertical="top" wrapText="1"/>
    </xf>
    <xf numFmtId="49" fontId="3" fillId="0" borderId="8" xfId="0" applyNumberFormat="1" applyFont="1" applyFill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right" vertical="top" wrapText="1"/>
    </xf>
    <xf numFmtId="0" fontId="3" fillId="0" borderId="8" xfId="0" applyFont="1" applyBorder="1" applyAlignment="1">
      <alignment horizontal="right" vertical="center"/>
    </xf>
    <xf numFmtId="3" fontId="3" fillId="0" borderId="8" xfId="0" applyNumberFormat="1" applyFont="1" applyBorder="1" applyAlignment="1">
      <alignment horizontal="right" vertical="center"/>
    </xf>
    <xf numFmtId="0" fontId="5" fillId="0" borderId="0" xfId="0" applyFont="1"/>
    <xf numFmtId="0" fontId="6" fillId="0" borderId="0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1" fillId="0" borderId="2" xfId="0" applyFont="1" applyFill="1" applyBorder="1" applyAlignment="1">
      <alignment horizontal="center" wrapText="1"/>
    </xf>
    <xf numFmtId="0" fontId="1" fillId="0" borderId="13" xfId="0" applyFont="1" applyFill="1" applyBorder="1" applyAlignment="1">
      <alignment horizontal="center" wrapText="1"/>
    </xf>
    <xf numFmtId="3" fontId="1" fillId="0" borderId="13" xfId="0" applyNumberFormat="1" applyFont="1" applyFill="1" applyBorder="1" applyAlignment="1">
      <alignment horizontal="centerContinuous" wrapText="1"/>
    </xf>
    <xf numFmtId="3" fontId="1" fillId="0" borderId="15" xfId="0" applyNumberFormat="1" applyFont="1" applyFill="1" applyBorder="1" applyAlignment="1">
      <alignment wrapText="1"/>
    </xf>
    <xf numFmtId="14" fontId="3" fillId="0" borderId="8" xfId="0" applyNumberFormat="1" applyFont="1" applyBorder="1" applyAlignment="1">
      <alignment horizontal="right" vertical="center"/>
    </xf>
    <xf numFmtId="0" fontId="6" fillId="0" borderId="0" xfId="0" applyFont="1"/>
    <xf numFmtId="3" fontId="1" fillId="0" borderId="21" xfId="0" applyNumberFormat="1" applyFont="1" applyBorder="1" applyAlignment="1">
      <alignment horizontal="right" vertical="center"/>
    </xf>
    <xf numFmtId="164" fontId="6" fillId="0" borderId="0" xfId="0" applyNumberFormat="1" applyFont="1" applyBorder="1"/>
    <xf numFmtId="164" fontId="6" fillId="0" borderId="0" xfId="0" applyNumberFormat="1" applyFont="1"/>
    <xf numFmtId="164" fontId="1" fillId="0" borderId="2" xfId="0" applyNumberFormat="1" applyFont="1" applyFill="1" applyBorder="1" applyAlignment="1">
      <alignment horizontal="center" wrapText="1"/>
    </xf>
    <xf numFmtId="164" fontId="1" fillId="0" borderId="3" xfId="0" applyNumberFormat="1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64" fontId="1" fillId="0" borderId="13" xfId="0" applyNumberFormat="1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13" xfId="0" applyFont="1" applyFill="1" applyBorder="1" applyAlignment="1">
      <alignment horizontal="center" wrapText="1"/>
    </xf>
    <xf numFmtId="164" fontId="6" fillId="0" borderId="0" xfId="0" applyNumberFormat="1" applyFont="1" applyBorder="1" applyAlignment="1">
      <alignment horizontal="center" vertical="center"/>
    </xf>
    <xf numFmtId="168" fontId="1" fillId="0" borderId="13" xfId="1" applyNumberFormat="1" applyFont="1" applyFill="1" applyBorder="1" applyAlignment="1">
      <alignment wrapText="1"/>
    </xf>
  </cellXfs>
  <cellStyles count="2">
    <cellStyle name="Čárka" xfId="1" builtinId="3"/>
    <cellStyle name="Normální" xfId="0" builtinId="0"/>
  </cellStyles>
  <dxfs count="18"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bottom style="thin">
          <color indexed="64"/>
        </bottom>
      </border>
    </dxf>
    <dxf>
      <border>
        <left style="thin">
          <color indexed="64"/>
        </left>
      </border>
    </dxf>
    <dxf>
      <border>
        <left style="thin">
          <color indexed="64"/>
        </left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</border>
    </dxf>
    <dxf>
      <border>
        <left style="thin">
          <color indexed="64"/>
        </left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1461"/>
  <sheetViews>
    <sheetView view="pageLayout" topLeftCell="A28" zoomScaleNormal="100" workbookViewId="0">
      <selection activeCell="C37" sqref="C37"/>
    </sheetView>
  </sheetViews>
  <sheetFormatPr defaultColWidth="9.140625" defaultRowHeight="48.6" customHeight="1" x14ac:dyDescent="0.25"/>
  <cols>
    <col min="1" max="1" width="4.5703125" customWidth="1"/>
    <col min="2" max="2" width="4.28515625" customWidth="1"/>
    <col min="3" max="3" width="20" bestFit="1" customWidth="1"/>
    <col min="4" max="5" width="14.42578125" customWidth="1"/>
    <col min="6" max="6" width="4.7109375" bestFit="1" customWidth="1"/>
    <col min="7" max="7" width="6.7109375" bestFit="1" customWidth="1"/>
    <col min="8" max="8" width="8" customWidth="1"/>
    <col min="9" max="9" width="7" bestFit="1" customWidth="1"/>
    <col min="10" max="10" width="14.42578125" customWidth="1"/>
    <col min="11" max="11" width="3.85546875" customWidth="1"/>
    <col min="12" max="12" width="42.28515625" bestFit="1" customWidth="1"/>
    <col min="13" max="13" width="33.7109375" customWidth="1"/>
    <col min="14" max="14" width="19.7109375" customWidth="1"/>
    <col min="15" max="15" width="10.28515625" customWidth="1"/>
    <col min="16" max="17" width="5.28515625" bestFit="1" customWidth="1"/>
    <col min="19" max="19" width="8.7109375" bestFit="1" customWidth="1"/>
    <col min="20" max="21" width="3.140625" bestFit="1" customWidth="1"/>
    <col min="22" max="22" width="5" bestFit="1" customWidth="1"/>
    <col min="23" max="23" width="5.7109375" bestFit="1" customWidth="1"/>
    <col min="24" max="24" width="9.140625" style="75"/>
  </cols>
  <sheetData>
    <row r="1" spans="2:24" s="21" customFormat="1" ht="43.15" customHeight="1" thickBot="1" x14ac:dyDescent="0.2">
      <c r="B1" s="13" t="s">
        <v>0</v>
      </c>
      <c r="C1" s="53" t="s">
        <v>1</v>
      </c>
      <c r="D1" s="18"/>
      <c r="E1" s="18"/>
      <c r="F1" s="18"/>
      <c r="G1" s="18"/>
      <c r="H1" s="18"/>
      <c r="I1" s="18"/>
      <c r="J1" s="18"/>
      <c r="K1" s="19"/>
      <c r="L1" s="15" t="s">
        <v>25</v>
      </c>
      <c r="M1" s="20" t="s">
        <v>26</v>
      </c>
      <c r="N1" s="15" t="s">
        <v>2</v>
      </c>
      <c r="O1" s="70" t="s">
        <v>3</v>
      </c>
      <c r="P1" s="16" t="s">
        <v>4</v>
      </c>
      <c r="Q1" s="20"/>
      <c r="R1" s="16" t="s">
        <v>5</v>
      </c>
      <c r="S1" s="11" t="s">
        <v>6</v>
      </c>
      <c r="T1" s="41" t="s">
        <v>7</v>
      </c>
      <c r="U1" s="42"/>
      <c r="V1" s="42"/>
      <c r="W1" s="40"/>
      <c r="X1" s="15" t="s">
        <v>8</v>
      </c>
    </row>
    <row r="2" spans="2:24" s="21" customFormat="1" ht="13.15" customHeight="1" x14ac:dyDescent="0.2">
      <c r="B2" s="14"/>
      <c r="C2" s="54" t="s">
        <v>9</v>
      </c>
      <c r="D2" s="22"/>
      <c r="E2" s="22"/>
      <c r="F2" s="22"/>
      <c r="G2" s="44"/>
      <c r="H2" s="43"/>
      <c r="I2" s="23"/>
      <c r="J2" s="23"/>
      <c r="K2" s="55"/>
      <c r="L2" s="12"/>
      <c r="M2" s="24"/>
      <c r="N2" s="12"/>
      <c r="O2" s="12"/>
      <c r="P2" s="25"/>
      <c r="Q2" s="26"/>
      <c r="R2" s="25"/>
      <c r="S2" s="39"/>
      <c r="T2" s="27" t="s">
        <v>10</v>
      </c>
      <c r="U2" s="27" t="s">
        <v>11</v>
      </c>
      <c r="V2" s="28" t="s">
        <v>12</v>
      </c>
      <c r="W2" s="70" t="s">
        <v>13</v>
      </c>
      <c r="X2" s="12"/>
    </row>
    <row r="3" spans="2:24" s="21" customFormat="1" ht="13.15" customHeight="1" thickBot="1" x14ac:dyDescent="0.25">
      <c r="B3" s="29"/>
      <c r="C3" s="56" t="s">
        <v>14</v>
      </c>
      <c r="D3" s="57" t="s">
        <v>15</v>
      </c>
      <c r="E3" s="57" t="s">
        <v>16</v>
      </c>
      <c r="F3" s="57" t="s">
        <v>17</v>
      </c>
      <c r="G3" s="58" t="s">
        <v>18</v>
      </c>
      <c r="H3" s="59" t="s">
        <v>19</v>
      </c>
      <c r="I3" s="60" t="s">
        <v>20</v>
      </c>
      <c r="J3" s="60" t="s">
        <v>21</v>
      </c>
      <c r="K3" s="61"/>
      <c r="L3" s="30"/>
      <c r="M3" s="31"/>
      <c r="N3" s="30"/>
      <c r="O3" s="30"/>
      <c r="P3" s="32" t="s">
        <v>22</v>
      </c>
      <c r="Q3" s="33" t="s">
        <v>23</v>
      </c>
      <c r="R3" s="73">
        <f>SUM(R4:R30)</f>
        <v>3500000</v>
      </c>
      <c r="S3" s="34"/>
      <c r="T3" s="33"/>
      <c r="U3" s="33"/>
      <c r="V3" s="71" t="s">
        <v>24</v>
      </c>
      <c r="W3" s="30"/>
      <c r="X3" s="72">
        <f>SUM(X4:X30)</f>
        <v>3500000</v>
      </c>
    </row>
    <row r="4" spans="2:24" s="38" customFormat="1" ht="48.6" customHeight="1" x14ac:dyDescent="0.25">
      <c r="B4" s="36" t="s">
        <v>103</v>
      </c>
      <c r="C4" s="62" t="s">
        <v>104</v>
      </c>
      <c r="D4" s="62" t="s">
        <v>105</v>
      </c>
      <c r="E4" s="63" t="s">
        <v>38</v>
      </c>
      <c r="F4" s="64" t="s">
        <v>106</v>
      </c>
      <c r="G4" s="62" t="s">
        <v>38</v>
      </c>
      <c r="H4" s="62" t="s">
        <v>236</v>
      </c>
      <c r="I4" s="64" t="s">
        <v>107</v>
      </c>
      <c r="J4" s="64" t="s">
        <v>238</v>
      </c>
      <c r="K4" s="64"/>
      <c r="L4" s="37" t="s">
        <v>108</v>
      </c>
      <c r="M4" s="37" t="s">
        <v>109</v>
      </c>
      <c r="N4" s="37" t="s">
        <v>42</v>
      </c>
      <c r="O4" s="66">
        <v>5800000</v>
      </c>
      <c r="P4" s="65" t="s">
        <v>43</v>
      </c>
      <c r="Q4" s="65" t="s">
        <v>44</v>
      </c>
      <c r="R4" s="66">
        <v>300000</v>
      </c>
      <c r="S4" s="74">
        <v>44421</v>
      </c>
      <c r="T4" s="66">
        <v>100</v>
      </c>
      <c r="U4" s="66">
        <v>100</v>
      </c>
      <c r="V4" s="66">
        <v>100</v>
      </c>
      <c r="W4" s="66">
        <f t="shared" ref="W4:W30" si="0">SUM(T4:V4)</f>
        <v>300</v>
      </c>
      <c r="X4" s="76">
        <v>300000</v>
      </c>
    </row>
    <row r="5" spans="2:24" s="38" customFormat="1" ht="48.6" customHeight="1" x14ac:dyDescent="0.25">
      <c r="B5" s="36" t="s">
        <v>147</v>
      </c>
      <c r="C5" s="62" t="s">
        <v>148</v>
      </c>
      <c r="D5" s="62" t="s">
        <v>149</v>
      </c>
      <c r="E5" s="63" t="s">
        <v>150</v>
      </c>
      <c r="F5" s="64" t="s">
        <v>151</v>
      </c>
      <c r="G5" s="62" t="s">
        <v>38</v>
      </c>
      <c r="H5" s="62" t="s">
        <v>236</v>
      </c>
      <c r="I5" s="64" t="s">
        <v>152</v>
      </c>
      <c r="J5" s="64" t="s">
        <v>238</v>
      </c>
      <c r="K5" s="64"/>
      <c r="L5" s="37" t="s">
        <v>153</v>
      </c>
      <c r="M5" s="37" t="s">
        <v>231</v>
      </c>
      <c r="N5" s="37" t="s">
        <v>54</v>
      </c>
      <c r="O5" s="66">
        <v>1400000</v>
      </c>
      <c r="P5" s="65" t="s">
        <v>43</v>
      </c>
      <c r="Q5" s="65" t="s">
        <v>44</v>
      </c>
      <c r="R5" s="66">
        <v>100000</v>
      </c>
      <c r="S5" s="74">
        <v>44421</v>
      </c>
      <c r="T5" s="66">
        <v>90</v>
      </c>
      <c r="U5" s="66">
        <v>100</v>
      </c>
      <c r="V5" s="66">
        <v>100</v>
      </c>
      <c r="W5" s="66">
        <f t="shared" si="0"/>
        <v>290</v>
      </c>
      <c r="X5" s="76">
        <v>100000</v>
      </c>
    </row>
    <row r="6" spans="2:24" s="38" customFormat="1" ht="48.6" customHeight="1" x14ac:dyDescent="0.25">
      <c r="B6" s="36" t="s">
        <v>203</v>
      </c>
      <c r="C6" s="62" t="s">
        <v>196</v>
      </c>
      <c r="D6" s="62" t="s">
        <v>197</v>
      </c>
      <c r="E6" s="63" t="s">
        <v>198</v>
      </c>
      <c r="F6" s="64" t="s">
        <v>199</v>
      </c>
      <c r="G6" s="62" t="s">
        <v>38</v>
      </c>
      <c r="H6" s="62" t="s">
        <v>236</v>
      </c>
      <c r="I6" s="64" t="s">
        <v>200</v>
      </c>
      <c r="J6" s="64" t="s">
        <v>238</v>
      </c>
      <c r="K6" s="64"/>
      <c r="L6" s="37" t="s">
        <v>201</v>
      </c>
      <c r="M6" s="37" t="s">
        <v>204</v>
      </c>
      <c r="N6" s="37" t="s">
        <v>42</v>
      </c>
      <c r="O6" s="66">
        <v>7500000</v>
      </c>
      <c r="P6" s="65" t="s">
        <v>43</v>
      </c>
      <c r="Q6" s="65" t="s">
        <v>44</v>
      </c>
      <c r="R6" s="66">
        <v>300000</v>
      </c>
      <c r="S6" s="74">
        <v>44421</v>
      </c>
      <c r="T6" s="66">
        <v>100</v>
      </c>
      <c r="U6" s="66">
        <v>80</v>
      </c>
      <c r="V6" s="66">
        <v>100</v>
      </c>
      <c r="W6" s="66">
        <f t="shared" si="0"/>
        <v>280</v>
      </c>
      <c r="X6" s="76">
        <v>300000</v>
      </c>
    </row>
    <row r="7" spans="2:24" s="38" customFormat="1" ht="48.6" customHeight="1" x14ac:dyDescent="0.25">
      <c r="B7" s="36" t="s">
        <v>55</v>
      </c>
      <c r="C7" s="62" t="s">
        <v>56</v>
      </c>
      <c r="D7" s="62" t="s">
        <v>57</v>
      </c>
      <c r="E7" s="63" t="s">
        <v>58</v>
      </c>
      <c r="F7" s="64" t="s">
        <v>59</v>
      </c>
      <c r="G7" s="62" t="s">
        <v>50</v>
      </c>
      <c r="H7" s="62" t="s">
        <v>236</v>
      </c>
      <c r="I7" s="64" t="s">
        <v>60</v>
      </c>
      <c r="J7" s="64" t="s">
        <v>238</v>
      </c>
      <c r="K7" s="64"/>
      <c r="L7" s="37" t="s">
        <v>61</v>
      </c>
      <c r="M7" s="37" t="s">
        <v>229</v>
      </c>
      <c r="N7" s="37" t="s">
        <v>42</v>
      </c>
      <c r="O7" s="66">
        <v>7500000</v>
      </c>
      <c r="P7" s="65" t="s">
        <v>43</v>
      </c>
      <c r="Q7" s="65" t="s">
        <v>44</v>
      </c>
      <c r="R7" s="66">
        <v>300000</v>
      </c>
      <c r="S7" s="74">
        <v>44421</v>
      </c>
      <c r="T7" s="66">
        <v>100</v>
      </c>
      <c r="U7" s="66">
        <v>80</v>
      </c>
      <c r="V7" s="66">
        <v>100</v>
      </c>
      <c r="W7" s="66">
        <f t="shared" si="0"/>
        <v>280</v>
      </c>
      <c r="X7" s="76">
        <v>300000</v>
      </c>
    </row>
    <row r="8" spans="2:24" s="38" customFormat="1" ht="48.6" customHeight="1" x14ac:dyDescent="0.25">
      <c r="B8" s="36" t="s">
        <v>33</v>
      </c>
      <c r="C8" s="62" t="s">
        <v>34</v>
      </c>
      <c r="D8" s="62" t="s">
        <v>35</v>
      </c>
      <c r="E8" s="63" t="s">
        <v>36</v>
      </c>
      <c r="F8" s="64" t="s">
        <v>37</v>
      </c>
      <c r="G8" s="62" t="s">
        <v>38</v>
      </c>
      <c r="H8" s="62" t="s">
        <v>236</v>
      </c>
      <c r="I8" s="64" t="s">
        <v>39</v>
      </c>
      <c r="J8" s="64" t="s">
        <v>238</v>
      </c>
      <c r="K8" s="64"/>
      <c r="L8" s="37" t="s">
        <v>40</v>
      </c>
      <c r="M8" s="37" t="s">
        <v>41</v>
      </c>
      <c r="N8" s="37" t="s">
        <v>42</v>
      </c>
      <c r="O8" s="66">
        <v>7000000</v>
      </c>
      <c r="P8" s="65" t="s">
        <v>43</v>
      </c>
      <c r="Q8" s="65" t="s">
        <v>44</v>
      </c>
      <c r="R8" s="66">
        <v>300000</v>
      </c>
      <c r="S8" s="74">
        <v>44421</v>
      </c>
      <c r="T8" s="66">
        <v>100</v>
      </c>
      <c r="U8" s="66">
        <v>80</v>
      </c>
      <c r="V8" s="66">
        <v>100</v>
      </c>
      <c r="W8" s="66">
        <f t="shared" si="0"/>
        <v>280</v>
      </c>
      <c r="X8" s="76">
        <v>300000</v>
      </c>
    </row>
    <row r="9" spans="2:24" s="38" customFormat="1" ht="48.6" customHeight="1" x14ac:dyDescent="0.25">
      <c r="B9" s="36" t="s">
        <v>161</v>
      </c>
      <c r="C9" s="62" t="s">
        <v>162</v>
      </c>
      <c r="D9" s="62" t="s">
        <v>163</v>
      </c>
      <c r="E9" s="63" t="s">
        <v>164</v>
      </c>
      <c r="F9" s="64" t="s">
        <v>165</v>
      </c>
      <c r="G9" s="62" t="s">
        <v>38</v>
      </c>
      <c r="H9" s="62" t="s">
        <v>236</v>
      </c>
      <c r="I9" s="64" t="s">
        <v>166</v>
      </c>
      <c r="J9" s="64" t="s">
        <v>238</v>
      </c>
      <c r="K9" s="64"/>
      <c r="L9" s="37" t="s">
        <v>167</v>
      </c>
      <c r="M9" s="37" t="s">
        <v>168</v>
      </c>
      <c r="N9" s="37" t="s">
        <v>54</v>
      </c>
      <c r="O9" s="66">
        <v>1000000</v>
      </c>
      <c r="P9" s="65" t="s">
        <v>43</v>
      </c>
      <c r="Q9" s="65" t="s">
        <v>44</v>
      </c>
      <c r="R9" s="66">
        <v>100000</v>
      </c>
      <c r="S9" s="74">
        <v>44421</v>
      </c>
      <c r="T9" s="66">
        <v>90</v>
      </c>
      <c r="U9" s="66">
        <v>80</v>
      </c>
      <c r="V9" s="66">
        <v>100</v>
      </c>
      <c r="W9" s="66">
        <f t="shared" si="0"/>
        <v>270</v>
      </c>
      <c r="X9" s="76">
        <v>100000</v>
      </c>
    </row>
    <row r="10" spans="2:24" s="38" customFormat="1" ht="48.6" customHeight="1" x14ac:dyDescent="0.25">
      <c r="B10" s="36" t="s">
        <v>195</v>
      </c>
      <c r="C10" s="62" t="s">
        <v>196</v>
      </c>
      <c r="D10" s="62" t="s">
        <v>197</v>
      </c>
      <c r="E10" s="63" t="s">
        <v>198</v>
      </c>
      <c r="F10" s="64" t="s">
        <v>199</v>
      </c>
      <c r="G10" s="62" t="s">
        <v>38</v>
      </c>
      <c r="H10" s="62" t="s">
        <v>236</v>
      </c>
      <c r="I10" s="64" t="s">
        <v>200</v>
      </c>
      <c r="J10" s="64" t="s">
        <v>238</v>
      </c>
      <c r="K10" s="64"/>
      <c r="L10" s="37" t="s">
        <v>201</v>
      </c>
      <c r="M10" s="37" t="s">
        <v>202</v>
      </c>
      <c r="N10" s="37" t="s">
        <v>54</v>
      </c>
      <c r="O10" s="66">
        <v>1500000</v>
      </c>
      <c r="P10" s="65" t="s">
        <v>43</v>
      </c>
      <c r="Q10" s="65" t="s">
        <v>44</v>
      </c>
      <c r="R10" s="66">
        <v>100000</v>
      </c>
      <c r="S10" s="74">
        <v>44421</v>
      </c>
      <c r="T10" s="66">
        <v>90</v>
      </c>
      <c r="U10" s="66">
        <v>80</v>
      </c>
      <c r="V10" s="66">
        <v>100</v>
      </c>
      <c r="W10" s="66">
        <f t="shared" si="0"/>
        <v>270</v>
      </c>
      <c r="X10" s="76">
        <v>100000</v>
      </c>
    </row>
    <row r="11" spans="2:24" s="38" customFormat="1" ht="48.6" customHeight="1" x14ac:dyDescent="0.25">
      <c r="B11" s="36" t="s">
        <v>220</v>
      </c>
      <c r="C11" s="62" t="s">
        <v>221</v>
      </c>
      <c r="D11" s="62" t="s">
        <v>222</v>
      </c>
      <c r="E11" s="63" t="s">
        <v>223</v>
      </c>
      <c r="F11" s="64" t="s">
        <v>224</v>
      </c>
      <c r="G11" s="62" t="s">
        <v>225</v>
      </c>
      <c r="H11" s="62" t="s">
        <v>236</v>
      </c>
      <c r="I11" s="64" t="s">
        <v>226</v>
      </c>
      <c r="J11" s="64" t="s">
        <v>238</v>
      </c>
      <c r="K11" s="64"/>
      <c r="L11" s="37" t="s">
        <v>227</v>
      </c>
      <c r="M11" s="37" t="s">
        <v>228</v>
      </c>
      <c r="N11" s="37" t="s">
        <v>54</v>
      </c>
      <c r="O11" s="66">
        <v>1000000</v>
      </c>
      <c r="P11" s="65" t="s">
        <v>43</v>
      </c>
      <c r="Q11" s="65" t="s">
        <v>44</v>
      </c>
      <c r="R11" s="66">
        <v>100000</v>
      </c>
      <c r="S11" s="74">
        <v>44421</v>
      </c>
      <c r="T11" s="66">
        <v>90</v>
      </c>
      <c r="U11" s="66">
        <v>80</v>
      </c>
      <c r="V11" s="66">
        <v>100</v>
      </c>
      <c r="W11" s="66">
        <f t="shared" si="0"/>
        <v>270</v>
      </c>
      <c r="X11" s="76">
        <v>100000</v>
      </c>
    </row>
    <row r="12" spans="2:24" s="38" customFormat="1" ht="48.6" customHeight="1" x14ac:dyDescent="0.25">
      <c r="B12" s="36" t="s">
        <v>139</v>
      </c>
      <c r="C12" s="62" t="s">
        <v>140</v>
      </c>
      <c r="D12" s="62" t="s">
        <v>141</v>
      </c>
      <c r="E12" s="63" t="s">
        <v>142</v>
      </c>
      <c r="F12" s="64" t="s">
        <v>143</v>
      </c>
      <c r="G12" s="62" t="s">
        <v>75</v>
      </c>
      <c r="H12" s="62" t="s">
        <v>236</v>
      </c>
      <c r="I12" s="64" t="s">
        <v>144</v>
      </c>
      <c r="J12" s="64" t="s">
        <v>238</v>
      </c>
      <c r="K12" s="64"/>
      <c r="L12" s="37" t="s">
        <v>145</v>
      </c>
      <c r="M12" s="37" t="s">
        <v>146</v>
      </c>
      <c r="N12" s="37" t="s">
        <v>54</v>
      </c>
      <c r="O12" s="66">
        <v>1000000</v>
      </c>
      <c r="P12" s="65" t="s">
        <v>43</v>
      </c>
      <c r="Q12" s="65" t="s">
        <v>44</v>
      </c>
      <c r="R12" s="66">
        <v>100000</v>
      </c>
      <c r="S12" s="74">
        <v>44421</v>
      </c>
      <c r="T12" s="66">
        <v>90</v>
      </c>
      <c r="U12" s="66">
        <v>70</v>
      </c>
      <c r="V12" s="66">
        <v>100</v>
      </c>
      <c r="W12" s="66">
        <f t="shared" si="0"/>
        <v>260</v>
      </c>
      <c r="X12" s="76">
        <v>100000</v>
      </c>
    </row>
    <row r="13" spans="2:24" s="38" customFormat="1" ht="48.6" customHeight="1" x14ac:dyDescent="0.25">
      <c r="B13" s="36" t="s">
        <v>169</v>
      </c>
      <c r="C13" s="62" t="s">
        <v>170</v>
      </c>
      <c r="D13" s="62" t="s">
        <v>171</v>
      </c>
      <c r="E13" s="63" t="s">
        <v>172</v>
      </c>
      <c r="F13" s="64" t="s">
        <v>106</v>
      </c>
      <c r="G13" s="62" t="s">
        <v>38</v>
      </c>
      <c r="H13" s="62" t="s">
        <v>236</v>
      </c>
      <c r="I13" s="64" t="s">
        <v>173</v>
      </c>
      <c r="J13" s="64" t="s">
        <v>238</v>
      </c>
      <c r="K13" s="64"/>
      <c r="L13" s="37" t="s">
        <v>174</v>
      </c>
      <c r="M13" s="37" t="s">
        <v>233</v>
      </c>
      <c r="N13" s="37" t="s">
        <v>54</v>
      </c>
      <c r="O13" s="66">
        <v>1200000</v>
      </c>
      <c r="P13" s="65" t="s">
        <v>43</v>
      </c>
      <c r="Q13" s="65" t="s">
        <v>44</v>
      </c>
      <c r="R13" s="66">
        <v>100000</v>
      </c>
      <c r="S13" s="74">
        <v>44421</v>
      </c>
      <c r="T13" s="66">
        <v>90</v>
      </c>
      <c r="U13" s="66">
        <v>70</v>
      </c>
      <c r="V13" s="66">
        <v>100</v>
      </c>
      <c r="W13" s="66">
        <f t="shared" si="0"/>
        <v>260</v>
      </c>
      <c r="X13" s="76">
        <v>100000</v>
      </c>
    </row>
    <row r="14" spans="2:24" s="38" customFormat="1" ht="48.6" customHeight="1" x14ac:dyDescent="0.25">
      <c r="B14" s="36" t="s">
        <v>87</v>
      </c>
      <c r="C14" s="62" t="s">
        <v>88</v>
      </c>
      <c r="D14" s="62" t="s">
        <v>89</v>
      </c>
      <c r="E14" s="63" t="s">
        <v>90</v>
      </c>
      <c r="F14" s="64" t="s">
        <v>91</v>
      </c>
      <c r="G14" s="62" t="s">
        <v>50</v>
      </c>
      <c r="H14" s="62" t="s">
        <v>236</v>
      </c>
      <c r="I14" s="64" t="s">
        <v>92</v>
      </c>
      <c r="J14" s="64" t="s">
        <v>238</v>
      </c>
      <c r="K14" s="64"/>
      <c r="L14" s="37" t="s">
        <v>93</v>
      </c>
      <c r="M14" s="37" t="s">
        <v>94</v>
      </c>
      <c r="N14" s="37" t="s">
        <v>54</v>
      </c>
      <c r="O14" s="66">
        <v>1100000</v>
      </c>
      <c r="P14" s="65" t="s">
        <v>43</v>
      </c>
      <c r="Q14" s="65" t="s">
        <v>44</v>
      </c>
      <c r="R14" s="66">
        <v>100000</v>
      </c>
      <c r="S14" s="74">
        <v>44421</v>
      </c>
      <c r="T14" s="66">
        <v>90</v>
      </c>
      <c r="U14" s="66">
        <v>70</v>
      </c>
      <c r="V14" s="66">
        <v>100</v>
      </c>
      <c r="W14" s="66">
        <f t="shared" si="0"/>
        <v>260</v>
      </c>
      <c r="X14" s="76">
        <v>100000</v>
      </c>
    </row>
    <row r="15" spans="2:24" s="38" customFormat="1" ht="48.6" customHeight="1" x14ac:dyDescent="0.25">
      <c r="B15" s="36" t="s">
        <v>131</v>
      </c>
      <c r="C15" s="62" t="s">
        <v>132</v>
      </c>
      <c r="D15" s="62" t="s">
        <v>133</v>
      </c>
      <c r="E15" s="63" t="s">
        <v>134</v>
      </c>
      <c r="F15" s="64" t="s">
        <v>135</v>
      </c>
      <c r="G15" s="62" t="s">
        <v>38</v>
      </c>
      <c r="H15" s="62" t="s">
        <v>236</v>
      </c>
      <c r="I15" s="64" t="s">
        <v>136</v>
      </c>
      <c r="J15" s="64" t="s">
        <v>238</v>
      </c>
      <c r="K15" s="64"/>
      <c r="L15" s="37" t="s">
        <v>137</v>
      </c>
      <c r="M15" s="37" t="s">
        <v>138</v>
      </c>
      <c r="N15" s="37" t="s">
        <v>54</v>
      </c>
      <c r="O15" s="66">
        <v>1200000</v>
      </c>
      <c r="P15" s="65" t="s">
        <v>43</v>
      </c>
      <c r="Q15" s="65" t="s">
        <v>44</v>
      </c>
      <c r="R15" s="66">
        <v>100000</v>
      </c>
      <c r="S15" s="74">
        <v>44421</v>
      </c>
      <c r="T15" s="66">
        <v>90</v>
      </c>
      <c r="U15" s="66">
        <v>70</v>
      </c>
      <c r="V15" s="66">
        <v>100</v>
      </c>
      <c r="W15" s="66">
        <f t="shared" si="0"/>
        <v>260</v>
      </c>
      <c r="X15" s="76">
        <v>100000</v>
      </c>
    </row>
    <row r="16" spans="2:24" s="38" customFormat="1" ht="48.6" customHeight="1" x14ac:dyDescent="0.25">
      <c r="B16" s="36" t="s">
        <v>95</v>
      </c>
      <c r="C16" s="62" t="s">
        <v>96</v>
      </c>
      <c r="D16" s="62" t="s">
        <v>97</v>
      </c>
      <c r="E16" s="63" t="s">
        <v>98</v>
      </c>
      <c r="F16" s="64" t="s">
        <v>99</v>
      </c>
      <c r="G16" s="62" t="s">
        <v>38</v>
      </c>
      <c r="H16" s="62" t="s">
        <v>236</v>
      </c>
      <c r="I16" s="64" t="s">
        <v>100</v>
      </c>
      <c r="J16" s="64" t="s">
        <v>238</v>
      </c>
      <c r="K16" s="64"/>
      <c r="L16" s="37" t="s">
        <v>101</v>
      </c>
      <c r="M16" s="37" t="s">
        <v>102</v>
      </c>
      <c r="N16" s="37" t="s">
        <v>54</v>
      </c>
      <c r="O16" s="66">
        <v>1050000</v>
      </c>
      <c r="P16" s="65" t="s">
        <v>43</v>
      </c>
      <c r="Q16" s="65" t="s">
        <v>44</v>
      </c>
      <c r="R16" s="66">
        <v>100000</v>
      </c>
      <c r="S16" s="74">
        <v>44421</v>
      </c>
      <c r="T16" s="66">
        <v>90</v>
      </c>
      <c r="U16" s="66">
        <v>70</v>
      </c>
      <c r="V16" s="66">
        <v>100</v>
      </c>
      <c r="W16" s="66">
        <f t="shared" si="0"/>
        <v>260</v>
      </c>
      <c r="X16" s="76">
        <v>100000</v>
      </c>
    </row>
    <row r="17" spans="2:24" s="38" customFormat="1" ht="48.6" customHeight="1" x14ac:dyDescent="0.25">
      <c r="B17" s="36" t="s">
        <v>205</v>
      </c>
      <c r="C17" s="62" t="s">
        <v>206</v>
      </c>
      <c r="D17" s="62" t="s">
        <v>207</v>
      </c>
      <c r="E17" s="63" t="s">
        <v>208</v>
      </c>
      <c r="F17" s="64" t="s">
        <v>209</v>
      </c>
      <c r="G17" s="62" t="s">
        <v>38</v>
      </c>
      <c r="H17" s="62" t="s">
        <v>236</v>
      </c>
      <c r="I17" s="64" t="s">
        <v>210</v>
      </c>
      <c r="J17" s="64" t="s">
        <v>238</v>
      </c>
      <c r="K17" s="64"/>
      <c r="L17" s="37" t="s">
        <v>211</v>
      </c>
      <c r="M17" s="37" t="s">
        <v>212</v>
      </c>
      <c r="N17" s="37" t="s">
        <v>54</v>
      </c>
      <c r="O17" s="66">
        <v>1049999</v>
      </c>
      <c r="P17" s="65" t="s">
        <v>43</v>
      </c>
      <c r="Q17" s="65" t="s">
        <v>44</v>
      </c>
      <c r="R17" s="66">
        <v>100000</v>
      </c>
      <c r="S17" s="74">
        <v>44421</v>
      </c>
      <c r="T17" s="66">
        <v>90</v>
      </c>
      <c r="U17" s="66">
        <v>70</v>
      </c>
      <c r="V17" s="66">
        <v>100</v>
      </c>
      <c r="W17" s="66">
        <f t="shared" si="0"/>
        <v>260</v>
      </c>
      <c r="X17" s="76">
        <v>100000</v>
      </c>
    </row>
    <row r="18" spans="2:24" s="38" customFormat="1" ht="48.6" customHeight="1" x14ac:dyDescent="0.25">
      <c r="B18" s="36" t="s">
        <v>45</v>
      </c>
      <c r="C18" s="62" t="s">
        <v>46</v>
      </c>
      <c r="D18" s="62" t="s">
        <v>47</v>
      </c>
      <c r="E18" s="63" t="s">
        <v>48</v>
      </c>
      <c r="F18" s="64" t="s">
        <v>49</v>
      </c>
      <c r="G18" s="62" t="s">
        <v>50</v>
      </c>
      <c r="H18" s="62" t="s">
        <v>236</v>
      </c>
      <c r="I18" s="64" t="s">
        <v>51</v>
      </c>
      <c r="J18" s="64" t="s">
        <v>238</v>
      </c>
      <c r="K18" s="64"/>
      <c r="L18" s="37" t="s">
        <v>52</v>
      </c>
      <c r="M18" s="37" t="s">
        <v>53</v>
      </c>
      <c r="N18" s="37" t="s">
        <v>54</v>
      </c>
      <c r="O18" s="66">
        <v>1000000</v>
      </c>
      <c r="P18" s="65" t="s">
        <v>43</v>
      </c>
      <c r="Q18" s="65" t="s">
        <v>44</v>
      </c>
      <c r="R18" s="66">
        <v>100000</v>
      </c>
      <c r="S18" s="74">
        <v>44421</v>
      </c>
      <c r="T18" s="66">
        <v>90</v>
      </c>
      <c r="U18" s="66">
        <v>70</v>
      </c>
      <c r="V18" s="66">
        <v>100</v>
      </c>
      <c r="W18" s="66">
        <f t="shared" si="0"/>
        <v>260</v>
      </c>
      <c r="X18" s="76">
        <v>100000</v>
      </c>
    </row>
    <row r="19" spans="2:24" s="38" customFormat="1" ht="48.6" customHeight="1" x14ac:dyDescent="0.25">
      <c r="B19" s="36" t="s">
        <v>175</v>
      </c>
      <c r="C19" s="62" t="s">
        <v>176</v>
      </c>
      <c r="D19" s="62" t="s">
        <v>177</v>
      </c>
      <c r="E19" s="63" t="s">
        <v>178</v>
      </c>
      <c r="F19" s="64" t="s">
        <v>135</v>
      </c>
      <c r="G19" s="62" t="s">
        <v>38</v>
      </c>
      <c r="H19" s="62" t="s">
        <v>236</v>
      </c>
      <c r="I19" s="64" t="s">
        <v>179</v>
      </c>
      <c r="J19" s="64" t="s">
        <v>238</v>
      </c>
      <c r="K19" s="64"/>
      <c r="L19" s="37" t="s">
        <v>180</v>
      </c>
      <c r="M19" s="37" t="s">
        <v>181</v>
      </c>
      <c r="N19" s="37" t="s">
        <v>54</v>
      </c>
      <c r="O19" s="66">
        <v>1000000</v>
      </c>
      <c r="P19" s="65" t="s">
        <v>43</v>
      </c>
      <c r="Q19" s="65" t="s">
        <v>44</v>
      </c>
      <c r="R19" s="66">
        <v>100000</v>
      </c>
      <c r="S19" s="74">
        <v>44421</v>
      </c>
      <c r="T19" s="66">
        <v>90</v>
      </c>
      <c r="U19" s="66">
        <v>70</v>
      </c>
      <c r="V19" s="66">
        <v>100</v>
      </c>
      <c r="W19" s="66">
        <f t="shared" si="0"/>
        <v>260</v>
      </c>
      <c r="X19" s="76">
        <v>100000</v>
      </c>
    </row>
    <row r="20" spans="2:24" s="38" customFormat="1" ht="48.6" customHeight="1" x14ac:dyDescent="0.25">
      <c r="B20" s="36" t="s">
        <v>110</v>
      </c>
      <c r="C20" s="62" t="s">
        <v>104</v>
      </c>
      <c r="D20" s="62" t="s">
        <v>105</v>
      </c>
      <c r="E20" s="63" t="s">
        <v>38</v>
      </c>
      <c r="F20" s="64" t="s">
        <v>106</v>
      </c>
      <c r="G20" s="62" t="s">
        <v>38</v>
      </c>
      <c r="H20" s="62" t="s">
        <v>236</v>
      </c>
      <c r="I20" s="64" t="s">
        <v>107</v>
      </c>
      <c r="J20" s="64" t="s">
        <v>238</v>
      </c>
      <c r="K20" s="64"/>
      <c r="L20" s="37" t="s">
        <v>111</v>
      </c>
      <c r="M20" s="37" t="s">
        <v>112</v>
      </c>
      <c r="N20" s="37" t="s">
        <v>54</v>
      </c>
      <c r="O20" s="66">
        <v>1200000</v>
      </c>
      <c r="P20" s="65" t="s">
        <v>43</v>
      </c>
      <c r="Q20" s="65" t="s">
        <v>44</v>
      </c>
      <c r="R20" s="66">
        <v>100000</v>
      </c>
      <c r="S20" s="74">
        <v>44421</v>
      </c>
      <c r="T20" s="66">
        <v>90</v>
      </c>
      <c r="U20" s="66">
        <v>70</v>
      </c>
      <c r="V20" s="66">
        <v>100</v>
      </c>
      <c r="W20" s="66">
        <f t="shared" si="0"/>
        <v>260</v>
      </c>
      <c r="X20" s="76">
        <v>100000</v>
      </c>
    </row>
    <row r="21" spans="2:24" s="38" customFormat="1" ht="48.6" customHeight="1" x14ac:dyDescent="0.25">
      <c r="B21" s="36" t="s">
        <v>113</v>
      </c>
      <c r="C21" s="62" t="s">
        <v>104</v>
      </c>
      <c r="D21" s="62" t="s">
        <v>105</v>
      </c>
      <c r="E21" s="63" t="s">
        <v>38</v>
      </c>
      <c r="F21" s="64" t="s">
        <v>106</v>
      </c>
      <c r="G21" s="62" t="s">
        <v>38</v>
      </c>
      <c r="H21" s="62" t="s">
        <v>236</v>
      </c>
      <c r="I21" s="64" t="s">
        <v>107</v>
      </c>
      <c r="J21" s="64" t="s">
        <v>238</v>
      </c>
      <c r="K21" s="64"/>
      <c r="L21" s="37" t="s">
        <v>114</v>
      </c>
      <c r="M21" s="37" t="s">
        <v>115</v>
      </c>
      <c r="N21" s="37" t="s">
        <v>54</v>
      </c>
      <c r="O21" s="66">
        <v>1200000</v>
      </c>
      <c r="P21" s="65" t="s">
        <v>43</v>
      </c>
      <c r="Q21" s="65" t="s">
        <v>44</v>
      </c>
      <c r="R21" s="66">
        <v>100000</v>
      </c>
      <c r="S21" s="74">
        <v>44421</v>
      </c>
      <c r="T21" s="66">
        <v>90</v>
      </c>
      <c r="U21" s="66">
        <v>70</v>
      </c>
      <c r="V21" s="66">
        <v>100</v>
      </c>
      <c r="W21" s="66">
        <f t="shared" si="0"/>
        <v>260</v>
      </c>
      <c r="X21" s="76">
        <v>100000</v>
      </c>
    </row>
    <row r="22" spans="2:24" s="38" customFormat="1" ht="48.6" customHeight="1" x14ac:dyDescent="0.25">
      <c r="B22" s="36" t="s">
        <v>124</v>
      </c>
      <c r="C22" s="62" t="s">
        <v>125</v>
      </c>
      <c r="D22" s="62" t="s">
        <v>126</v>
      </c>
      <c r="E22" s="63" t="s">
        <v>127</v>
      </c>
      <c r="F22" s="64" t="s">
        <v>128</v>
      </c>
      <c r="G22" s="62" t="s">
        <v>75</v>
      </c>
      <c r="H22" s="62" t="s">
        <v>236</v>
      </c>
      <c r="I22" s="64" t="s">
        <v>129</v>
      </c>
      <c r="J22" s="64" t="s">
        <v>238</v>
      </c>
      <c r="K22" s="64"/>
      <c r="L22" s="37" t="s">
        <v>130</v>
      </c>
      <c r="M22" s="37" t="s">
        <v>230</v>
      </c>
      <c r="N22" s="37" t="s">
        <v>54</v>
      </c>
      <c r="O22" s="66">
        <v>1000000</v>
      </c>
      <c r="P22" s="65" t="s">
        <v>43</v>
      </c>
      <c r="Q22" s="65" t="s">
        <v>44</v>
      </c>
      <c r="R22" s="66">
        <v>100000</v>
      </c>
      <c r="S22" s="74">
        <v>44421</v>
      </c>
      <c r="T22" s="66">
        <v>90</v>
      </c>
      <c r="U22" s="66">
        <v>70</v>
      </c>
      <c r="V22" s="66">
        <v>100</v>
      </c>
      <c r="W22" s="66">
        <f t="shared" si="0"/>
        <v>260</v>
      </c>
      <c r="X22" s="76">
        <v>100000</v>
      </c>
    </row>
    <row r="23" spans="2:24" s="38" customFormat="1" ht="48.6" customHeight="1" x14ac:dyDescent="0.25">
      <c r="B23" s="36" t="s">
        <v>182</v>
      </c>
      <c r="C23" s="62" t="s">
        <v>183</v>
      </c>
      <c r="D23" s="62" t="s">
        <v>184</v>
      </c>
      <c r="E23" s="63" t="s">
        <v>75</v>
      </c>
      <c r="F23" s="64" t="s">
        <v>185</v>
      </c>
      <c r="G23" s="62" t="s">
        <v>75</v>
      </c>
      <c r="H23" s="62" t="s">
        <v>236</v>
      </c>
      <c r="I23" s="64" t="s">
        <v>186</v>
      </c>
      <c r="J23" s="64" t="s">
        <v>238</v>
      </c>
      <c r="K23" s="64"/>
      <c r="L23" s="37" t="s">
        <v>187</v>
      </c>
      <c r="M23" s="37" t="s">
        <v>188</v>
      </c>
      <c r="N23" s="37" t="s">
        <v>54</v>
      </c>
      <c r="O23" s="66">
        <v>1000000</v>
      </c>
      <c r="P23" s="65" t="s">
        <v>43</v>
      </c>
      <c r="Q23" s="65" t="s">
        <v>44</v>
      </c>
      <c r="R23" s="66">
        <v>100000</v>
      </c>
      <c r="S23" s="74">
        <v>44421</v>
      </c>
      <c r="T23" s="66">
        <v>90</v>
      </c>
      <c r="U23" s="66">
        <v>70</v>
      </c>
      <c r="V23" s="66">
        <v>100</v>
      </c>
      <c r="W23" s="66">
        <f t="shared" si="0"/>
        <v>260</v>
      </c>
      <c r="X23" s="76">
        <v>100000</v>
      </c>
    </row>
    <row r="24" spans="2:24" s="38" customFormat="1" ht="58.15" customHeight="1" x14ac:dyDescent="0.25">
      <c r="B24" s="36" t="s">
        <v>116</v>
      </c>
      <c r="C24" s="62" t="s">
        <v>117</v>
      </c>
      <c r="D24" s="62" t="s">
        <v>118</v>
      </c>
      <c r="E24" s="63" t="s">
        <v>119</v>
      </c>
      <c r="F24" s="64" t="s">
        <v>120</v>
      </c>
      <c r="G24" s="62" t="s">
        <v>50</v>
      </c>
      <c r="H24" s="62" t="s">
        <v>236</v>
      </c>
      <c r="I24" s="64" t="s">
        <v>121</v>
      </c>
      <c r="J24" s="64" t="s">
        <v>238</v>
      </c>
      <c r="K24" s="64"/>
      <c r="L24" s="37" t="s">
        <v>122</v>
      </c>
      <c r="M24" s="37" t="s">
        <v>123</v>
      </c>
      <c r="N24" s="37" t="s">
        <v>54</v>
      </c>
      <c r="O24" s="66">
        <v>1300000</v>
      </c>
      <c r="P24" s="65" t="s">
        <v>43</v>
      </c>
      <c r="Q24" s="65" t="s">
        <v>44</v>
      </c>
      <c r="R24" s="66">
        <v>100000</v>
      </c>
      <c r="S24" s="74">
        <v>44421</v>
      </c>
      <c r="T24" s="66">
        <v>90</v>
      </c>
      <c r="U24" s="66">
        <v>70</v>
      </c>
      <c r="V24" s="66">
        <v>100</v>
      </c>
      <c r="W24" s="66">
        <f t="shared" si="0"/>
        <v>260</v>
      </c>
      <c r="X24" s="76">
        <v>100000</v>
      </c>
    </row>
    <row r="25" spans="2:24" s="38" customFormat="1" ht="48.6" customHeight="1" x14ac:dyDescent="0.25">
      <c r="B25" s="36" t="s">
        <v>70</v>
      </c>
      <c r="C25" s="62" t="s">
        <v>71</v>
      </c>
      <c r="D25" s="62" t="s">
        <v>72</v>
      </c>
      <c r="E25" s="63" t="s">
        <v>73</v>
      </c>
      <c r="F25" s="64" t="s">
        <v>74</v>
      </c>
      <c r="G25" s="62" t="s">
        <v>75</v>
      </c>
      <c r="H25" s="62" t="s">
        <v>236</v>
      </c>
      <c r="I25" s="64" t="s">
        <v>76</v>
      </c>
      <c r="J25" s="64" t="s">
        <v>238</v>
      </c>
      <c r="K25" s="64"/>
      <c r="L25" s="37" t="s">
        <v>77</v>
      </c>
      <c r="M25" s="37" t="s">
        <v>78</v>
      </c>
      <c r="N25" s="37" t="s">
        <v>54</v>
      </c>
      <c r="O25" s="66">
        <v>1850000</v>
      </c>
      <c r="P25" s="65" t="s">
        <v>43</v>
      </c>
      <c r="Q25" s="65" t="s">
        <v>44</v>
      </c>
      <c r="R25" s="66">
        <v>100000</v>
      </c>
      <c r="S25" s="74">
        <v>44421</v>
      </c>
      <c r="T25" s="66">
        <v>90</v>
      </c>
      <c r="U25" s="66">
        <v>70</v>
      </c>
      <c r="V25" s="66">
        <v>100</v>
      </c>
      <c r="W25" s="66">
        <f t="shared" si="0"/>
        <v>260</v>
      </c>
      <c r="X25" s="76">
        <v>100000</v>
      </c>
    </row>
    <row r="26" spans="2:24" s="38" customFormat="1" ht="48.6" customHeight="1" x14ac:dyDescent="0.25">
      <c r="B26" s="36" t="s">
        <v>154</v>
      </c>
      <c r="C26" s="62" t="s">
        <v>155</v>
      </c>
      <c r="D26" s="62" t="s">
        <v>156</v>
      </c>
      <c r="E26" s="63" t="s">
        <v>157</v>
      </c>
      <c r="F26" s="64" t="s">
        <v>158</v>
      </c>
      <c r="G26" s="62" t="s">
        <v>50</v>
      </c>
      <c r="H26" s="62" t="s">
        <v>236</v>
      </c>
      <c r="I26" s="64" t="s">
        <v>159</v>
      </c>
      <c r="J26" s="64" t="s">
        <v>238</v>
      </c>
      <c r="K26" s="64"/>
      <c r="L26" s="37" t="s">
        <v>160</v>
      </c>
      <c r="M26" s="37" t="s">
        <v>232</v>
      </c>
      <c r="N26" s="37" t="s">
        <v>54</v>
      </c>
      <c r="O26" s="66">
        <v>1250000</v>
      </c>
      <c r="P26" s="65" t="s">
        <v>43</v>
      </c>
      <c r="Q26" s="65" t="s">
        <v>44</v>
      </c>
      <c r="R26" s="66">
        <v>100000</v>
      </c>
      <c r="S26" s="74">
        <v>44421</v>
      </c>
      <c r="T26" s="66">
        <v>90</v>
      </c>
      <c r="U26" s="66">
        <v>70</v>
      </c>
      <c r="V26" s="66">
        <v>100</v>
      </c>
      <c r="W26" s="66">
        <f t="shared" si="0"/>
        <v>260</v>
      </c>
      <c r="X26" s="76">
        <v>100000</v>
      </c>
    </row>
    <row r="27" spans="2:24" s="38" customFormat="1" ht="48.6" customHeight="1" x14ac:dyDescent="0.25">
      <c r="B27" s="36" t="s">
        <v>213</v>
      </c>
      <c r="C27" s="62" t="s">
        <v>214</v>
      </c>
      <c r="D27" s="62" t="s">
        <v>215</v>
      </c>
      <c r="E27" s="63" t="s">
        <v>216</v>
      </c>
      <c r="F27" s="64" t="s">
        <v>217</v>
      </c>
      <c r="G27" s="62" t="s">
        <v>50</v>
      </c>
      <c r="H27" s="62" t="s">
        <v>236</v>
      </c>
      <c r="I27" s="64" t="s">
        <v>218</v>
      </c>
      <c r="J27" s="64" t="s">
        <v>238</v>
      </c>
      <c r="K27" s="64"/>
      <c r="L27" s="37" t="s">
        <v>219</v>
      </c>
      <c r="M27" s="37" t="s">
        <v>235</v>
      </c>
      <c r="N27" s="37" t="s">
        <v>54</v>
      </c>
      <c r="O27" s="66">
        <v>1100000</v>
      </c>
      <c r="P27" s="65" t="s">
        <v>43</v>
      </c>
      <c r="Q27" s="65" t="s">
        <v>44</v>
      </c>
      <c r="R27" s="66">
        <v>100000</v>
      </c>
      <c r="S27" s="74">
        <v>44421</v>
      </c>
      <c r="T27" s="66">
        <v>90</v>
      </c>
      <c r="U27" s="66">
        <v>70</v>
      </c>
      <c r="V27" s="66">
        <v>100</v>
      </c>
      <c r="W27" s="66">
        <f t="shared" si="0"/>
        <v>260</v>
      </c>
      <c r="X27" s="76">
        <v>100000</v>
      </c>
    </row>
    <row r="28" spans="2:24" s="38" customFormat="1" ht="48.6" customHeight="1" x14ac:dyDescent="0.25">
      <c r="B28" s="36" t="s">
        <v>62</v>
      </c>
      <c r="C28" s="62" t="s">
        <v>63</v>
      </c>
      <c r="D28" s="62" t="s">
        <v>64</v>
      </c>
      <c r="E28" s="63" t="s">
        <v>65</v>
      </c>
      <c r="F28" s="64" t="s">
        <v>66</v>
      </c>
      <c r="G28" s="62" t="s">
        <v>38</v>
      </c>
      <c r="H28" s="62" t="s">
        <v>236</v>
      </c>
      <c r="I28" s="64" t="s">
        <v>67</v>
      </c>
      <c r="J28" s="64" t="s">
        <v>238</v>
      </c>
      <c r="K28" s="64"/>
      <c r="L28" s="37" t="s">
        <v>68</v>
      </c>
      <c r="M28" s="37" t="s">
        <v>69</v>
      </c>
      <c r="N28" s="37" t="s">
        <v>54</v>
      </c>
      <c r="O28" s="66">
        <v>950000</v>
      </c>
      <c r="P28" s="65" t="s">
        <v>43</v>
      </c>
      <c r="Q28" s="65" t="s">
        <v>44</v>
      </c>
      <c r="R28" s="66">
        <v>100000</v>
      </c>
      <c r="S28" s="74">
        <v>44421</v>
      </c>
      <c r="T28" s="66">
        <v>90</v>
      </c>
      <c r="U28" s="66">
        <v>70</v>
      </c>
      <c r="V28" s="66">
        <v>100</v>
      </c>
      <c r="W28" s="66">
        <f t="shared" si="0"/>
        <v>260</v>
      </c>
      <c r="X28" s="76">
        <v>100000</v>
      </c>
    </row>
    <row r="29" spans="2:24" s="38" customFormat="1" ht="48.6" customHeight="1" x14ac:dyDescent="0.25">
      <c r="B29" s="36" t="s">
        <v>79</v>
      </c>
      <c r="C29" s="62" t="s">
        <v>80</v>
      </c>
      <c r="D29" s="62" t="s">
        <v>81</v>
      </c>
      <c r="E29" s="63" t="s">
        <v>82</v>
      </c>
      <c r="F29" s="64" t="s">
        <v>83</v>
      </c>
      <c r="G29" s="62" t="s">
        <v>75</v>
      </c>
      <c r="H29" s="62" t="s">
        <v>236</v>
      </c>
      <c r="I29" s="64" t="s">
        <v>84</v>
      </c>
      <c r="J29" s="64" t="s">
        <v>238</v>
      </c>
      <c r="K29" s="64"/>
      <c r="L29" s="37" t="s">
        <v>85</v>
      </c>
      <c r="M29" s="37" t="s">
        <v>86</v>
      </c>
      <c r="N29" s="37" t="s">
        <v>54</v>
      </c>
      <c r="O29" s="66">
        <v>1000000</v>
      </c>
      <c r="P29" s="65" t="s">
        <v>43</v>
      </c>
      <c r="Q29" s="65" t="s">
        <v>44</v>
      </c>
      <c r="R29" s="66">
        <v>100000</v>
      </c>
      <c r="S29" s="74">
        <v>44421</v>
      </c>
      <c r="T29" s="66">
        <v>90</v>
      </c>
      <c r="U29" s="66">
        <v>70</v>
      </c>
      <c r="V29" s="66">
        <v>100</v>
      </c>
      <c r="W29" s="66">
        <f t="shared" si="0"/>
        <v>260</v>
      </c>
      <c r="X29" s="76">
        <v>100000</v>
      </c>
    </row>
    <row r="30" spans="2:24" s="38" customFormat="1" ht="48.6" customHeight="1" x14ac:dyDescent="0.25">
      <c r="B30" s="36" t="s">
        <v>189</v>
      </c>
      <c r="C30" s="62" t="s">
        <v>190</v>
      </c>
      <c r="D30" s="62" t="s">
        <v>191</v>
      </c>
      <c r="E30" s="63" t="s">
        <v>192</v>
      </c>
      <c r="F30" s="64" t="s">
        <v>83</v>
      </c>
      <c r="G30" s="62" t="s">
        <v>75</v>
      </c>
      <c r="H30" s="62" t="s">
        <v>236</v>
      </c>
      <c r="I30" s="64" t="s">
        <v>193</v>
      </c>
      <c r="J30" s="64" t="s">
        <v>238</v>
      </c>
      <c r="K30" s="64"/>
      <c r="L30" s="37" t="s">
        <v>194</v>
      </c>
      <c r="M30" s="37" t="s">
        <v>234</v>
      </c>
      <c r="N30" s="37" t="s">
        <v>54</v>
      </c>
      <c r="O30" s="66">
        <v>1000000</v>
      </c>
      <c r="P30" s="65" t="s">
        <v>43</v>
      </c>
      <c r="Q30" s="65" t="s">
        <v>44</v>
      </c>
      <c r="R30" s="66">
        <v>100000</v>
      </c>
      <c r="S30" s="74">
        <v>44421</v>
      </c>
      <c r="T30" s="66">
        <v>90</v>
      </c>
      <c r="U30" s="66">
        <v>70</v>
      </c>
      <c r="V30" s="66">
        <v>100</v>
      </c>
      <c r="W30" s="66">
        <f t="shared" si="0"/>
        <v>260</v>
      </c>
      <c r="X30" s="76">
        <v>100000</v>
      </c>
    </row>
    <row r="31" spans="2:24" ht="11.45" customHeight="1" x14ac:dyDescent="0.25"/>
    <row r="32" spans="2:24" ht="11.45" customHeight="1" x14ac:dyDescent="0.25"/>
    <row r="33" ht="11.45" customHeight="1" x14ac:dyDescent="0.25"/>
    <row r="34" ht="11.45" customHeight="1" x14ac:dyDescent="0.25"/>
    <row r="35" ht="11.45" customHeight="1" x14ac:dyDescent="0.25"/>
    <row r="36" ht="11.45" customHeight="1" x14ac:dyDescent="0.25"/>
    <row r="37" ht="11.45" customHeight="1" x14ac:dyDescent="0.25"/>
    <row r="38" ht="11.45" customHeight="1" x14ac:dyDescent="0.25"/>
    <row r="39" ht="11.45" customHeight="1" x14ac:dyDescent="0.25"/>
    <row r="40" ht="11.45" customHeight="1" x14ac:dyDescent="0.25"/>
    <row r="41" ht="11.45" customHeight="1" x14ac:dyDescent="0.25"/>
    <row r="42" ht="11.45" customHeight="1" x14ac:dyDescent="0.25"/>
    <row r="43" ht="11.45" customHeight="1" x14ac:dyDescent="0.25"/>
    <row r="44" ht="11.45" customHeight="1" x14ac:dyDescent="0.25"/>
    <row r="45" ht="11.45" customHeight="1" x14ac:dyDescent="0.25"/>
    <row r="46" ht="11.45" customHeight="1" x14ac:dyDescent="0.25"/>
    <row r="47" ht="11.45" customHeight="1" x14ac:dyDescent="0.25"/>
    <row r="48" ht="11.45" customHeight="1" x14ac:dyDescent="0.25"/>
    <row r="49" ht="11.45" customHeight="1" x14ac:dyDescent="0.25"/>
    <row r="50" ht="11.45" customHeight="1" x14ac:dyDescent="0.25"/>
    <row r="51" ht="11.45" customHeight="1" x14ac:dyDescent="0.25"/>
    <row r="52" ht="11.45" customHeight="1" x14ac:dyDescent="0.25"/>
    <row r="53" ht="11.45" customHeight="1" x14ac:dyDescent="0.25"/>
    <row r="54" ht="11.45" customHeight="1" x14ac:dyDescent="0.25"/>
    <row r="55" ht="11.45" customHeight="1" x14ac:dyDescent="0.25"/>
    <row r="56" ht="11.45" customHeight="1" x14ac:dyDescent="0.25"/>
    <row r="57" ht="11.45" customHeight="1" x14ac:dyDescent="0.25"/>
    <row r="58" ht="11.45" customHeight="1" x14ac:dyDescent="0.25"/>
    <row r="59" ht="11.45" customHeight="1" x14ac:dyDescent="0.25"/>
    <row r="60" ht="11.45" customHeight="1" x14ac:dyDescent="0.25"/>
    <row r="61" ht="11.45" customHeight="1" x14ac:dyDescent="0.25"/>
    <row r="62" ht="11.45" customHeight="1" x14ac:dyDescent="0.25"/>
    <row r="63" ht="11.45" customHeight="1" x14ac:dyDescent="0.25"/>
    <row r="64" ht="11.45" customHeight="1" x14ac:dyDescent="0.25"/>
    <row r="65" ht="11.45" customHeight="1" x14ac:dyDescent="0.25"/>
    <row r="66" ht="11.45" customHeight="1" x14ac:dyDescent="0.25"/>
    <row r="67" ht="11.45" customHeight="1" x14ac:dyDescent="0.25"/>
    <row r="68" ht="11.45" customHeight="1" x14ac:dyDescent="0.25"/>
    <row r="69" ht="11.45" customHeight="1" x14ac:dyDescent="0.25"/>
    <row r="70" ht="11.45" customHeight="1" x14ac:dyDescent="0.25"/>
    <row r="71" ht="11.45" customHeight="1" x14ac:dyDescent="0.25"/>
    <row r="72" ht="11.45" customHeight="1" x14ac:dyDescent="0.25"/>
    <row r="73" ht="11.45" customHeight="1" x14ac:dyDescent="0.25"/>
    <row r="74" ht="11.45" customHeight="1" x14ac:dyDescent="0.25"/>
    <row r="75" ht="11.45" customHeight="1" x14ac:dyDescent="0.25"/>
    <row r="76" ht="11.45" customHeight="1" x14ac:dyDescent="0.25"/>
    <row r="77" ht="11.45" customHeight="1" x14ac:dyDescent="0.25"/>
    <row r="78" ht="11.45" customHeight="1" x14ac:dyDescent="0.25"/>
    <row r="79" ht="11.45" customHeight="1" x14ac:dyDescent="0.25"/>
    <row r="80" ht="11.45" customHeight="1" x14ac:dyDescent="0.25"/>
    <row r="81" ht="11.45" customHeight="1" x14ac:dyDescent="0.25"/>
    <row r="82" ht="11.45" customHeight="1" x14ac:dyDescent="0.25"/>
    <row r="83" ht="11.45" customHeight="1" x14ac:dyDescent="0.25"/>
    <row r="84" ht="11.45" customHeight="1" x14ac:dyDescent="0.25"/>
    <row r="85" ht="11.45" customHeight="1" x14ac:dyDescent="0.25"/>
    <row r="86" ht="11.45" customHeight="1" x14ac:dyDescent="0.25"/>
    <row r="87" ht="11.45" customHeight="1" x14ac:dyDescent="0.25"/>
    <row r="88" ht="11.45" customHeight="1" x14ac:dyDescent="0.25"/>
    <row r="89" ht="11.45" customHeight="1" x14ac:dyDescent="0.25"/>
    <row r="90" ht="11.45" customHeight="1" x14ac:dyDescent="0.25"/>
    <row r="91" ht="11.45" customHeight="1" x14ac:dyDescent="0.25"/>
    <row r="92" ht="11.45" customHeight="1" x14ac:dyDescent="0.25"/>
    <row r="93" ht="11.45" customHeight="1" x14ac:dyDescent="0.25"/>
    <row r="94" ht="11.45" customHeight="1" x14ac:dyDescent="0.25"/>
    <row r="95" ht="11.45" customHeight="1" x14ac:dyDescent="0.25"/>
    <row r="96" ht="11.45" customHeight="1" x14ac:dyDescent="0.25"/>
    <row r="97" ht="11.45" customHeight="1" x14ac:dyDescent="0.25"/>
    <row r="98" ht="11.45" customHeight="1" x14ac:dyDescent="0.25"/>
    <row r="99" ht="11.45" customHeight="1" x14ac:dyDescent="0.25"/>
    <row r="100" ht="11.45" customHeight="1" x14ac:dyDescent="0.25"/>
    <row r="101" ht="11.45" customHeight="1" x14ac:dyDescent="0.25"/>
    <row r="102" ht="11.45" customHeight="1" x14ac:dyDescent="0.25"/>
    <row r="103" ht="11.45" customHeight="1" x14ac:dyDescent="0.25"/>
    <row r="104" ht="11.45" customHeight="1" x14ac:dyDescent="0.25"/>
    <row r="105" ht="11.45" customHeight="1" x14ac:dyDescent="0.25"/>
    <row r="106" ht="11.45" customHeight="1" x14ac:dyDescent="0.25"/>
    <row r="107" ht="11.45" customHeight="1" x14ac:dyDescent="0.25"/>
    <row r="108" ht="11.45" customHeight="1" x14ac:dyDescent="0.25"/>
    <row r="109" ht="11.45" customHeight="1" x14ac:dyDescent="0.25"/>
    <row r="110" ht="11.45" customHeight="1" x14ac:dyDescent="0.25"/>
    <row r="111" ht="11.45" customHeight="1" x14ac:dyDescent="0.25"/>
    <row r="112" ht="11.45" customHeight="1" x14ac:dyDescent="0.25"/>
    <row r="113" ht="11.45" customHeight="1" x14ac:dyDescent="0.25"/>
    <row r="114" ht="11.45" customHeight="1" x14ac:dyDescent="0.25"/>
    <row r="115" ht="11.45" customHeight="1" x14ac:dyDescent="0.25"/>
    <row r="116" ht="11.45" customHeight="1" x14ac:dyDescent="0.25"/>
    <row r="117" ht="11.45" customHeight="1" x14ac:dyDescent="0.25"/>
    <row r="118" ht="11.45" customHeight="1" x14ac:dyDescent="0.25"/>
    <row r="119" ht="11.45" customHeight="1" x14ac:dyDescent="0.25"/>
    <row r="120" ht="11.45" customHeight="1" x14ac:dyDescent="0.25"/>
    <row r="121" ht="11.45" customHeight="1" x14ac:dyDescent="0.25"/>
    <row r="122" ht="11.45" customHeight="1" x14ac:dyDescent="0.25"/>
    <row r="123" ht="11.45" customHeight="1" x14ac:dyDescent="0.25"/>
    <row r="124" ht="11.45" customHeight="1" x14ac:dyDescent="0.25"/>
    <row r="125" ht="11.45" customHeight="1" x14ac:dyDescent="0.25"/>
    <row r="126" ht="11.45" customHeight="1" x14ac:dyDescent="0.25"/>
    <row r="127" ht="11.45" customHeight="1" x14ac:dyDescent="0.25"/>
    <row r="128" ht="11.45" customHeight="1" x14ac:dyDescent="0.25"/>
    <row r="129" ht="11.45" customHeight="1" x14ac:dyDescent="0.25"/>
    <row r="130" ht="11.45" customHeight="1" x14ac:dyDescent="0.25"/>
    <row r="131" ht="11.45" customHeight="1" x14ac:dyDescent="0.25"/>
    <row r="132" ht="11.45" customHeight="1" x14ac:dyDescent="0.25"/>
    <row r="133" ht="11.45" customHeight="1" x14ac:dyDescent="0.25"/>
    <row r="134" ht="11.45" customHeight="1" x14ac:dyDescent="0.25"/>
    <row r="135" ht="11.45" customHeight="1" x14ac:dyDescent="0.25"/>
    <row r="136" ht="11.45" customHeight="1" x14ac:dyDescent="0.25"/>
    <row r="137" ht="11.45" customHeight="1" x14ac:dyDescent="0.25"/>
    <row r="138" ht="11.45" customHeight="1" x14ac:dyDescent="0.25"/>
    <row r="139" ht="11.45" customHeight="1" x14ac:dyDescent="0.25"/>
    <row r="140" ht="11.45" customHeight="1" x14ac:dyDescent="0.25"/>
    <row r="141" ht="11.45" customHeight="1" x14ac:dyDescent="0.25"/>
    <row r="142" ht="11.45" customHeight="1" x14ac:dyDescent="0.25"/>
    <row r="143" ht="11.45" customHeight="1" x14ac:dyDescent="0.25"/>
    <row r="144" ht="11.45" customHeight="1" x14ac:dyDescent="0.25"/>
    <row r="145" ht="11.45" customHeight="1" x14ac:dyDescent="0.25"/>
    <row r="146" ht="11.45" customHeight="1" x14ac:dyDescent="0.25"/>
    <row r="147" ht="11.45" customHeight="1" x14ac:dyDescent="0.25"/>
    <row r="148" ht="11.45" customHeight="1" x14ac:dyDescent="0.25"/>
    <row r="149" ht="11.45" customHeight="1" x14ac:dyDescent="0.25"/>
    <row r="150" ht="11.45" customHeight="1" x14ac:dyDescent="0.25"/>
    <row r="151" ht="11.45" customHeight="1" x14ac:dyDescent="0.25"/>
    <row r="152" ht="11.45" customHeight="1" x14ac:dyDescent="0.25"/>
    <row r="153" ht="11.45" customHeight="1" x14ac:dyDescent="0.25"/>
    <row r="154" ht="11.45" customHeight="1" x14ac:dyDescent="0.25"/>
    <row r="155" ht="11.45" customHeight="1" x14ac:dyDescent="0.25"/>
    <row r="156" ht="11.45" customHeight="1" x14ac:dyDescent="0.25"/>
    <row r="157" ht="11.45" customHeight="1" x14ac:dyDescent="0.25"/>
    <row r="158" ht="11.45" customHeight="1" x14ac:dyDescent="0.25"/>
    <row r="159" ht="11.45" customHeight="1" x14ac:dyDescent="0.25"/>
    <row r="160" ht="11.45" customHeight="1" x14ac:dyDescent="0.25"/>
    <row r="161" ht="11.45" customHeight="1" x14ac:dyDescent="0.25"/>
    <row r="162" ht="11.45" customHeight="1" x14ac:dyDescent="0.25"/>
    <row r="163" ht="11.45" customHeight="1" x14ac:dyDescent="0.25"/>
    <row r="164" ht="11.45" customHeight="1" x14ac:dyDescent="0.25"/>
    <row r="165" ht="11.45" customHeight="1" x14ac:dyDescent="0.25"/>
    <row r="166" ht="11.45" customHeight="1" x14ac:dyDescent="0.25"/>
    <row r="167" ht="11.45" customHeight="1" x14ac:dyDescent="0.25"/>
    <row r="168" ht="11.45" customHeight="1" x14ac:dyDescent="0.25"/>
    <row r="169" ht="11.45" customHeight="1" x14ac:dyDescent="0.25"/>
    <row r="170" ht="11.45" customHeight="1" x14ac:dyDescent="0.25"/>
    <row r="171" ht="11.45" customHeight="1" x14ac:dyDescent="0.25"/>
    <row r="172" ht="11.45" customHeight="1" x14ac:dyDescent="0.25"/>
    <row r="173" ht="11.45" customHeight="1" x14ac:dyDescent="0.25"/>
    <row r="174" ht="11.45" customHeight="1" x14ac:dyDescent="0.25"/>
    <row r="175" ht="11.45" customHeight="1" x14ac:dyDescent="0.25"/>
    <row r="176" ht="11.45" customHeight="1" x14ac:dyDescent="0.25"/>
    <row r="177" ht="11.45" customHeight="1" x14ac:dyDescent="0.25"/>
    <row r="178" ht="11.45" customHeight="1" x14ac:dyDescent="0.25"/>
    <row r="179" ht="11.45" customHeight="1" x14ac:dyDescent="0.25"/>
    <row r="180" ht="11.45" customHeight="1" x14ac:dyDescent="0.25"/>
    <row r="181" ht="11.45" customHeight="1" x14ac:dyDescent="0.25"/>
    <row r="182" ht="11.45" customHeight="1" x14ac:dyDescent="0.25"/>
    <row r="183" ht="11.45" customHeight="1" x14ac:dyDescent="0.25"/>
    <row r="184" ht="11.45" customHeight="1" x14ac:dyDescent="0.25"/>
    <row r="185" ht="11.45" customHeight="1" x14ac:dyDescent="0.25"/>
    <row r="186" ht="11.45" customHeight="1" x14ac:dyDescent="0.25"/>
    <row r="187" ht="11.45" customHeight="1" x14ac:dyDescent="0.25"/>
    <row r="188" ht="11.45" customHeight="1" x14ac:dyDescent="0.25"/>
    <row r="189" ht="11.45" customHeight="1" x14ac:dyDescent="0.25"/>
    <row r="190" ht="11.45" customHeight="1" x14ac:dyDescent="0.25"/>
    <row r="191" ht="11.45" customHeight="1" x14ac:dyDescent="0.25"/>
    <row r="192" ht="11.45" customHeight="1" x14ac:dyDescent="0.25"/>
    <row r="193" ht="11.45" customHeight="1" x14ac:dyDescent="0.25"/>
    <row r="194" ht="11.45" customHeight="1" x14ac:dyDescent="0.25"/>
    <row r="195" ht="11.45" customHeight="1" x14ac:dyDescent="0.25"/>
    <row r="196" ht="11.45" customHeight="1" x14ac:dyDescent="0.25"/>
    <row r="197" ht="11.45" customHeight="1" x14ac:dyDescent="0.25"/>
    <row r="198" ht="11.45" customHeight="1" x14ac:dyDescent="0.25"/>
    <row r="199" ht="11.45" customHeight="1" x14ac:dyDescent="0.25"/>
    <row r="200" ht="11.45" customHeight="1" x14ac:dyDescent="0.25"/>
    <row r="201" ht="11.45" customHeight="1" x14ac:dyDescent="0.25"/>
    <row r="202" ht="11.45" customHeight="1" x14ac:dyDescent="0.25"/>
    <row r="203" ht="11.45" customHeight="1" x14ac:dyDescent="0.25"/>
    <row r="204" ht="11.45" customHeight="1" x14ac:dyDescent="0.25"/>
    <row r="205" ht="11.45" customHeight="1" x14ac:dyDescent="0.25"/>
    <row r="206" ht="11.45" customHeight="1" x14ac:dyDescent="0.25"/>
    <row r="207" ht="11.45" customHeight="1" x14ac:dyDescent="0.25"/>
    <row r="208" ht="11.45" customHeight="1" x14ac:dyDescent="0.25"/>
    <row r="209" ht="11.45" customHeight="1" x14ac:dyDescent="0.25"/>
    <row r="210" ht="11.45" customHeight="1" x14ac:dyDescent="0.25"/>
    <row r="211" ht="11.45" customHeight="1" x14ac:dyDescent="0.25"/>
    <row r="212" ht="11.45" customHeight="1" x14ac:dyDescent="0.25"/>
    <row r="213" ht="11.45" customHeight="1" x14ac:dyDescent="0.25"/>
    <row r="214" ht="11.45" customHeight="1" x14ac:dyDescent="0.25"/>
    <row r="215" ht="11.45" customHeight="1" x14ac:dyDescent="0.25"/>
    <row r="216" ht="11.45" customHeight="1" x14ac:dyDescent="0.25"/>
    <row r="217" ht="11.45" customHeight="1" x14ac:dyDescent="0.25"/>
    <row r="218" ht="11.45" customHeight="1" x14ac:dyDescent="0.25"/>
    <row r="219" ht="11.45" customHeight="1" x14ac:dyDescent="0.25"/>
    <row r="220" ht="11.45" customHeight="1" x14ac:dyDescent="0.25"/>
    <row r="221" ht="11.45" customHeight="1" x14ac:dyDescent="0.25"/>
    <row r="222" ht="11.45" customHeight="1" x14ac:dyDescent="0.25"/>
    <row r="223" ht="11.45" customHeight="1" x14ac:dyDescent="0.25"/>
    <row r="224" ht="11.45" customHeight="1" x14ac:dyDescent="0.25"/>
    <row r="225" ht="11.45" customHeight="1" x14ac:dyDescent="0.25"/>
    <row r="226" ht="11.45" customHeight="1" x14ac:dyDescent="0.25"/>
    <row r="227" ht="11.45" customHeight="1" x14ac:dyDescent="0.25"/>
    <row r="228" ht="11.45" customHeight="1" x14ac:dyDescent="0.25"/>
    <row r="229" ht="11.45" customHeight="1" x14ac:dyDescent="0.25"/>
    <row r="230" ht="11.45" customHeight="1" x14ac:dyDescent="0.25"/>
    <row r="231" ht="11.45" customHeight="1" x14ac:dyDescent="0.25"/>
    <row r="232" ht="11.45" customHeight="1" x14ac:dyDescent="0.25"/>
    <row r="233" ht="11.45" customHeight="1" x14ac:dyDescent="0.25"/>
    <row r="234" ht="11.45" customHeight="1" x14ac:dyDescent="0.25"/>
    <row r="235" ht="11.45" customHeight="1" x14ac:dyDescent="0.25"/>
    <row r="236" ht="11.45" customHeight="1" x14ac:dyDescent="0.25"/>
    <row r="237" ht="11.45" customHeight="1" x14ac:dyDescent="0.25"/>
    <row r="238" ht="11.45" customHeight="1" x14ac:dyDescent="0.25"/>
    <row r="239" ht="11.45" customHeight="1" x14ac:dyDescent="0.25"/>
    <row r="240" ht="11.45" customHeight="1" x14ac:dyDescent="0.25"/>
    <row r="241" ht="11.45" customHeight="1" x14ac:dyDescent="0.25"/>
    <row r="242" ht="11.45" customHeight="1" x14ac:dyDescent="0.25"/>
    <row r="243" ht="11.45" customHeight="1" x14ac:dyDescent="0.25"/>
    <row r="244" ht="11.45" customHeight="1" x14ac:dyDescent="0.25"/>
    <row r="245" ht="11.45" customHeight="1" x14ac:dyDescent="0.25"/>
    <row r="246" ht="11.45" customHeight="1" x14ac:dyDescent="0.25"/>
    <row r="247" ht="11.45" customHeight="1" x14ac:dyDescent="0.25"/>
    <row r="248" ht="11.45" customHeight="1" x14ac:dyDescent="0.25"/>
    <row r="249" ht="11.45" customHeight="1" x14ac:dyDescent="0.25"/>
    <row r="250" ht="11.45" customHeight="1" x14ac:dyDescent="0.25"/>
    <row r="251" ht="11.45" customHeight="1" x14ac:dyDescent="0.25"/>
    <row r="252" ht="11.45" customHeight="1" x14ac:dyDescent="0.25"/>
    <row r="253" ht="11.45" customHeight="1" x14ac:dyDescent="0.25"/>
    <row r="254" ht="11.45" customHeight="1" x14ac:dyDescent="0.25"/>
    <row r="255" ht="11.45" customHeight="1" x14ac:dyDescent="0.25"/>
    <row r="256" ht="11.45" customHeight="1" x14ac:dyDescent="0.25"/>
    <row r="257" ht="11.45" customHeight="1" x14ac:dyDescent="0.25"/>
    <row r="258" ht="11.45" customHeight="1" x14ac:dyDescent="0.25"/>
    <row r="259" ht="11.45" customHeight="1" x14ac:dyDescent="0.25"/>
    <row r="260" ht="11.45" customHeight="1" x14ac:dyDescent="0.25"/>
    <row r="261" ht="11.45" customHeight="1" x14ac:dyDescent="0.25"/>
    <row r="262" ht="11.45" customHeight="1" x14ac:dyDescent="0.25"/>
    <row r="263" ht="11.45" customHeight="1" x14ac:dyDescent="0.25"/>
    <row r="264" ht="11.45" customHeight="1" x14ac:dyDescent="0.25"/>
    <row r="265" ht="11.45" customHeight="1" x14ac:dyDescent="0.25"/>
    <row r="266" ht="11.45" customHeight="1" x14ac:dyDescent="0.25"/>
    <row r="267" ht="11.45" customHeight="1" x14ac:dyDescent="0.25"/>
    <row r="268" ht="11.45" customHeight="1" x14ac:dyDescent="0.25"/>
    <row r="269" ht="11.45" customHeight="1" x14ac:dyDescent="0.25"/>
    <row r="270" ht="11.45" customHeight="1" x14ac:dyDescent="0.25"/>
    <row r="271" ht="11.45" customHeight="1" x14ac:dyDescent="0.25"/>
    <row r="272" ht="11.45" customHeight="1" x14ac:dyDescent="0.25"/>
    <row r="273" ht="11.45" customHeight="1" x14ac:dyDescent="0.25"/>
    <row r="274" ht="11.45" customHeight="1" x14ac:dyDescent="0.25"/>
    <row r="275" ht="11.45" customHeight="1" x14ac:dyDescent="0.25"/>
    <row r="276" ht="11.45" customHeight="1" x14ac:dyDescent="0.25"/>
    <row r="277" ht="11.45" customHeight="1" x14ac:dyDescent="0.25"/>
    <row r="278" ht="11.45" customHeight="1" x14ac:dyDescent="0.25"/>
    <row r="279" ht="11.45" customHeight="1" x14ac:dyDescent="0.25"/>
    <row r="280" ht="11.45" customHeight="1" x14ac:dyDescent="0.25"/>
    <row r="281" ht="11.45" customHeight="1" x14ac:dyDescent="0.25"/>
    <row r="282" ht="11.45" customHeight="1" x14ac:dyDescent="0.25"/>
    <row r="283" ht="11.45" customHeight="1" x14ac:dyDescent="0.25"/>
    <row r="284" ht="11.45" customHeight="1" x14ac:dyDescent="0.25"/>
    <row r="285" ht="11.45" customHeight="1" x14ac:dyDescent="0.25"/>
    <row r="286" ht="11.45" customHeight="1" x14ac:dyDescent="0.25"/>
    <row r="287" ht="11.45" customHeight="1" x14ac:dyDescent="0.25"/>
    <row r="288" ht="11.45" customHeight="1" x14ac:dyDescent="0.25"/>
    <row r="289" ht="11.45" customHeight="1" x14ac:dyDescent="0.25"/>
    <row r="290" ht="11.45" customHeight="1" x14ac:dyDescent="0.25"/>
    <row r="291" ht="11.45" customHeight="1" x14ac:dyDescent="0.25"/>
    <row r="292" ht="11.45" customHeight="1" x14ac:dyDescent="0.25"/>
    <row r="293" ht="11.45" customHeight="1" x14ac:dyDescent="0.25"/>
    <row r="294" ht="11.45" customHeight="1" x14ac:dyDescent="0.25"/>
    <row r="295" ht="11.45" customHeight="1" x14ac:dyDescent="0.25"/>
    <row r="296" ht="11.45" customHeight="1" x14ac:dyDescent="0.25"/>
    <row r="297" ht="11.45" customHeight="1" x14ac:dyDescent="0.25"/>
    <row r="298" ht="11.45" customHeight="1" x14ac:dyDescent="0.25"/>
    <row r="299" ht="11.45" customHeight="1" x14ac:dyDescent="0.25"/>
    <row r="300" ht="11.45" customHeight="1" x14ac:dyDescent="0.25"/>
    <row r="301" ht="11.45" customHeight="1" x14ac:dyDescent="0.25"/>
    <row r="302" ht="11.45" customHeight="1" x14ac:dyDescent="0.25"/>
    <row r="303" ht="11.45" customHeight="1" x14ac:dyDescent="0.25"/>
    <row r="304" ht="11.45" customHeight="1" x14ac:dyDescent="0.25"/>
    <row r="305" ht="11.45" customHeight="1" x14ac:dyDescent="0.25"/>
    <row r="306" ht="11.45" customHeight="1" x14ac:dyDescent="0.25"/>
    <row r="307" ht="11.45" customHeight="1" x14ac:dyDescent="0.25"/>
    <row r="308" ht="11.45" customHeight="1" x14ac:dyDescent="0.25"/>
    <row r="309" ht="11.45" customHeight="1" x14ac:dyDescent="0.25"/>
    <row r="310" ht="11.45" customHeight="1" x14ac:dyDescent="0.25"/>
    <row r="311" ht="11.45" customHeight="1" x14ac:dyDescent="0.25"/>
    <row r="312" ht="11.45" customHeight="1" x14ac:dyDescent="0.25"/>
    <row r="313" ht="11.45" customHeight="1" x14ac:dyDescent="0.25"/>
    <row r="314" ht="11.45" customHeight="1" x14ac:dyDescent="0.25"/>
    <row r="315" ht="11.45" customHeight="1" x14ac:dyDescent="0.25"/>
    <row r="316" ht="11.45" customHeight="1" x14ac:dyDescent="0.25"/>
    <row r="317" ht="11.45" customHeight="1" x14ac:dyDescent="0.25"/>
    <row r="318" ht="11.45" customHeight="1" x14ac:dyDescent="0.25"/>
    <row r="319" ht="11.45" customHeight="1" x14ac:dyDescent="0.25"/>
    <row r="320" ht="11.45" customHeight="1" x14ac:dyDescent="0.25"/>
    <row r="321" ht="11.45" customHeight="1" x14ac:dyDescent="0.25"/>
    <row r="322" ht="11.45" customHeight="1" x14ac:dyDescent="0.25"/>
    <row r="323" ht="11.45" customHeight="1" x14ac:dyDescent="0.25"/>
    <row r="324" ht="11.45" customHeight="1" x14ac:dyDescent="0.25"/>
    <row r="325" ht="11.45" customHeight="1" x14ac:dyDescent="0.25"/>
    <row r="326" ht="11.45" customHeight="1" x14ac:dyDescent="0.25"/>
    <row r="327" ht="11.45" customHeight="1" x14ac:dyDescent="0.25"/>
    <row r="328" ht="11.45" customHeight="1" x14ac:dyDescent="0.25"/>
    <row r="329" ht="11.45" customHeight="1" x14ac:dyDescent="0.25"/>
    <row r="330" ht="11.45" customHeight="1" x14ac:dyDescent="0.25"/>
    <row r="331" ht="11.45" customHeight="1" x14ac:dyDescent="0.25"/>
    <row r="332" ht="11.45" customHeight="1" x14ac:dyDescent="0.25"/>
    <row r="333" ht="11.45" customHeight="1" x14ac:dyDescent="0.25"/>
    <row r="334" ht="11.45" customHeight="1" x14ac:dyDescent="0.25"/>
    <row r="335" ht="11.45" customHeight="1" x14ac:dyDescent="0.25"/>
    <row r="336" ht="11.45" customHeight="1" x14ac:dyDescent="0.25"/>
    <row r="337" ht="11.45" customHeight="1" x14ac:dyDescent="0.25"/>
    <row r="338" ht="11.45" customHeight="1" x14ac:dyDescent="0.25"/>
    <row r="339" ht="11.45" customHeight="1" x14ac:dyDescent="0.25"/>
    <row r="340" ht="11.45" customHeight="1" x14ac:dyDescent="0.25"/>
    <row r="341" ht="11.45" customHeight="1" x14ac:dyDescent="0.25"/>
    <row r="342" ht="11.45" customHeight="1" x14ac:dyDescent="0.25"/>
    <row r="343" ht="11.45" customHeight="1" x14ac:dyDescent="0.25"/>
    <row r="344" ht="11.45" customHeight="1" x14ac:dyDescent="0.25"/>
    <row r="345" ht="11.45" customHeight="1" x14ac:dyDescent="0.25"/>
    <row r="346" ht="11.45" customHeight="1" x14ac:dyDescent="0.25"/>
    <row r="347" ht="11.45" customHeight="1" x14ac:dyDescent="0.25"/>
    <row r="348" ht="11.45" customHeight="1" x14ac:dyDescent="0.25"/>
    <row r="349" ht="11.45" customHeight="1" x14ac:dyDescent="0.25"/>
    <row r="350" ht="11.45" customHeight="1" x14ac:dyDescent="0.25"/>
    <row r="351" ht="11.45" customHeight="1" x14ac:dyDescent="0.25"/>
    <row r="352" ht="11.45" customHeight="1" x14ac:dyDescent="0.25"/>
    <row r="353" ht="11.45" customHeight="1" x14ac:dyDescent="0.25"/>
    <row r="354" ht="11.45" customHeight="1" x14ac:dyDescent="0.25"/>
    <row r="355" ht="11.45" customHeight="1" x14ac:dyDescent="0.25"/>
    <row r="356" ht="11.45" customHeight="1" x14ac:dyDescent="0.25"/>
    <row r="357" ht="11.45" customHeight="1" x14ac:dyDescent="0.25"/>
    <row r="358" ht="11.45" customHeight="1" x14ac:dyDescent="0.25"/>
    <row r="359" ht="11.45" customHeight="1" x14ac:dyDescent="0.25"/>
    <row r="360" ht="11.45" customHeight="1" x14ac:dyDescent="0.25"/>
    <row r="361" ht="11.45" customHeight="1" x14ac:dyDescent="0.25"/>
    <row r="362" ht="11.45" customHeight="1" x14ac:dyDescent="0.25"/>
    <row r="363" ht="11.45" customHeight="1" x14ac:dyDescent="0.25"/>
    <row r="364" ht="11.45" customHeight="1" x14ac:dyDescent="0.25"/>
    <row r="365" ht="11.45" customHeight="1" x14ac:dyDescent="0.25"/>
    <row r="366" ht="11.45" customHeight="1" x14ac:dyDescent="0.25"/>
    <row r="367" ht="11.45" customHeight="1" x14ac:dyDescent="0.25"/>
    <row r="368" ht="11.45" customHeight="1" x14ac:dyDescent="0.25"/>
    <row r="369" ht="11.45" customHeight="1" x14ac:dyDescent="0.25"/>
    <row r="370" ht="11.45" customHeight="1" x14ac:dyDescent="0.25"/>
    <row r="371" ht="11.45" customHeight="1" x14ac:dyDescent="0.25"/>
    <row r="372" ht="11.45" customHeight="1" x14ac:dyDescent="0.25"/>
    <row r="373" ht="11.45" customHeight="1" x14ac:dyDescent="0.25"/>
    <row r="374" ht="11.45" customHeight="1" x14ac:dyDescent="0.25"/>
    <row r="375" ht="11.45" customHeight="1" x14ac:dyDescent="0.25"/>
    <row r="376" ht="11.45" customHeight="1" x14ac:dyDescent="0.25"/>
    <row r="377" ht="11.45" customHeight="1" x14ac:dyDescent="0.25"/>
    <row r="378" ht="11.45" customHeight="1" x14ac:dyDescent="0.25"/>
    <row r="379" ht="11.45" customHeight="1" x14ac:dyDescent="0.25"/>
    <row r="380" ht="11.45" customHeight="1" x14ac:dyDescent="0.25"/>
    <row r="381" ht="11.45" customHeight="1" x14ac:dyDescent="0.25"/>
    <row r="382" ht="11.45" customHeight="1" x14ac:dyDescent="0.25"/>
    <row r="383" ht="11.45" customHeight="1" x14ac:dyDescent="0.25"/>
    <row r="384" ht="11.45" customHeight="1" x14ac:dyDescent="0.25"/>
    <row r="385" ht="11.45" customHeight="1" x14ac:dyDescent="0.25"/>
    <row r="386" ht="11.45" customHeight="1" x14ac:dyDescent="0.25"/>
    <row r="387" ht="11.45" customHeight="1" x14ac:dyDescent="0.25"/>
    <row r="388" ht="11.45" customHeight="1" x14ac:dyDescent="0.25"/>
    <row r="389" ht="11.45" customHeight="1" x14ac:dyDescent="0.25"/>
    <row r="390" ht="11.45" customHeight="1" x14ac:dyDescent="0.25"/>
    <row r="391" ht="11.45" customHeight="1" x14ac:dyDescent="0.25"/>
    <row r="392" ht="11.45" customHeight="1" x14ac:dyDescent="0.25"/>
    <row r="393" ht="11.45" customHeight="1" x14ac:dyDescent="0.25"/>
    <row r="394" ht="11.45" customHeight="1" x14ac:dyDescent="0.25"/>
    <row r="395" ht="11.45" customHeight="1" x14ac:dyDescent="0.25"/>
    <row r="396" ht="11.45" customHeight="1" x14ac:dyDescent="0.25"/>
    <row r="397" ht="11.45" customHeight="1" x14ac:dyDescent="0.25"/>
    <row r="398" ht="11.45" customHeight="1" x14ac:dyDescent="0.25"/>
    <row r="399" ht="11.45" customHeight="1" x14ac:dyDescent="0.25"/>
    <row r="400" ht="11.45" customHeight="1" x14ac:dyDescent="0.25"/>
    <row r="401" ht="11.45" customHeight="1" x14ac:dyDescent="0.25"/>
    <row r="402" ht="11.45" customHeight="1" x14ac:dyDescent="0.25"/>
    <row r="403" ht="11.45" customHeight="1" x14ac:dyDescent="0.25"/>
    <row r="404" ht="11.45" customHeight="1" x14ac:dyDescent="0.25"/>
    <row r="405" ht="11.45" customHeight="1" x14ac:dyDescent="0.25"/>
    <row r="406" ht="11.45" customHeight="1" x14ac:dyDescent="0.25"/>
    <row r="407" ht="11.45" customHeight="1" x14ac:dyDescent="0.25"/>
    <row r="408" ht="11.45" customHeight="1" x14ac:dyDescent="0.25"/>
    <row r="409" ht="11.45" customHeight="1" x14ac:dyDescent="0.25"/>
    <row r="410" ht="11.45" customHeight="1" x14ac:dyDescent="0.25"/>
    <row r="411" ht="11.45" customHeight="1" x14ac:dyDescent="0.25"/>
    <row r="412" ht="11.45" customHeight="1" x14ac:dyDescent="0.25"/>
    <row r="413" ht="11.45" customHeight="1" x14ac:dyDescent="0.25"/>
    <row r="414" ht="11.45" customHeight="1" x14ac:dyDescent="0.25"/>
    <row r="415" ht="11.45" customHeight="1" x14ac:dyDescent="0.25"/>
    <row r="416" ht="11.45" customHeight="1" x14ac:dyDescent="0.25"/>
    <row r="417" ht="11.45" customHeight="1" x14ac:dyDescent="0.25"/>
    <row r="418" ht="11.45" customHeight="1" x14ac:dyDescent="0.25"/>
    <row r="419" ht="11.45" customHeight="1" x14ac:dyDescent="0.25"/>
    <row r="420" ht="11.45" customHeight="1" x14ac:dyDescent="0.25"/>
    <row r="421" ht="11.45" customHeight="1" x14ac:dyDescent="0.25"/>
    <row r="422" ht="11.45" customHeight="1" x14ac:dyDescent="0.25"/>
    <row r="423" ht="11.45" customHeight="1" x14ac:dyDescent="0.25"/>
    <row r="424" ht="11.45" customHeight="1" x14ac:dyDescent="0.25"/>
    <row r="425" ht="11.45" customHeight="1" x14ac:dyDescent="0.25"/>
    <row r="426" ht="11.45" customHeight="1" x14ac:dyDescent="0.25"/>
    <row r="427" ht="11.45" customHeight="1" x14ac:dyDescent="0.25"/>
    <row r="428" ht="11.45" customHeight="1" x14ac:dyDescent="0.25"/>
    <row r="429" ht="11.45" customHeight="1" x14ac:dyDescent="0.25"/>
    <row r="430" ht="11.45" customHeight="1" x14ac:dyDescent="0.25"/>
    <row r="431" ht="11.45" customHeight="1" x14ac:dyDescent="0.25"/>
    <row r="432" ht="11.45" customHeight="1" x14ac:dyDescent="0.25"/>
    <row r="433" ht="11.45" customHeight="1" x14ac:dyDescent="0.25"/>
    <row r="434" ht="11.45" customHeight="1" x14ac:dyDescent="0.25"/>
    <row r="435" ht="11.45" customHeight="1" x14ac:dyDescent="0.25"/>
    <row r="436" ht="11.45" customHeight="1" x14ac:dyDescent="0.25"/>
    <row r="437" ht="11.45" customHeight="1" x14ac:dyDescent="0.25"/>
    <row r="438" ht="11.45" customHeight="1" x14ac:dyDescent="0.25"/>
    <row r="439" ht="11.45" customHeight="1" x14ac:dyDescent="0.25"/>
    <row r="440" ht="11.45" customHeight="1" x14ac:dyDescent="0.25"/>
    <row r="441" ht="11.45" customHeight="1" x14ac:dyDescent="0.25"/>
    <row r="442" ht="11.45" customHeight="1" x14ac:dyDescent="0.25"/>
    <row r="443" ht="11.45" customHeight="1" x14ac:dyDescent="0.25"/>
    <row r="444" ht="11.45" customHeight="1" x14ac:dyDescent="0.25"/>
    <row r="445" ht="11.45" customHeight="1" x14ac:dyDescent="0.25"/>
    <row r="446" ht="11.45" customHeight="1" x14ac:dyDescent="0.25"/>
    <row r="447" ht="11.45" customHeight="1" x14ac:dyDescent="0.25"/>
    <row r="448" ht="11.45" customHeight="1" x14ac:dyDescent="0.25"/>
    <row r="449" ht="11.45" customHeight="1" x14ac:dyDescent="0.25"/>
    <row r="450" ht="11.45" customHeight="1" x14ac:dyDescent="0.25"/>
    <row r="451" ht="11.45" customHeight="1" x14ac:dyDescent="0.25"/>
    <row r="452" ht="11.45" customHeight="1" x14ac:dyDescent="0.25"/>
    <row r="453" ht="11.45" customHeight="1" x14ac:dyDescent="0.25"/>
    <row r="454" ht="11.45" customHeight="1" x14ac:dyDescent="0.25"/>
    <row r="455" ht="11.45" customHeight="1" x14ac:dyDescent="0.25"/>
    <row r="456" ht="11.45" customHeight="1" x14ac:dyDescent="0.25"/>
    <row r="457" ht="11.45" customHeight="1" x14ac:dyDescent="0.25"/>
    <row r="458" ht="11.45" customHeight="1" x14ac:dyDescent="0.25"/>
    <row r="459" ht="11.45" customHeight="1" x14ac:dyDescent="0.25"/>
    <row r="460" ht="11.45" customHeight="1" x14ac:dyDescent="0.25"/>
    <row r="461" ht="11.45" customHeight="1" x14ac:dyDescent="0.25"/>
    <row r="462" ht="11.45" customHeight="1" x14ac:dyDescent="0.25"/>
    <row r="463" ht="11.45" customHeight="1" x14ac:dyDescent="0.25"/>
    <row r="464" ht="11.45" customHeight="1" x14ac:dyDescent="0.25"/>
    <row r="465" ht="11.45" customHeight="1" x14ac:dyDescent="0.25"/>
    <row r="466" ht="11.45" customHeight="1" x14ac:dyDescent="0.25"/>
    <row r="467" ht="11.45" customHeight="1" x14ac:dyDescent="0.25"/>
    <row r="468" ht="11.45" customHeight="1" x14ac:dyDescent="0.25"/>
    <row r="469" ht="11.45" customHeight="1" x14ac:dyDescent="0.25"/>
    <row r="470" ht="11.45" customHeight="1" x14ac:dyDescent="0.25"/>
    <row r="471" ht="11.45" customHeight="1" x14ac:dyDescent="0.25"/>
    <row r="472" ht="11.45" customHeight="1" x14ac:dyDescent="0.25"/>
    <row r="473" ht="11.45" customHeight="1" x14ac:dyDescent="0.25"/>
    <row r="474" ht="11.45" customHeight="1" x14ac:dyDescent="0.25"/>
    <row r="475" ht="11.45" customHeight="1" x14ac:dyDescent="0.25"/>
    <row r="476" ht="11.45" customHeight="1" x14ac:dyDescent="0.25"/>
    <row r="477" ht="11.45" customHeight="1" x14ac:dyDescent="0.25"/>
    <row r="478" ht="11.45" customHeight="1" x14ac:dyDescent="0.25"/>
    <row r="479" ht="11.45" customHeight="1" x14ac:dyDescent="0.25"/>
    <row r="480" ht="11.45" customHeight="1" x14ac:dyDescent="0.25"/>
    <row r="481" ht="11.45" customHeight="1" x14ac:dyDescent="0.25"/>
    <row r="482" ht="11.45" customHeight="1" x14ac:dyDescent="0.25"/>
    <row r="483" ht="11.45" customHeight="1" x14ac:dyDescent="0.25"/>
    <row r="484" ht="11.45" customHeight="1" x14ac:dyDescent="0.25"/>
    <row r="485" ht="11.45" customHeight="1" x14ac:dyDescent="0.25"/>
    <row r="486" ht="11.45" customHeight="1" x14ac:dyDescent="0.25"/>
    <row r="487" ht="11.45" customHeight="1" x14ac:dyDescent="0.25"/>
    <row r="488" ht="11.45" customHeight="1" x14ac:dyDescent="0.25"/>
    <row r="489" ht="11.45" customHeight="1" x14ac:dyDescent="0.25"/>
    <row r="490" ht="11.45" customHeight="1" x14ac:dyDescent="0.25"/>
    <row r="491" ht="11.45" customHeight="1" x14ac:dyDescent="0.25"/>
    <row r="492" ht="11.45" customHeight="1" x14ac:dyDescent="0.25"/>
    <row r="493" ht="11.45" customHeight="1" x14ac:dyDescent="0.25"/>
    <row r="494" ht="11.45" customHeight="1" x14ac:dyDescent="0.25"/>
    <row r="495" ht="11.45" customHeight="1" x14ac:dyDescent="0.25"/>
    <row r="496" ht="11.45" customHeight="1" x14ac:dyDescent="0.25"/>
    <row r="497" ht="11.45" customHeight="1" x14ac:dyDescent="0.25"/>
    <row r="498" ht="11.45" customHeight="1" x14ac:dyDescent="0.25"/>
    <row r="499" ht="11.45" customHeight="1" x14ac:dyDescent="0.25"/>
    <row r="500" ht="11.45" customHeight="1" x14ac:dyDescent="0.25"/>
    <row r="501" ht="11.45" customHeight="1" x14ac:dyDescent="0.25"/>
    <row r="502" ht="11.45" customHeight="1" x14ac:dyDescent="0.25"/>
    <row r="503" ht="11.45" customHeight="1" x14ac:dyDescent="0.25"/>
    <row r="504" ht="11.45" customHeight="1" x14ac:dyDescent="0.25"/>
    <row r="505" ht="11.45" customHeight="1" x14ac:dyDescent="0.25"/>
    <row r="506" ht="11.45" customHeight="1" x14ac:dyDescent="0.25"/>
    <row r="507" ht="11.45" customHeight="1" x14ac:dyDescent="0.25"/>
    <row r="508" ht="11.45" customHeight="1" x14ac:dyDescent="0.25"/>
    <row r="509" ht="11.45" customHeight="1" x14ac:dyDescent="0.25"/>
    <row r="510" ht="11.45" customHeight="1" x14ac:dyDescent="0.25"/>
    <row r="511" ht="11.45" customHeight="1" x14ac:dyDescent="0.25"/>
    <row r="512" ht="11.45" customHeight="1" x14ac:dyDescent="0.25"/>
    <row r="513" ht="11.45" customHeight="1" x14ac:dyDescent="0.25"/>
    <row r="514" ht="11.45" customHeight="1" x14ac:dyDescent="0.25"/>
    <row r="515" ht="11.45" customHeight="1" x14ac:dyDescent="0.25"/>
    <row r="516" ht="11.45" customHeight="1" x14ac:dyDescent="0.25"/>
    <row r="517" ht="11.45" customHeight="1" x14ac:dyDescent="0.25"/>
    <row r="518" ht="11.45" customHeight="1" x14ac:dyDescent="0.25"/>
    <row r="519" ht="11.45" customHeight="1" x14ac:dyDescent="0.25"/>
    <row r="520" ht="11.45" customHeight="1" x14ac:dyDescent="0.25"/>
    <row r="521" ht="11.45" customHeight="1" x14ac:dyDescent="0.25"/>
    <row r="522" ht="11.45" customHeight="1" x14ac:dyDescent="0.25"/>
    <row r="523" ht="11.45" customHeight="1" x14ac:dyDescent="0.25"/>
    <row r="524" ht="11.45" customHeight="1" x14ac:dyDescent="0.25"/>
    <row r="525" ht="11.45" customHeight="1" x14ac:dyDescent="0.25"/>
    <row r="526" ht="11.45" customHeight="1" x14ac:dyDescent="0.25"/>
    <row r="527" ht="11.45" customHeight="1" x14ac:dyDescent="0.25"/>
    <row r="528" ht="11.45" customHeight="1" x14ac:dyDescent="0.25"/>
    <row r="529" ht="11.45" customHeight="1" x14ac:dyDescent="0.25"/>
    <row r="530" ht="11.45" customHeight="1" x14ac:dyDescent="0.25"/>
    <row r="531" ht="11.45" customHeight="1" x14ac:dyDescent="0.25"/>
    <row r="532" ht="11.45" customHeight="1" x14ac:dyDescent="0.25"/>
    <row r="533" ht="11.45" customHeight="1" x14ac:dyDescent="0.25"/>
    <row r="534" ht="11.45" customHeight="1" x14ac:dyDescent="0.25"/>
    <row r="535" ht="11.45" customHeight="1" x14ac:dyDescent="0.25"/>
    <row r="536" ht="11.45" customHeight="1" x14ac:dyDescent="0.25"/>
    <row r="537" ht="11.45" customHeight="1" x14ac:dyDescent="0.25"/>
    <row r="538" ht="11.45" customHeight="1" x14ac:dyDescent="0.25"/>
    <row r="539" ht="11.45" customHeight="1" x14ac:dyDescent="0.25"/>
    <row r="540" ht="11.45" customHeight="1" x14ac:dyDescent="0.25"/>
    <row r="541" ht="11.45" customHeight="1" x14ac:dyDescent="0.25"/>
    <row r="542" ht="11.45" customHeight="1" x14ac:dyDescent="0.25"/>
    <row r="543" ht="11.45" customHeight="1" x14ac:dyDescent="0.25"/>
    <row r="544" ht="11.45" customHeight="1" x14ac:dyDescent="0.25"/>
    <row r="545" ht="11.45" customHeight="1" x14ac:dyDescent="0.25"/>
    <row r="546" ht="11.45" customHeight="1" x14ac:dyDescent="0.25"/>
    <row r="547" ht="11.45" customHeight="1" x14ac:dyDescent="0.25"/>
    <row r="548" ht="11.45" customHeight="1" x14ac:dyDescent="0.25"/>
    <row r="549" ht="11.45" customHeight="1" x14ac:dyDescent="0.25"/>
    <row r="550" ht="11.45" customHeight="1" x14ac:dyDescent="0.25"/>
    <row r="551" ht="11.45" customHeight="1" x14ac:dyDescent="0.25"/>
    <row r="552" ht="11.45" customHeight="1" x14ac:dyDescent="0.25"/>
    <row r="553" ht="11.45" customHeight="1" x14ac:dyDescent="0.25"/>
    <row r="554" ht="11.45" customHeight="1" x14ac:dyDescent="0.25"/>
    <row r="555" ht="11.45" customHeight="1" x14ac:dyDescent="0.25"/>
    <row r="556" ht="11.45" customHeight="1" x14ac:dyDescent="0.25"/>
    <row r="557" ht="11.45" customHeight="1" x14ac:dyDescent="0.25"/>
    <row r="558" ht="11.45" customHeight="1" x14ac:dyDescent="0.25"/>
    <row r="559" ht="11.45" customHeight="1" x14ac:dyDescent="0.25"/>
    <row r="560" ht="11.45" customHeight="1" x14ac:dyDescent="0.25"/>
    <row r="561" ht="11.45" customHeight="1" x14ac:dyDescent="0.25"/>
    <row r="562" ht="11.45" customHeight="1" x14ac:dyDescent="0.25"/>
    <row r="563" ht="11.45" customHeight="1" x14ac:dyDescent="0.25"/>
    <row r="564" ht="11.45" customHeight="1" x14ac:dyDescent="0.25"/>
    <row r="565" ht="11.45" customHeight="1" x14ac:dyDescent="0.25"/>
    <row r="566" ht="11.45" customHeight="1" x14ac:dyDescent="0.25"/>
    <row r="567" ht="11.45" customHeight="1" x14ac:dyDescent="0.25"/>
    <row r="568" ht="11.45" customHeight="1" x14ac:dyDescent="0.25"/>
    <row r="569" ht="11.45" customHeight="1" x14ac:dyDescent="0.25"/>
    <row r="570" ht="11.45" customHeight="1" x14ac:dyDescent="0.25"/>
    <row r="571" ht="11.45" customHeight="1" x14ac:dyDescent="0.25"/>
    <row r="572" ht="11.45" customHeight="1" x14ac:dyDescent="0.25"/>
    <row r="573" ht="11.45" customHeight="1" x14ac:dyDescent="0.25"/>
    <row r="574" ht="11.45" customHeight="1" x14ac:dyDescent="0.25"/>
    <row r="575" ht="11.45" customHeight="1" x14ac:dyDescent="0.25"/>
    <row r="576" ht="11.45" customHeight="1" x14ac:dyDescent="0.25"/>
    <row r="577" ht="11.45" customHeight="1" x14ac:dyDescent="0.25"/>
    <row r="578" ht="11.45" customHeight="1" x14ac:dyDescent="0.25"/>
    <row r="579" ht="11.45" customHeight="1" x14ac:dyDescent="0.25"/>
    <row r="580" ht="11.45" customHeight="1" x14ac:dyDescent="0.25"/>
    <row r="581" ht="11.45" customHeight="1" x14ac:dyDescent="0.25"/>
    <row r="582" ht="11.45" customHeight="1" x14ac:dyDescent="0.25"/>
    <row r="583" ht="11.45" customHeight="1" x14ac:dyDescent="0.25"/>
    <row r="584" ht="11.45" customHeight="1" x14ac:dyDescent="0.25"/>
    <row r="585" ht="11.45" customHeight="1" x14ac:dyDescent="0.25"/>
    <row r="586" ht="11.45" customHeight="1" x14ac:dyDescent="0.25"/>
    <row r="587" ht="11.45" customHeight="1" x14ac:dyDescent="0.25"/>
    <row r="588" ht="11.45" customHeight="1" x14ac:dyDescent="0.25"/>
    <row r="589" ht="11.45" customHeight="1" x14ac:dyDescent="0.25"/>
    <row r="590" ht="11.45" customHeight="1" x14ac:dyDescent="0.25"/>
    <row r="591" ht="11.45" customHeight="1" x14ac:dyDescent="0.25"/>
    <row r="592" ht="11.45" customHeight="1" x14ac:dyDescent="0.25"/>
    <row r="593" ht="11.45" customHeight="1" x14ac:dyDescent="0.25"/>
    <row r="594" ht="11.45" customHeight="1" x14ac:dyDescent="0.25"/>
    <row r="595" ht="11.45" customHeight="1" x14ac:dyDescent="0.25"/>
    <row r="596" ht="11.45" customHeight="1" x14ac:dyDescent="0.25"/>
    <row r="597" ht="11.45" customHeight="1" x14ac:dyDescent="0.25"/>
    <row r="598" ht="11.45" customHeight="1" x14ac:dyDescent="0.25"/>
    <row r="599" ht="11.45" customHeight="1" x14ac:dyDescent="0.25"/>
    <row r="600" ht="11.45" customHeight="1" x14ac:dyDescent="0.25"/>
    <row r="601" ht="11.45" customHeight="1" x14ac:dyDescent="0.25"/>
    <row r="602" ht="11.45" customHeight="1" x14ac:dyDescent="0.25"/>
    <row r="603" ht="11.45" customHeight="1" x14ac:dyDescent="0.25"/>
    <row r="604" ht="11.45" customHeight="1" x14ac:dyDescent="0.25"/>
    <row r="605" ht="11.45" customHeight="1" x14ac:dyDescent="0.25"/>
    <row r="606" ht="11.45" customHeight="1" x14ac:dyDescent="0.25"/>
    <row r="607" ht="11.45" customHeight="1" x14ac:dyDescent="0.25"/>
    <row r="608" ht="11.45" customHeight="1" x14ac:dyDescent="0.25"/>
    <row r="609" ht="11.45" customHeight="1" x14ac:dyDescent="0.25"/>
    <row r="610" ht="11.45" customHeight="1" x14ac:dyDescent="0.25"/>
    <row r="611" ht="11.45" customHeight="1" x14ac:dyDescent="0.25"/>
    <row r="612" ht="11.45" customHeight="1" x14ac:dyDescent="0.25"/>
    <row r="613" ht="11.45" customHeight="1" x14ac:dyDescent="0.25"/>
    <row r="614" ht="11.45" customHeight="1" x14ac:dyDescent="0.25"/>
    <row r="615" ht="11.45" customHeight="1" x14ac:dyDescent="0.25"/>
    <row r="616" ht="11.45" customHeight="1" x14ac:dyDescent="0.25"/>
    <row r="617" ht="11.45" customHeight="1" x14ac:dyDescent="0.25"/>
    <row r="618" ht="11.45" customHeight="1" x14ac:dyDescent="0.25"/>
    <row r="619" ht="11.45" customHeight="1" x14ac:dyDescent="0.25"/>
    <row r="620" ht="11.45" customHeight="1" x14ac:dyDescent="0.25"/>
    <row r="621" ht="11.45" customHeight="1" x14ac:dyDescent="0.25"/>
    <row r="622" ht="11.45" customHeight="1" x14ac:dyDescent="0.25"/>
    <row r="623" ht="11.45" customHeight="1" x14ac:dyDescent="0.25"/>
    <row r="624" ht="11.45" customHeight="1" x14ac:dyDescent="0.25"/>
    <row r="625" ht="11.45" customHeight="1" x14ac:dyDescent="0.25"/>
    <row r="626" ht="11.45" customHeight="1" x14ac:dyDescent="0.25"/>
    <row r="627" ht="11.45" customHeight="1" x14ac:dyDescent="0.25"/>
    <row r="628" ht="11.45" customHeight="1" x14ac:dyDescent="0.25"/>
    <row r="629" ht="11.45" customHeight="1" x14ac:dyDescent="0.25"/>
    <row r="630" ht="11.45" customHeight="1" x14ac:dyDescent="0.25"/>
    <row r="631" ht="11.45" customHeight="1" x14ac:dyDescent="0.25"/>
    <row r="632" ht="11.45" customHeight="1" x14ac:dyDescent="0.25"/>
    <row r="633" ht="11.45" customHeight="1" x14ac:dyDescent="0.25"/>
    <row r="634" ht="11.45" customHeight="1" x14ac:dyDescent="0.25"/>
    <row r="635" ht="11.45" customHeight="1" x14ac:dyDescent="0.25"/>
    <row r="636" ht="11.45" customHeight="1" x14ac:dyDescent="0.25"/>
    <row r="637" ht="11.45" customHeight="1" x14ac:dyDescent="0.25"/>
    <row r="638" ht="11.45" customHeight="1" x14ac:dyDescent="0.25"/>
    <row r="639" ht="11.45" customHeight="1" x14ac:dyDescent="0.25"/>
    <row r="640" ht="11.45" customHeight="1" x14ac:dyDescent="0.25"/>
    <row r="641" ht="11.45" customHeight="1" x14ac:dyDescent="0.25"/>
    <row r="642" ht="11.45" customHeight="1" x14ac:dyDescent="0.25"/>
    <row r="643" ht="11.45" customHeight="1" x14ac:dyDescent="0.25"/>
    <row r="644" ht="11.45" customHeight="1" x14ac:dyDescent="0.25"/>
    <row r="645" ht="11.45" customHeight="1" x14ac:dyDescent="0.25"/>
    <row r="646" ht="11.45" customHeight="1" x14ac:dyDescent="0.25"/>
    <row r="647" ht="11.45" customHeight="1" x14ac:dyDescent="0.25"/>
    <row r="648" ht="11.45" customHeight="1" x14ac:dyDescent="0.25"/>
    <row r="649" ht="11.45" customHeight="1" x14ac:dyDescent="0.25"/>
    <row r="650" ht="11.45" customHeight="1" x14ac:dyDescent="0.25"/>
    <row r="651" ht="11.45" customHeight="1" x14ac:dyDescent="0.25"/>
    <row r="652" ht="11.45" customHeight="1" x14ac:dyDescent="0.25"/>
    <row r="653" ht="11.45" customHeight="1" x14ac:dyDescent="0.25"/>
    <row r="654" ht="11.45" customHeight="1" x14ac:dyDescent="0.25"/>
    <row r="655" ht="11.45" customHeight="1" x14ac:dyDescent="0.25"/>
    <row r="656" ht="11.45" customHeight="1" x14ac:dyDescent="0.25"/>
    <row r="657" ht="11.45" customHeight="1" x14ac:dyDescent="0.25"/>
    <row r="658" ht="11.45" customHeight="1" x14ac:dyDescent="0.25"/>
    <row r="659" ht="11.45" customHeight="1" x14ac:dyDescent="0.25"/>
    <row r="660" ht="11.45" customHeight="1" x14ac:dyDescent="0.25"/>
    <row r="661" ht="11.45" customHeight="1" x14ac:dyDescent="0.25"/>
    <row r="662" ht="11.45" customHeight="1" x14ac:dyDescent="0.25"/>
    <row r="663" ht="11.45" customHeight="1" x14ac:dyDescent="0.25"/>
    <row r="664" ht="11.45" customHeight="1" x14ac:dyDescent="0.25"/>
    <row r="665" ht="11.45" customHeight="1" x14ac:dyDescent="0.25"/>
    <row r="666" ht="11.45" customHeight="1" x14ac:dyDescent="0.25"/>
    <row r="667" ht="11.45" customHeight="1" x14ac:dyDescent="0.25"/>
    <row r="668" ht="11.45" customHeight="1" x14ac:dyDescent="0.25"/>
    <row r="669" ht="11.45" customHeight="1" x14ac:dyDescent="0.25"/>
    <row r="670" ht="11.45" customHeight="1" x14ac:dyDescent="0.25"/>
    <row r="671" ht="11.45" customHeight="1" x14ac:dyDescent="0.25"/>
    <row r="672" ht="11.45" customHeight="1" x14ac:dyDescent="0.25"/>
    <row r="673" ht="11.45" customHeight="1" x14ac:dyDescent="0.25"/>
    <row r="674" ht="11.45" customHeight="1" x14ac:dyDescent="0.25"/>
    <row r="675" ht="11.45" customHeight="1" x14ac:dyDescent="0.25"/>
    <row r="676" ht="11.45" customHeight="1" x14ac:dyDescent="0.25"/>
    <row r="677" ht="11.45" customHeight="1" x14ac:dyDescent="0.25"/>
    <row r="678" ht="11.45" customHeight="1" x14ac:dyDescent="0.25"/>
    <row r="679" ht="11.45" customHeight="1" x14ac:dyDescent="0.25"/>
    <row r="680" ht="11.45" customHeight="1" x14ac:dyDescent="0.25"/>
    <row r="681" ht="11.45" customHeight="1" x14ac:dyDescent="0.25"/>
    <row r="682" ht="11.45" customHeight="1" x14ac:dyDescent="0.25"/>
    <row r="683" ht="11.45" customHeight="1" x14ac:dyDescent="0.25"/>
    <row r="684" ht="11.45" customHeight="1" x14ac:dyDescent="0.25"/>
    <row r="685" ht="11.45" customHeight="1" x14ac:dyDescent="0.25"/>
    <row r="686" ht="11.45" customHeight="1" x14ac:dyDescent="0.25"/>
    <row r="687" ht="11.45" customHeight="1" x14ac:dyDescent="0.25"/>
    <row r="688" ht="11.45" customHeight="1" x14ac:dyDescent="0.25"/>
    <row r="689" ht="11.45" customHeight="1" x14ac:dyDescent="0.25"/>
    <row r="690" ht="11.45" customHeight="1" x14ac:dyDescent="0.25"/>
    <row r="691" ht="11.45" customHeight="1" x14ac:dyDescent="0.25"/>
    <row r="692" ht="11.45" customHeight="1" x14ac:dyDescent="0.25"/>
    <row r="693" ht="11.45" customHeight="1" x14ac:dyDescent="0.25"/>
    <row r="694" ht="11.45" customHeight="1" x14ac:dyDescent="0.25"/>
    <row r="695" ht="11.45" customHeight="1" x14ac:dyDescent="0.25"/>
    <row r="696" ht="11.45" customHeight="1" x14ac:dyDescent="0.25"/>
    <row r="697" ht="11.45" customHeight="1" x14ac:dyDescent="0.25"/>
    <row r="698" ht="11.45" customHeight="1" x14ac:dyDescent="0.25"/>
    <row r="699" ht="11.45" customHeight="1" x14ac:dyDescent="0.25"/>
    <row r="700" ht="11.45" customHeight="1" x14ac:dyDescent="0.25"/>
    <row r="701" ht="11.45" customHeight="1" x14ac:dyDescent="0.25"/>
    <row r="702" ht="11.45" customHeight="1" x14ac:dyDescent="0.25"/>
    <row r="703" ht="11.45" customHeight="1" x14ac:dyDescent="0.25"/>
    <row r="704" ht="11.45" customHeight="1" x14ac:dyDescent="0.25"/>
    <row r="705" ht="11.45" customHeight="1" x14ac:dyDescent="0.25"/>
    <row r="706" ht="11.45" customHeight="1" x14ac:dyDescent="0.25"/>
    <row r="707" ht="11.45" customHeight="1" x14ac:dyDescent="0.25"/>
    <row r="708" ht="11.45" customHeight="1" x14ac:dyDescent="0.25"/>
    <row r="709" ht="11.45" customHeight="1" x14ac:dyDescent="0.25"/>
    <row r="710" ht="11.45" customHeight="1" x14ac:dyDescent="0.25"/>
    <row r="711" ht="11.45" customHeight="1" x14ac:dyDescent="0.25"/>
    <row r="712" ht="11.45" customHeight="1" x14ac:dyDescent="0.25"/>
    <row r="713" ht="11.45" customHeight="1" x14ac:dyDescent="0.25"/>
    <row r="714" ht="11.45" customHeight="1" x14ac:dyDescent="0.25"/>
    <row r="715" ht="11.45" customHeight="1" x14ac:dyDescent="0.25"/>
    <row r="716" ht="11.45" customHeight="1" x14ac:dyDescent="0.25"/>
    <row r="717" ht="11.45" customHeight="1" x14ac:dyDescent="0.25"/>
    <row r="718" ht="11.45" customHeight="1" x14ac:dyDescent="0.25"/>
    <row r="719" ht="11.45" customHeight="1" x14ac:dyDescent="0.25"/>
    <row r="720" ht="11.45" customHeight="1" x14ac:dyDescent="0.25"/>
    <row r="721" ht="11.45" customHeight="1" x14ac:dyDescent="0.25"/>
    <row r="722" ht="11.45" customHeight="1" x14ac:dyDescent="0.25"/>
    <row r="723" ht="11.45" customHeight="1" x14ac:dyDescent="0.25"/>
    <row r="724" ht="11.45" customHeight="1" x14ac:dyDescent="0.25"/>
    <row r="725" ht="11.45" customHeight="1" x14ac:dyDescent="0.25"/>
    <row r="726" ht="11.45" customHeight="1" x14ac:dyDescent="0.25"/>
    <row r="727" ht="11.45" customHeight="1" x14ac:dyDescent="0.25"/>
    <row r="728" ht="11.45" customHeight="1" x14ac:dyDescent="0.25"/>
    <row r="729" ht="11.45" customHeight="1" x14ac:dyDescent="0.25"/>
    <row r="730" ht="11.45" customHeight="1" x14ac:dyDescent="0.25"/>
    <row r="731" ht="11.45" customHeight="1" x14ac:dyDescent="0.25"/>
    <row r="732" ht="11.45" customHeight="1" x14ac:dyDescent="0.25"/>
    <row r="733" ht="11.45" customHeight="1" x14ac:dyDescent="0.25"/>
    <row r="734" ht="11.45" customHeight="1" x14ac:dyDescent="0.25"/>
    <row r="735" ht="11.45" customHeight="1" x14ac:dyDescent="0.25"/>
    <row r="736" ht="11.45" customHeight="1" x14ac:dyDescent="0.25"/>
    <row r="737" ht="11.45" customHeight="1" x14ac:dyDescent="0.25"/>
    <row r="738" ht="11.45" customHeight="1" x14ac:dyDescent="0.25"/>
    <row r="739" ht="11.45" customHeight="1" x14ac:dyDescent="0.25"/>
    <row r="740" ht="11.45" customHeight="1" x14ac:dyDescent="0.25"/>
    <row r="741" ht="11.45" customHeight="1" x14ac:dyDescent="0.25"/>
    <row r="742" ht="11.45" customHeight="1" x14ac:dyDescent="0.25"/>
    <row r="743" ht="11.45" customHeight="1" x14ac:dyDescent="0.25"/>
    <row r="744" ht="11.45" customHeight="1" x14ac:dyDescent="0.25"/>
    <row r="745" ht="11.45" customHeight="1" x14ac:dyDescent="0.25"/>
    <row r="746" ht="11.45" customHeight="1" x14ac:dyDescent="0.25"/>
    <row r="747" ht="11.45" customHeight="1" x14ac:dyDescent="0.25"/>
    <row r="748" ht="11.45" customHeight="1" x14ac:dyDescent="0.25"/>
    <row r="749" ht="11.45" customHeight="1" x14ac:dyDescent="0.25"/>
    <row r="750" ht="11.45" customHeight="1" x14ac:dyDescent="0.25"/>
    <row r="751" ht="11.45" customHeight="1" x14ac:dyDescent="0.25"/>
    <row r="752" ht="11.45" customHeight="1" x14ac:dyDescent="0.25"/>
    <row r="753" ht="11.45" customHeight="1" x14ac:dyDescent="0.25"/>
    <row r="754" ht="11.45" customHeight="1" x14ac:dyDescent="0.25"/>
    <row r="755" ht="11.45" customHeight="1" x14ac:dyDescent="0.25"/>
    <row r="756" ht="11.45" customHeight="1" x14ac:dyDescent="0.25"/>
    <row r="757" ht="11.45" customHeight="1" x14ac:dyDescent="0.25"/>
    <row r="758" ht="11.45" customHeight="1" x14ac:dyDescent="0.25"/>
    <row r="759" ht="11.45" customHeight="1" x14ac:dyDescent="0.25"/>
    <row r="760" ht="11.45" customHeight="1" x14ac:dyDescent="0.25"/>
    <row r="761" ht="11.45" customHeight="1" x14ac:dyDescent="0.25"/>
    <row r="762" ht="11.45" customHeight="1" x14ac:dyDescent="0.25"/>
    <row r="763" ht="11.45" customHeight="1" x14ac:dyDescent="0.25"/>
    <row r="764" ht="11.45" customHeight="1" x14ac:dyDescent="0.25"/>
    <row r="765" ht="11.45" customHeight="1" x14ac:dyDescent="0.25"/>
    <row r="766" ht="11.45" customHeight="1" x14ac:dyDescent="0.25"/>
    <row r="767" ht="11.45" customHeight="1" x14ac:dyDescent="0.25"/>
    <row r="768" ht="11.45" customHeight="1" x14ac:dyDescent="0.25"/>
    <row r="769" ht="11.45" customHeight="1" x14ac:dyDescent="0.25"/>
    <row r="770" ht="11.45" customHeight="1" x14ac:dyDescent="0.25"/>
    <row r="771" ht="11.45" customHeight="1" x14ac:dyDescent="0.25"/>
    <row r="772" ht="11.45" customHeight="1" x14ac:dyDescent="0.25"/>
    <row r="773" ht="11.45" customHeight="1" x14ac:dyDescent="0.25"/>
    <row r="774" ht="11.45" customHeight="1" x14ac:dyDescent="0.25"/>
    <row r="775" ht="11.45" customHeight="1" x14ac:dyDescent="0.25"/>
    <row r="776" ht="11.45" customHeight="1" x14ac:dyDescent="0.25"/>
    <row r="777" ht="11.45" customHeight="1" x14ac:dyDescent="0.25"/>
    <row r="778" ht="11.45" customHeight="1" x14ac:dyDescent="0.25"/>
    <row r="779" ht="11.45" customHeight="1" x14ac:dyDescent="0.25"/>
    <row r="780" ht="11.45" customHeight="1" x14ac:dyDescent="0.25"/>
    <row r="781" ht="11.45" customHeight="1" x14ac:dyDescent="0.25"/>
    <row r="782" ht="11.45" customHeight="1" x14ac:dyDescent="0.25"/>
    <row r="783" ht="11.45" customHeight="1" x14ac:dyDescent="0.25"/>
    <row r="784" ht="11.45" customHeight="1" x14ac:dyDescent="0.25"/>
    <row r="785" ht="11.45" customHeight="1" x14ac:dyDescent="0.25"/>
    <row r="786" ht="11.45" customHeight="1" x14ac:dyDescent="0.25"/>
    <row r="787" ht="11.45" customHeight="1" x14ac:dyDescent="0.25"/>
    <row r="788" ht="11.45" customHeight="1" x14ac:dyDescent="0.25"/>
    <row r="789" ht="11.45" customHeight="1" x14ac:dyDescent="0.25"/>
    <row r="790" ht="11.45" customHeight="1" x14ac:dyDescent="0.25"/>
    <row r="791" ht="11.45" customHeight="1" x14ac:dyDescent="0.25"/>
    <row r="792" ht="11.45" customHeight="1" x14ac:dyDescent="0.25"/>
    <row r="793" ht="11.45" customHeight="1" x14ac:dyDescent="0.25"/>
    <row r="794" ht="11.45" customHeight="1" x14ac:dyDescent="0.25"/>
    <row r="795" ht="11.45" customHeight="1" x14ac:dyDescent="0.25"/>
    <row r="796" ht="11.45" customHeight="1" x14ac:dyDescent="0.25"/>
    <row r="797" ht="11.45" customHeight="1" x14ac:dyDescent="0.25"/>
    <row r="798" ht="11.45" customHeight="1" x14ac:dyDescent="0.25"/>
    <row r="799" ht="11.45" customHeight="1" x14ac:dyDescent="0.25"/>
    <row r="800" ht="11.45" customHeight="1" x14ac:dyDescent="0.25"/>
    <row r="801" ht="11.45" customHeight="1" x14ac:dyDescent="0.25"/>
    <row r="802" ht="11.45" customHeight="1" x14ac:dyDescent="0.25"/>
    <row r="803" ht="11.45" customHeight="1" x14ac:dyDescent="0.25"/>
    <row r="804" ht="11.45" customHeight="1" x14ac:dyDescent="0.25"/>
    <row r="805" ht="11.45" customHeight="1" x14ac:dyDescent="0.25"/>
    <row r="806" ht="11.45" customHeight="1" x14ac:dyDescent="0.25"/>
    <row r="807" ht="11.45" customHeight="1" x14ac:dyDescent="0.25"/>
    <row r="808" ht="11.45" customHeight="1" x14ac:dyDescent="0.25"/>
    <row r="809" ht="11.45" customHeight="1" x14ac:dyDescent="0.25"/>
    <row r="810" ht="11.45" customHeight="1" x14ac:dyDescent="0.25"/>
    <row r="811" ht="11.45" customHeight="1" x14ac:dyDescent="0.25"/>
    <row r="812" ht="11.45" customHeight="1" x14ac:dyDescent="0.25"/>
    <row r="813" ht="11.45" customHeight="1" x14ac:dyDescent="0.25"/>
    <row r="814" ht="11.45" customHeight="1" x14ac:dyDescent="0.25"/>
    <row r="815" ht="11.45" customHeight="1" x14ac:dyDescent="0.25"/>
    <row r="816" ht="11.45" customHeight="1" x14ac:dyDescent="0.25"/>
    <row r="817" ht="11.45" customHeight="1" x14ac:dyDescent="0.25"/>
    <row r="818" ht="11.45" customHeight="1" x14ac:dyDescent="0.25"/>
    <row r="819" ht="11.45" customHeight="1" x14ac:dyDescent="0.25"/>
    <row r="820" ht="11.45" customHeight="1" x14ac:dyDescent="0.25"/>
    <row r="821" ht="11.45" customHeight="1" x14ac:dyDescent="0.25"/>
    <row r="822" ht="11.45" customHeight="1" x14ac:dyDescent="0.25"/>
    <row r="823" ht="11.45" customHeight="1" x14ac:dyDescent="0.25"/>
    <row r="824" ht="11.45" customHeight="1" x14ac:dyDescent="0.25"/>
    <row r="825" ht="11.45" customHeight="1" x14ac:dyDescent="0.25"/>
    <row r="826" ht="11.45" customHeight="1" x14ac:dyDescent="0.25"/>
    <row r="827" ht="11.45" customHeight="1" x14ac:dyDescent="0.25"/>
    <row r="828" ht="11.45" customHeight="1" x14ac:dyDescent="0.25"/>
    <row r="829" ht="11.45" customHeight="1" x14ac:dyDescent="0.25"/>
    <row r="830" ht="11.45" customHeight="1" x14ac:dyDescent="0.25"/>
    <row r="831" ht="11.45" customHeight="1" x14ac:dyDescent="0.25"/>
    <row r="832" ht="11.45" customHeight="1" x14ac:dyDescent="0.25"/>
    <row r="833" ht="11.45" customHeight="1" x14ac:dyDescent="0.25"/>
    <row r="834" ht="11.45" customHeight="1" x14ac:dyDescent="0.25"/>
    <row r="835" ht="11.45" customHeight="1" x14ac:dyDescent="0.25"/>
    <row r="836" ht="11.45" customHeight="1" x14ac:dyDescent="0.25"/>
    <row r="837" ht="11.45" customHeight="1" x14ac:dyDescent="0.25"/>
    <row r="838" ht="11.45" customHeight="1" x14ac:dyDescent="0.25"/>
    <row r="839" ht="11.45" customHeight="1" x14ac:dyDescent="0.25"/>
    <row r="840" ht="11.45" customHeight="1" x14ac:dyDescent="0.25"/>
    <row r="841" ht="11.45" customHeight="1" x14ac:dyDescent="0.25"/>
    <row r="842" ht="11.45" customHeight="1" x14ac:dyDescent="0.25"/>
    <row r="843" ht="11.45" customHeight="1" x14ac:dyDescent="0.25"/>
    <row r="844" ht="11.45" customHeight="1" x14ac:dyDescent="0.25"/>
    <row r="845" ht="11.45" customHeight="1" x14ac:dyDescent="0.25"/>
    <row r="846" ht="11.45" customHeight="1" x14ac:dyDescent="0.25"/>
    <row r="847" ht="11.45" customHeight="1" x14ac:dyDescent="0.25"/>
    <row r="848" ht="11.45" customHeight="1" x14ac:dyDescent="0.25"/>
    <row r="849" ht="11.45" customHeight="1" x14ac:dyDescent="0.25"/>
    <row r="850" ht="11.45" customHeight="1" x14ac:dyDescent="0.25"/>
    <row r="851" ht="11.45" customHeight="1" x14ac:dyDescent="0.25"/>
    <row r="852" ht="11.45" customHeight="1" x14ac:dyDescent="0.25"/>
    <row r="853" ht="11.45" customHeight="1" x14ac:dyDescent="0.25"/>
    <row r="854" ht="11.45" customHeight="1" x14ac:dyDescent="0.25"/>
    <row r="855" ht="11.45" customHeight="1" x14ac:dyDescent="0.25"/>
    <row r="856" ht="11.45" customHeight="1" x14ac:dyDescent="0.25"/>
    <row r="857" ht="11.45" customHeight="1" x14ac:dyDescent="0.25"/>
    <row r="858" ht="11.45" customHeight="1" x14ac:dyDescent="0.25"/>
    <row r="859" ht="11.45" customHeight="1" x14ac:dyDescent="0.25"/>
    <row r="860" ht="11.45" customHeight="1" x14ac:dyDescent="0.25"/>
    <row r="861" ht="11.45" customHeight="1" x14ac:dyDescent="0.25"/>
    <row r="862" ht="11.45" customHeight="1" x14ac:dyDescent="0.25"/>
    <row r="863" ht="11.45" customHeight="1" x14ac:dyDescent="0.25"/>
    <row r="864" ht="11.45" customHeight="1" x14ac:dyDescent="0.25"/>
    <row r="865" ht="11.45" customHeight="1" x14ac:dyDescent="0.25"/>
    <row r="866" ht="11.45" customHeight="1" x14ac:dyDescent="0.25"/>
    <row r="867" ht="11.45" customHeight="1" x14ac:dyDescent="0.25"/>
    <row r="868" ht="11.45" customHeight="1" x14ac:dyDescent="0.25"/>
    <row r="869" ht="11.45" customHeight="1" x14ac:dyDescent="0.25"/>
    <row r="870" ht="11.45" customHeight="1" x14ac:dyDescent="0.25"/>
    <row r="871" ht="11.45" customHeight="1" x14ac:dyDescent="0.25"/>
    <row r="872" ht="11.45" customHeight="1" x14ac:dyDescent="0.25"/>
    <row r="873" ht="11.45" customHeight="1" x14ac:dyDescent="0.25"/>
    <row r="874" ht="11.45" customHeight="1" x14ac:dyDescent="0.25"/>
    <row r="875" ht="11.45" customHeight="1" x14ac:dyDescent="0.25"/>
    <row r="876" ht="11.45" customHeight="1" x14ac:dyDescent="0.25"/>
    <row r="877" ht="11.45" customHeight="1" x14ac:dyDescent="0.25"/>
    <row r="878" ht="11.45" customHeight="1" x14ac:dyDescent="0.25"/>
    <row r="879" ht="11.45" customHeight="1" x14ac:dyDescent="0.25"/>
    <row r="880" ht="11.45" customHeight="1" x14ac:dyDescent="0.25"/>
    <row r="881" ht="11.45" customHeight="1" x14ac:dyDescent="0.25"/>
    <row r="882" ht="11.45" customHeight="1" x14ac:dyDescent="0.25"/>
    <row r="883" ht="11.45" customHeight="1" x14ac:dyDescent="0.25"/>
    <row r="884" ht="11.45" customHeight="1" x14ac:dyDescent="0.25"/>
    <row r="885" ht="11.45" customHeight="1" x14ac:dyDescent="0.25"/>
    <row r="886" ht="11.45" customHeight="1" x14ac:dyDescent="0.25"/>
    <row r="887" ht="11.45" customHeight="1" x14ac:dyDescent="0.25"/>
    <row r="888" ht="11.45" customHeight="1" x14ac:dyDescent="0.25"/>
    <row r="889" ht="11.45" customHeight="1" x14ac:dyDescent="0.25"/>
    <row r="890" ht="11.45" customHeight="1" x14ac:dyDescent="0.25"/>
    <row r="891" ht="11.45" customHeight="1" x14ac:dyDescent="0.25"/>
    <row r="892" ht="11.45" customHeight="1" x14ac:dyDescent="0.25"/>
    <row r="893" ht="11.45" customHeight="1" x14ac:dyDescent="0.25"/>
    <row r="894" ht="11.45" customHeight="1" x14ac:dyDescent="0.25"/>
    <row r="895" ht="11.45" customHeight="1" x14ac:dyDescent="0.25"/>
    <row r="896" ht="11.45" customHeight="1" x14ac:dyDescent="0.25"/>
    <row r="897" ht="11.45" customHeight="1" x14ac:dyDescent="0.25"/>
    <row r="898" ht="11.45" customHeight="1" x14ac:dyDescent="0.25"/>
    <row r="899" ht="11.45" customHeight="1" x14ac:dyDescent="0.25"/>
    <row r="900" ht="11.45" customHeight="1" x14ac:dyDescent="0.25"/>
    <row r="901" ht="11.45" customHeight="1" x14ac:dyDescent="0.25"/>
    <row r="902" ht="11.45" customHeight="1" x14ac:dyDescent="0.25"/>
    <row r="903" ht="11.45" customHeight="1" x14ac:dyDescent="0.25"/>
    <row r="904" ht="11.45" customHeight="1" x14ac:dyDescent="0.25"/>
    <row r="905" ht="11.45" customHeight="1" x14ac:dyDescent="0.25"/>
    <row r="906" ht="11.45" customHeight="1" x14ac:dyDescent="0.25"/>
    <row r="907" ht="11.45" customHeight="1" x14ac:dyDescent="0.25"/>
    <row r="908" ht="11.45" customHeight="1" x14ac:dyDescent="0.25"/>
    <row r="909" ht="11.45" customHeight="1" x14ac:dyDescent="0.25"/>
    <row r="910" ht="11.45" customHeight="1" x14ac:dyDescent="0.25"/>
    <row r="911" ht="11.45" customHeight="1" x14ac:dyDescent="0.25"/>
    <row r="912" ht="11.45" customHeight="1" x14ac:dyDescent="0.25"/>
    <row r="913" ht="11.45" customHeight="1" x14ac:dyDescent="0.25"/>
    <row r="914" ht="11.45" customHeight="1" x14ac:dyDescent="0.25"/>
    <row r="915" ht="11.45" customHeight="1" x14ac:dyDescent="0.25"/>
    <row r="916" ht="11.45" customHeight="1" x14ac:dyDescent="0.25"/>
    <row r="917" ht="11.45" customHeight="1" x14ac:dyDescent="0.25"/>
    <row r="918" ht="11.45" customHeight="1" x14ac:dyDescent="0.25"/>
    <row r="919" ht="11.45" customHeight="1" x14ac:dyDescent="0.25"/>
    <row r="920" ht="11.45" customHeight="1" x14ac:dyDescent="0.25"/>
    <row r="921" ht="11.45" customHeight="1" x14ac:dyDescent="0.25"/>
    <row r="922" ht="11.45" customHeight="1" x14ac:dyDescent="0.25"/>
    <row r="923" ht="11.45" customHeight="1" x14ac:dyDescent="0.25"/>
    <row r="924" ht="11.45" customHeight="1" x14ac:dyDescent="0.25"/>
    <row r="925" ht="11.45" customHeight="1" x14ac:dyDescent="0.25"/>
    <row r="926" ht="11.45" customHeight="1" x14ac:dyDescent="0.25"/>
    <row r="927" ht="11.45" customHeight="1" x14ac:dyDescent="0.25"/>
    <row r="928" ht="11.45" customHeight="1" x14ac:dyDescent="0.25"/>
    <row r="929" ht="11.45" customHeight="1" x14ac:dyDescent="0.25"/>
    <row r="930" ht="11.45" customHeight="1" x14ac:dyDescent="0.25"/>
    <row r="931" ht="11.45" customHeight="1" x14ac:dyDescent="0.25"/>
    <row r="932" ht="11.45" customHeight="1" x14ac:dyDescent="0.25"/>
    <row r="933" ht="11.45" customHeight="1" x14ac:dyDescent="0.25"/>
    <row r="934" ht="11.45" customHeight="1" x14ac:dyDescent="0.25"/>
    <row r="935" ht="11.45" customHeight="1" x14ac:dyDescent="0.25"/>
    <row r="936" ht="11.45" customHeight="1" x14ac:dyDescent="0.25"/>
    <row r="937" ht="11.45" customHeight="1" x14ac:dyDescent="0.25"/>
    <row r="938" ht="11.45" customHeight="1" x14ac:dyDescent="0.25"/>
    <row r="939" ht="11.45" customHeight="1" x14ac:dyDescent="0.25"/>
    <row r="940" ht="11.45" customHeight="1" x14ac:dyDescent="0.25"/>
    <row r="941" ht="11.45" customHeight="1" x14ac:dyDescent="0.25"/>
    <row r="942" ht="11.45" customHeight="1" x14ac:dyDescent="0.25"/>
    <row r="943" ht="11.45" customHeight="1" x14ac:dyDescent="0.25"/>
    <row r="944" ht="11.45" customHeight="1" x14ac:dyDescent="0.25"/>
    <row r="945" ht="11.45" customHeight="1" x14ac:dyDescent="0.25"/>
    <row r="946" ht="11.45" customHeight="1" x14ac:dyDescent="0.25"/>
    <row r="947" ht="11.45" customHeight="1" x14ac:dyDescent="0.25"/>
    <row r="948" ht="11.45" customHeight="1" x14ac:dyDescent="0.25"/>
    <row r="949" ht="11.45" customHeight="1" x14ac:dyDescent="0.25"/>
    <row r="950" ht="11.45" customHeight="1" x14ac:dyDescent="0.25"/>
    <row r="951" ht="11.45" customHeight="1" x14ac:dyDescent="0.25"/>
    <row r="952" ht="11.45" customHeight="1" x14ac:dyDescent="0.25"/>
    <row r="953" ht="11.45" customHeight="1" x14ac:dyDescent="0.25"/>
    <row r="954" ht="11.45" customHeight="1" x14ac:dyDescent="0.25"/>
    <row r="955" ht="11.45" customHeight="1" x14ac:dyDescent="0.25"/>
    <row r="956" ht="11.45" customHeight="1" x14ac:dyDescent="0.25"/>
    <row r="957" ht="11.45" customHeight="1" x14ac:dyDescent="0.25"/>
    <row r="958" ht="11.45" customHeight="1" x14ac:dyDescent="0.25"/>
    <row r="959" ht="11.45" customHeight="1" x14ac:dyDescent="0.25"/>
    <row r="960" ht="11.45" customHeight="1" x14ac:dyDescent="0.25"/>
    <row r="961" ht="11.45" customHeight="1" x14ac:dyDescent="0.25"/>
    <row r="962" ht="11.45" customHeight="1" x14ac:dyDescent="0.25"/>
    <row r="963" ht="11.45" customHeight="1" x14ac:dyDescent="0.25"/>
    <row r="964" ht="11.45" customHeight="1" x14ac:dyDescent="0.25"/>
    <row r="965" ht="11.45" customHeight="1" x14ac:dyDescent="0.25"/>
    <row r="966" ht="11.45" customHeight="1" x14ac:dyDescent="0.25"/>
    <row r="967" ht="11.45" customHeight="1" x14ac:dyDescent="0.25"/>
    <row r="968" ht="11.45" customHeight="1" x14ac:dyDescent="0.25"/>
    <row r="969" ht="11.45" customHeight="1" x14ac:dyDescent="0.25"/>
    <row r="970" ht="11.45" customHeight="1" x14ac:dyDescent="0.25"/>
    <row r="971" ht="11.45" customHeight="1" x14ac:dyDescent="0.25"/>
    <row r="972" ht="11.45" customHeight="1" x14ac:dyDescent="0.25"/>
    <row r="973" ht="11.45" customHeight="1" x14ac:dyDescent="0.25"/>
    <row r="974" ht="11.45" customHeight="1" x14ac:dyDescent="0.25"/>
    <row r="975" ht="11.45" customHeight="1" x14ac:dyDescent="0.25"/>
    <row r="976" ht="11.45" customHeight="1" x14ac:dyDescent="0.25"/>
    <row r="977" ht="11.45" customHeight="1" x14ac:dyDescent="0.25"/>
    <row r="978" ht="11.45" customHeight="1" x14ac:dyDescent="0.25"/>
    <row r="979" ht="11.45" customHeight="1" x14ac:dyDescent="0.25"/>
    <row r="980" ht="11.45" customHeight="1" x14ac:dyDescent="0.25"/>
    <row r="981" ht="11.45" customHeight="1" x14ac:dyDescent="0.25"/>
    <row r="982" ht="11.45" customHeight="1" x14ac:dyDescent="0.25"/>
    <row r="983" ht="11.45" customHeight="1" x14ac:dyDescent="0.25"/>
    <row r="984" ht="11.45" customHeight="1" x14ac:dyDescent="0.25"/>
    <row r="985" ht="11.45" customHeight="1" x14ac:dyDescent="0.25"/>
    <row r="986" ht="11.45" customHeight="1" x14ac:dyDescent="0.25"/>
    <row r="987" ht="11.45" customHeight="1" x14ac:dyDescent="0.25"/>
    <row r="988" ht="11.45" customHeight="1" x14ac:dyDescent="0.25"/>
    <row r="989" ht="11.45" customHeight="1" x14ac:dyDescent="0.25"/>
    <row r="990" ht="11.45" customHeight="1" x14ac:dyDescent="0.25"/>
    <row r="991" ht="11.45" customHeight="1" x14ac:dyDescent="0.25"/>
    <row r="992" ht="11.45" customHeight="1" x14ac:dyDescent="0.25"/>
    <row r="993" ht="11.45" customHeight="1" x14ac:dyDescent="0.25"/>
    <row r="994" ht="11.45" customHeight="1" x14ac:dyDescent="0.25"/>
    <row r="995" ht="11.45" customHeight="1" x14ac:dyDescent="0.25"/>
    <row r="996" ht="11.45" customHeight="1" x14ac:dyDescent="0.25"/>
    <row r="997" ht="11.45" customHeight="1" x14ac:dyDescent="0.25"/>
    <row r="998" ht="11.45" customHeight="1" x14ac:dyDescent="0.25"/>
    <row r="999" ht="11.45" customHeight="1" x14ac:dyDescent="0.25"/>
    <row r="1000" ht="11.45" customHeight="1" x14ac:dyDescent="0.25"/>
    <row r="1001" ht="11.45" customHeight="1" x14ac:dyDescent="0.25"/>
    <row r="1002" ht="11.45" customHeight="1" x14ac:dyDescent="0.25"/>
    <row r="1003" ht="11.45" customHeight="1" x14ac:dyDescent="0.25"/>
    <row r="1004" ht="11.45" customHeight="1" x14ac:dyDescent="0.25"/>
    <row r="1005" ht="11.45" customHeight="1" x14ac:dyDescent="0.25"/>
    <row r="1006" ht="11.45" customHeight="1" x14ac:dyDescent="0.25"/>
    <row r="1007" ht="11.45" customHeight="1" x14ac:dyDescent="0.25"/>
    <row r="1008" ht="11.45" customHeight="1" x14ac:dyDescent="0.25"/>
    <row r="1009" ht="11.45" customHeight="1" x14ac:dyDescent="0.25"/>
    <row r="1010" ht="11.45" customHeight="1" x14ac:dyDescent="0.25"/>
    <row r="1011" ht="11.45" customHeight="1" x14ac:dyDescent="0.25"/>
    <row r="1012" ht="11.45" customHeight="1" x14ac:dyDescent="0.25"/>
    <row r="1013" ht="11.45" customHeight="1" x14ac:dyDescent="0.25"/>
    <row r="1014" ht="11.45" customHeight="1" x14ac:dyDescent="0.25"/>
    <row r="1015" ht="11.45" customHeight="1" x14ac:dyDescent="0.25"/>
    <row r="1016" ht="11.45" customHeight="1" x14ac:dyDescent="0.25"/>
    <row r="1017" ht="11.45" customHeight="1" x14ac:dyDescent="0.25"/>
    <row r="1018" ht="11.45" customHeight="1" x14ac:dyDescent="0.25"/>
    <row r="1019" ht="11.45" customHeight="1" x14ac:dyDescent="0.25"/>
    <row r="1020" ht="11.45" customHeight="1" x14ac:dyDescent="0.25"/>
    <row r="1021" ht="11.45" customHeight="1" x14ac:dyDescent="0.25"/>
    <row r="1022" ht="11.45" customHeight="1" x14ac:dyDescent="0.25"/>
    <row r="1023" ht="11.45" customHeight="1" x14ac:dyDescent="0.25"/>
    <row r="1024" ht="11.45" customHeight="1" x14ac:dyDescent="0.25"/>
    <row r="1025" ht="11.45" customHeight="1" x14ac:dyDescent="0.25"/>
    <row r="1026" ht="11.45" customHeight="1" x14ac:dyDescent="0.25"/>
    <row r="1027" ht="11.45" customHeight="1" x14ac:dyDescent="0.25"/>
    <row r="1028" ht="11.45" customHeight="1" x14ac:dyDescent="0.25"/>
    <row r="1029" ht="11.45" customHeight="1" x14ac:dyDescent="0.25"/>
    <row r="1030" ht="11.45" customHeight="1" x14ac:dyDescent="0.25"/>
    <row r="1031" ht="11.45" customHeight="1" x14ac:dyDescent="0.25"/>
    <row r="1032" ht="11.45" customHeight="1" x14ac:dyDescent="0.25"/>
    <row r="1033" ht="11.45" customHeight="1" x14ac:dyDescent="0.25"/>
    <row r="1034" ht="11.45" customHeight="1" x14ac:dyDescent="0.25"/>
    <row r="1035" ht="11.45" customHeight="1" x14ac:dyDescent="0.25"/>
    <row r="1036" ht="11.45" customHeight="1" x14ac:dyDescent="0.25"/>
    <row r="1037" ht="11.45" customHeight="1" x14ac:dyDescent="0.25"/>
    <row r="1038" ht="11.45" customHeight="1" x14ac:dyDescent="0.25"/>
    <row r="1039" ht="11.45" customHeight="1" x14ac:dyDescent="0.25"/>
    <row r="1040" ht="11.45" customHeight="1" x14ac:dyDescent="0.25"/>
    <row r="1041" ht="11.45" customHeight="1" x14ac:dyDescent="0.25"/>
    <row r="1042" ht="11.45" customHeight="1" x14ac:dyDescent="0.25"/>
    <row r="1043" ht="11.45" customHeight="1" x14ac:dyDescent="0.25"/>
    <row r="1044" ht="11.45" customHeight="1" x14ac:dyDescent="0.25"/>
    <row r="1045" ht="11.45" customHeight="1" x14ac:dyDescent="0.25"/>
    <row r="1046" ht="11.45" customHeight="1" x14ac:dyDescent="0.25"/>
    <row r="1047" ht="11.45" customHeight="1" x14ac:dyDescent="0.25"/>
    <row r="1048" ht="11.45" customHeight="1" x14ac:dyDescent="0.25"/>
    <row r="1049" ht="11.45" customHeight="1" x14ac:dyDescent="0.25"/>
    <row r="1050" ht="11.45" customHeight="1" x14ac:dyDescent="0.25"/>
    <row r="1051" ht="11.45" customHeight="1" x14ac:dyDescent="0.25"/>
    <row r="1052" ht="11.45" customHeight="1" x14ac:dyDescent="0.25"/>
    <row r="1053" ht="11.45" customHeight="1" x14ac:dyDescent="0.25"/>
    <row r="1054" ht="11.45" customHeight="1" x14ac:dyDescent="0.25"/>
    <row r="1055" ht="11.45" customHeight="1" x14ac:dyDescent="0.25"/>
    <row r="1056" ht="11.45" customHeight="1" x14ac:dyDescent="0.25"/>
    <row r="1057" ht="11.45" customHeight="1" x14ac:dyDescent="0.25"/>
    <row r="1058" ht="11.45" customHeight="1" x14ac:dyDescent="0.25"/>
    <row r="1059" ht="11.45" customHeight="1" x14ac:dyDescent="0.25"/>
    <row r="1060" ht="11.45" customHeight="1" x14ac:dyDescent="0.25"/>
    <row r="1061" ht="11.45" customHeight="1" x14ac:dyDescent="0.25"/>
    <row r="1062" ht="11.45" customHeight="1" x14ac:dyDescent="0.25"/>
    <row r="1063" ht="11.45" customHeight="1" x14ac:dyDescent="0.25"/>
    <row r="1064" ht="11.45" customHeight="1" x14ac:dyDescent="0.25"/>
    <row r="1065" ht="11.45" customHeight="1" x14ac:dyDescent="0.25"/>
    <row r="1066" ht="11.45" customHeight="1" x14ac:dyDescent="0.25"/>
    <row r="1067" ht="11.45" customHeight="1" x14ac:dyDescent="0.25"/>
    <row r="1068" ht="11.45" customHeight="1" x14ac:dyDescent="0.25"/>
    <row r="1069" ht="11.45" customHeight="1" x14ac:dyDescent="0.25"/>
    <row r="1070" ht="11.45" customHeight="1" x14ac:dyDescent="0.25"/>
    <row r="1071" ht="11.45" customHeight="1" x14ac:dyDescent="0.25"/>
    <row r="1072" ht="11.45" customHeight="1" x14ac:dyDescent="0.25"/>
    <row r="1073" ht="11.45" customHeight="1" x14ac:dyDescent="0.25"/>
    <row r="1074" ht="11.45" customHeight="1" x14ac:dyDescent="0.25"/>
    <row r="1075" ht="11.45" customHeight="1" x14ac:dyDescent="0.25"/>
    <row r="1076" ht="11.45" customHeight="1" x14ac:dyDescent="0.25"/>
    <row r="1077" ht="11.45" customHeight="1" x14ac:dyDescent="0.25"/>
    <row r="1078" ht="11.45" customHeight="1" x14ac:dyDescent="0.25"/>
    <row r="1079" ht="11.45" customHeight="1" x14ac:dyDescent="0.25"/>
    <row r="1080" ht="11.45" customHeight="1" x14ac:dyDescent="0.25"/>
    <row r="1081" ht="11.45" customHeight="1" x14ac:dyDescent="0.25"/>
    <row r="1082" ht="11.45" customHeight="1" x14ac:dyDescent="0.25"/>
    <row r="1083" ht="11.45" customHeight="1" x14ac:dyDescent="0.25"/>
    <row r="1084" ht="11.45" customHeight="1" x14ac:dyDescent="0.25"/>
    <row r="1085" ht="11.45" customHeight="1" x14ac:dyDescent="0.25"/>
    <row r="1086" ht="11.45" customHeight="1" x14ac:dyDescent="0.25"/>
    <row r="1087" ht="11.45" customHeight="1" x14ac:dyDescent="0.25"/>
    <row r="1088" ht="11.45" customHeight="1" x14ac:dyDescent="0.25"/>
    <row r="1089" ht="11.45" customHeight="1" x14ac:dyDescent="0.25"/>
    <row r="1090" ht="11.45" customHeight="1" x14ac:dyDescent="0.25"/>
    <row r="1091" ht="11.45" customHeight="1" x14ac:dyDescent="0.25"/>
    <row r="1092" ht="11.45" customHeight="1" x14ac:dyDescent="0.25"/>
    <row r="1093" ht="11.45" customHeight="1" x14ac:dyDescent="0.25"/>
    <row r="1094" ht="11.45" customHeight="1" x14ac:dyDescent="0.25"/>
    <row r="1095" ht="11.45" customHeight="1" x14ac:dyDescent="0.25"/>
    <row r="1096" ht="11.45" customHeight="1" x14ac:dyDescent="0.25"/>
    <row r="1097" ht="11.45" customHeight="1" x14ac:dyDescent="0.25"/>
    <row r="1098" ht="11.45" customHeight="1" x14ac:dyDescent="0.25"/>
    <row r="1099" ht="11.45" customHeight="1" x14ac:dyDescent="0.25"/>
    <row r="1100" ht="11.45" customHeight="1" x14ac:dyDescent="0.25"/>
    <row r="1101" ht="11.45" customHeight="1" x14ac:dyDescent="0.25"/>
    <row r="1102" ht="11.45" customHeight="1" x14ac:dyDescent="0.25"/>
    <row r="1103" ht="11.45" customHeight="1" x14ac:dyDescent="0.25"/>
    <row r="1104" ht="11.45" customHeight="1" x14ac:dyDescent="0.25"/>
    <row r="1105" ht="11.45" customHeight="1" x14ac:dyDescent="0.25"/>
    <row r="1106" ht="11.45" customHeight="1" x14ac:dyDescent="0.25"/>
    <row r="1107" ht="11.45" customHeight="1" x14ac:dyDescent="0.25"/>
    <row r="1108" ht="11.45" customHeight="1" x14ac:dyDescent="0.25"/>
    <row r="1109" ht="11.45" customHeight="1" x14ac:dyDescent="0.25"/>
    <row r="1110" ht="11.45" customHeight="1" x14ac:dyDescent="0.25"/>
    <row r="1111" ht="11.45" customHeight="1" x14ac:dyDescent="0.25"/>
    <row r="1112" ht="11.45" customHeight="1" x14ac:dyDescent="0.25"/>
    <row r="1113" ht="11.45" customHeight="1" x14ac:dyDescent="0.25"/>
    <row r="1114" ht="11.45" customHeight="1" x14ac:dyDescent="0.25"/>
    <row r="1115" ht="11.45" customHeight="1" x14ac:dyDescent="0.25"/>
    <row r="1116" ht="11.45" customHeight="1" x14ac:dyDescent="0.25"/>
    <row r="1117" ht="11.45" customHeight="1" x14ac:dyDescent="0.25"/>
    <row r="1118" ht="11.45" customHeight="1" x14ac:dyDescent="0.25"/>
    <row r="1119" ht="11.45" customHeight="1" x14ac:dyDescent="0.25"/>
    <row r="1120" ht="11.45" customHeight="1" x14ac:dyDescent="0.25"/>
    <row r="1121" ht="11.45" customHeight="1" x14ac:dyDescent="0.25"/>
    <row r="1122" ht="11.45" customHeight="1" x14ac:dyDescent="0.25"/>
    <row r="1123" ht="11.45" customHeight="1" x14ac:dyDescent="0.25"/>
    <row r="1124" ht="11.45" customHeight="1" x14ac:dyDescent="0.25"/>
    <row r="1125" ht="11.45" customHeight="1" x14ac:dyDescent="0.25"/>
    <row r="1126" ht="11.45" customHeight="1" x14ac:dyDescent="0.25"/>
    <row r="1127" ht="11.45" customHeight="1" x14ac:dyDescent="0.25"/>
    <row r="1128" ht="11.45" customHeight="1" x14ac:dyDescent="0.25"/>
    <row r="1129" ht="11.45" customHeight="1" x14ac:dyDescent="0.25"/>
    <row r="1130" ht="11.45" customHeight="1" x14ac:dyDescent="0.25"/>
    <row r="1131" ht="11.45" customHeight="1" x14ac:dyDescent="0.25"/>
    <row r="1132" ht="11.45" customHeight="1" x14ac:dyDescent="0.25"/>
    <row r="1133" ht="11.45" customHeight="1" x14ac:dyDescent="0.25"/>
    <row r="1134" ht="11.45" customHeight="1" x14ac:dyDescent="0.25"/>
    <row r="1135" ht="11.45" customHeight="1" x14ac:dyDescent="0.25"/>
    <row r="1136" ht="11.45" customHeight="1" x14ac:dyDescent="0.25"/>
    <row r="1137" ht="11.45" customHeight="1" x14ac:dyDescent="0.25"/>
    <row r="1138" ht="11.45" customHeight="1" x14ac:dyDescent="0.25"/>
    <row r="1139" ht="11.45" customHeight="1" x14ac:dyDescent="0.25"/>
    <row r="1140" ht="11.45" customHeight="1" x14ac:dyDescent="0.25"/>
    <row r="1141" ht="11.45" customHeight="1" x14ac:dyDescent="0.25"/>
    <row r="1142" ht="11.45" customHeight="1" x14ac:dyDescent="0.25"/>
    <row r="1143" ht="11.45" customHeight="1" x14ac:dyDescent="0.25"/>
    <row r="1144" ht="11.45" customHeight="1" x14ac:dyDescent="0.25"/>
    <row r="1145" ht="11.45" customHeight="1" x14ac:dyDescent="0.25"/>
    <row r="1146" ht="11.45" customHeight="1" x14ac:dyDescent="0.25"/>
    <row r="1147" ht="11.45" customHeight="1" x14ac:dyDescent="0.25"/>
    <row r="1148" ht="11.45" customHeight="1" x14ac:dyDescent="0.25"/>
    <row r="1149" ht="11.45" customHeight="1" x14ac:dyDescent="0.25"/>
    <row r="1150" ht="11.45" customHeight="1" x14ac:dyDescent="0.25"/>
    <row r="1151" ht="11.45" customHeight="1" x14ac:dyDescent="0.25"/>
    <row r="1152" ht="11.45" customHeight="1" x14ac:dyDescent="0.25"/>
    <row r="1153" ht="11.45" customHeight="1" x14ac:dyDescent="0.25"/>
    <row r="1154" ht="11.45" customHeight="1" x14ac:dyDescent="0.25"/>
    <row r="1155" ht="11.45" customHeight="1" x14ac:dyDescent="0.25"/>
    <row r="1156" ht="11.45" customHeight="1" x14ac:dyDescent="0.25"/>
    <row r="1157" ht="11.45" customHeight="1" x14ac:dyDescent="0.25"/>
    <row r="1158" ht="11.45" customHeight="1" x14ac:dyDescent="0.25"/>
    <row r="1159" ht="11.45" customHeight="1" x14ac:dyDescent="0.25"/>
    <row r="1160" ht="11.45" customHeight="1" x14ac:dyDescent="0.25"/>
    <row r="1161" ht="11.45" customHeight="1" x14ac:dyDescent="0.25"/>
    <row r="1162" ht="11.45" customHeight="1" x14ac:dyDescent="0.25"/>
    <row r="1163" ht="11.45" customHeight="1" x14ac:dyDescent="0.25"/>
    <row r="1164" ht="11.45" customHeight="1" x14ac:dyDescent="0.25"/>
    <row r="1165" ht="11.45" customHeight="1" x14ac:dyDescent="0.25"/>
    <row r="1166" ht="11.45" customHeight="1" x14ac:dyDescent="0.25"/>
    <row r="1167" ht="11.45" customHeight="1" x14ac:dyDescent="0.25"/>
    <row r="1168" ht="11.45" customHeight="1" x14ac:dyDescent="0.25"/>
    <row r="1169" ht="11.45" customHeight="1" x14ac:dyDescent="0.25"/>
    <row r="1170" ht="11.45" customHeight="1" x14ac:dyDescent="0.25"/>
    <row r="1171" ht="11.45" customHeight="1" x14ac:dyDescent="0.25"/>
    <row r="1172" ht="11.45" customHeight="1" x14ac:dyDescent="0.25"/>
    <row r="1173" ht="11.45" customHeight="1" x14ac:dyDescent="0.25"/>
    <row r="1174" ht="11.45" customHeight="1" x14ac:dyDescent="0.25"/>
    <row r="1175" ht="11.45" customHeight="1" x14ac:dyDescent="0.25"/>
    <row r="1176" ht="11.45" customHeight="1" x14ac:dyDescent="0.25"/>
    <row r="1177" ht="11.45" customHeight="1" x14ac:dyDescent="0.25"/>
    <row r="1178" ht="11.45" customHeight="1" x14ac:dyDescent="0.25"/>
    <row r="1179" ht="11.45" customHeight="1" x14ac:dyDescent="0.25"/>
    <row r="1180" ht="11.45" customHeight="1" x14ac:dyDescent="0.25"/>
    <row r="1181" ht="11.45" customHeight="1" x14ac:dyDescent="0.25"/>
    <row r="1182" ht="11.45" customHeight="1" x14ac:dyDescent="0.25"/>
    <row r="1183" ht="11.45" customHeight="1" x14ac:dyDescent="0.25"/>
    <row r="1184" ht="11.45" customHeight="1" x14ac:dyDescent="0.25"/>
    <row r="1185" ht="11.45" customHeight="1" x14ac:dyDescent="0.25"/>
    <row r="1186" ht="11.45" customHeight="1" x14ac:dyDescent="0.25"/>
    <row r="1187" ht="11.45" customHeight="1" x14ac:dyDescent="0.25"/>
    <row r="1188" ht="11.45" customHeight="1" x14ac:dyDescent="0.25"/>
    <row r="1189" ht="11.45" customHeight="1" x14ac:dyDescent="0.25"/>
    <row r="1190" ht="11.45" customHeight="1" x14ac:dyDescent="0.25"/>
    <row r="1191" ht="11.45" customHeight="1" x14ac:dyDescent="0.25"/>
    <row r="1192" ht="11.45" customHeight="1" x14ac:dyDescent="0.25"/>
    <row r="1193" ht="11.45" customHeight="1" x14ac:dyDescent="0.25"/>
    <row r="1194" ht="11.45" customHeight="1" x14ac:dyDescent="0.25"/>
    <row r="1195" ht="11.45" customHeight="1" x14ac:dyDescent="0.25"/>
    <row r="1196" ht="11.45" customHeight="1" x14ac:dyDescent="0.25"/>
    <row r="1197" ht="11.45" customHeight="1" x14ac:dyDescent="0.25"/>
    <row r="1198" ht="11.45" customHeight="1" x14ac:dyDescent="0.25"/>
    <row r="1199" ht="11.45" customHeight="1" x14ac:dyDescent="0.25"/>
    <row r="1200" ht="11.45" customHeight="1" x14ac:dyDescent="0.25"/>
    <row r="1201" ht="11.45" customHeight="1" x14ac:dyDescent="0.25"/>
    <row r="1202" ht="11.45" customHeight="1" x14ac:dyDescent="0.25"/>
    <row r="1203" ht="11.45" customHeight="1" x14ac:dyDescent="0.25"/>
    <row r="1204" ht="11.45" customHeight="1" x14ac:dyDescent="0.25"/>
    <row r="1205" ht="11.45" customHeight="1" x14ac:dyDescent="0.25"/>
    <row r="1206" ht="11.45" customHeight="1" x14ac:dyDescent="0.25"/>
    <row r="1207" ht="11.45" customHeight="1" x14ac:dyDescent="0.25"/>
    <row r="1208" ht="11.45" customHeight="1" x14ac:dyDescent="0.25"/>
    <row r="1209" ht="11.45" customHeight="1" x14ac:dyDescent="0.25"/>
    <row r="1210" ht="11.45" customHeight="1" x14ac:dyDescent="0.25"/>
    <row r="1211" ht="11.45" customHeight="1" x14ac:dyDescent="0.25"/>
    <row r="1212" ht="11.45" customHeight="1" x14ac:dyDescent="0.25"/>
    <row r="1213" ht="11.45" customHeight="1" x14ac:dyDescent="0.25"/>
    <row r="1214" ht="11.45" customHeight="1" x14ac:dyDescent="0.25"/>
    <row r="1215" ht="11.45" customHeight="1" x14ac:dyDescent="0.25"/>
    <row r="1216" ht="11.45" customHeight="1" x14ac:dyDescent="0.25"/>
    <row r="1217" ht="11.45" customHeight="1" x14ac:dyDescent="0.25"/>
    <row r="1218" ht="11.45" customHeight="1" x14ac:dyDescent="0.25"/>
    <row r="1219" ht="11.45" customHeight="1" x14ac:dyDescent="0.25"/>
    <row r="1220" ht="11.45" customHeight="1" x14ac:dyDescent="0.25"/>
    <row r="1221" ht="11.45" customHeight="1" x14ac:dyDescent="0.25"/>
    <row r="1222" ht="11.45" customHeight="1" x14ac:dyDescent="0.25"/>
    <row r="1223" ht="11.45" customHeight="1" x14ac:dyDescent="0.25"/>
    <row r="1224" ht="11.45" customHeight="1" x14ac:dyDescent="0.25"/>
    <row r="1225" ht="11.45" customHeight="1" x14ac:dyDescent="0.25"/>
    <row r="1226" ht="11.45" customHeight="1" x14ac:dyDescent="0.25"/>
    <row r="1227" ht="11.45" customHeight="1" x14ac:dyDescent="0.25"/>
    <row r="1228" ht="11.45" customHeight="1" x14ac:dyDescent="0.25"/>
    <row r="1229" ht="11.45" customHeight="1" x14ac:dyDescent="0.25"/>
    <row r="1230" ht="11.45" customHeight="1" x14ac:dyDescent="0.25"/>
    <row r="1231" ht="11.45" customHeight="1" x14ac:dyDescent="0.25"/>
    <row r="1232" ht="11.45" customHeight="1" x14ac:dyDescent="0.25"/>
    <row r="1233" ht="11.45" customHeight="1" x14ac:dyDescent="0.25"/>
    <row r="1234" ht="11.45" customHeight="1" x14ac:dyDescent="0.25"/>
    <row r="1235" ht="11.45" customHeight="1" x14ac:dyDescent="0.25"/>
    <row r="1236" ht="11.45" customHeight="1" x14ac:dyDescent="0.25"/>
    <row r="1237" ht="11.45" customHeight="1" x14ac:dyDescent="0.25"/>
    <row r="1238" ht="11.45" customHeight="1" x14ac:dyDescent="0.25"/>
    <row r="1239" ht="11.45" customHeight="1" x14ac:dyDescent="0.25"/>
    <row r="1240" ht="11.45" customHeight="1" x14ac:dyDescent="0.25"/>
    <row r="1241" ht="11.45" customHeight="1" x14ac:dyDescent="0.25"/>
    <row r="1242" ht="11.45" customHeight="1" x14ac:dyDescent="0.25"/>
    <row r="1243" ht="11.45" customHeight="1" x14ac:dyDescent="0.25"/>
    <row r="1244" ht="11.45" customHeight="1" x14ac:dyDescent="0.25"/>
    <row r="1245" ht="11.45" customHeight="1" x14ac:dyDescent="0.25"/>
    <row r="1246" ht="11.45" customHeight="1" x14ac:dyDescent="0.25"/>
    <row r="1247" ht="11.45" customHeight="1" x14ac:dyDescent="0.25"/>
    <row r="1248" ht="11.45" customHeight="1" x14ac:dyDescent="0.25"/>
    <row r="1249" ht="11.45" customHeight="1" x14ac:dyDescent="0.25"/>
    <row r="1250" ht="11.45" customHeight="1" x14ac:dyDescent="0.25"/>
    <row r="1251" ht="11.45" customHeight="1" x14ac:dyDescent="0.25"/>
    <row r="1252" ht="11.45" customHeight="1" x14ac:dyDescent="0.25"/>
    <row r="1253" ht="11.45" customHeight="1" x14ac:dyDescent="0.25"/>
    <row r="1254" ht="11.45" customHeight="1" x14ac:dyDescent="0.25"/>
    <row r="1255" ht="11.45" customHeight="1" x14ac:dyDescent="0.25"/>
    <row r="1256" ht="11.45" customHeight="1" x14ac:dyDescent="0.25"/>
    <row r="1257" ht="11.45" customHeight="1" x14ac:dyDescent="0.25"/>
    <row r="1258" ht="11.45" customHeight="1" x14ac:dyDescent="0.25"/>
    <row r="1259" ht="11.45" customHeight="1" x14ac:dyDescent="0.25"/>
    <row r="1260" ht="11.45" customHeight="1" x14ac:dyDescent="0.25"/>
    <row r="1261" ht="11.45" customHeight="1" x14ac:dyDescent="0.25"/>
    <row r="1262" ht="11.45" customHeight="1" x14ac:dyDescent="0.25"/>
    <row r="1263" ht="11.45" customHeight="1" x14ac:dyDescent="0.25"/>
    <row r="1264" ht="11.45" customHeight="1" x14ac:dyDescent="0.25"/>
    <row r="1265" ht="11.45" customHeight="1" x14ac:dyDescent="0.25"/>
    <row r="1266" ht="11.45" customHeight="1" x14ac:dyDescent="0.25"/>
    <row r="1267" ht="11.45" customHeight="1" x14ac:dyDescent="0.25"/>
    <row r="1268" ht="11.45" customHeight="1" x14ac:dyDescent="0.25"/>
    <row r="1269" ht="11.45" customHeight="1" x14ac:dyDescent="0.25"/>
    <row r="1270" ht="11.45" customHeight="1" x14ac:dyDescent="0.25"/>
    <row r="1271" ht="11.45" customHeight="1" x14ac:dyDescent="0.25"/>
    <row r="1272" ht="11.45" customHeight="1" x14ac:dyDescent="0.25"/>
    <row r="1273" ht="11.45" customHeight="1" x14ac:dyDescent="0.25"/>
    <row r="1274" ht="11.45" customHeight="1" x14ac:dyDescent="0.25"/>
    <row r="1275" ht="11.45" customHeight="1" x14ac:dyDescent="0.25"/>
    <row r="1276" ht="11.45" customHeight="1" x14ac:dyDescent="0.25"/>
    <row r="1277" ht="11.45" customHeight="1" x14ac:dyDescent="0.25"/>
    <row r="1278" ht="11.45" customHeight="1" x14ac:dyDescent="0.25"/>
    <row r="1279" ht="11.45" customHeight="1" x14ac:dyDescent="0.25"/>
    <row r="1280" ht="11.45" customHeight="1" x14ac:dyDescent="0.25"/>
    <row r="1281" ht="11.45" customHeight="1" x14ac:dyDescent="0.25"/>
    <row r="1282" ht="11.45" customHeight="1" x14ac:dyDescent="0.25"/>
    <row r="1283" ht="11.45" customHeight="1" x14ac:dyDescent="0.25"/>
    <row r="1284" ht="11.45" customHeight="1" x14ac:dyDescent="0.25"/>
    <row r="1285" ht="11.45" customHeight="1" x14ac:dyDescent="0.25"/>
    <row r="1286" ht="11.45" customHeight="1" x14ac:dyDescent="0.25"/>
    <row r="1287" ht="11.45" customHeight="1" x14ac:dyDescent="0.25"/>
    <row r="1288" ht="11.45" customHeight="1" x14ac:dyDescent="0.25"/>
    <row r="1289" ht="11.45" customHeight="1" x14ac:dyDescent="0.25"/>
    <row r="1290" ht="11.45" customHeight="1" x14ac:dyDescent="0.25"/>
    <row r="1291" ht="11.45" customHeight="1" x14ac:dyDescent="0.25"/>
    <row r="1292" ht="11.45" customHeight="1" x14ac:dyDescent="0.25"/>
    <row r="1293" ht="11.45" customHeight="1" x14ac:dyDescent="0.25"/>
    <row r="1294" ht="11.45" customHeight="1" x14ac:dyDescent="0.25"/>
    <row r="1295" ht="11.45" customHeight="1" x14ac:dyDescent="0.25"/>
    <row r="1296" ht="11.45" customHeight="1" x14ac:dyDescent="0.25"/>
    <row r="1297" ht="11.45" customHeight="1" x14ac:dyDescent="0.25"/>
    <row r="1298" ht="11.45" customHeight="1" x14ac:dyDescent="0.25"/>
    <row r="1299" ht="11.45" customHeight="1" x14ac:dyDescent="0.25"/>
    <row r="1300" ht="11.45" customHeight="1" x14ac:dyDescent="0.25"/>
    <row r="1301" ht="11.45" customHeight="1" x14ac:dyDescent="0.25"/>
    <row r="1302" ht="11.45" customHeight="1" x14ac:dyDescent="0.25"/>
    <row r="1303" ht="11.45" customHeight="1" x14ac:dyDescent="0.25"/>
    <row r="1304" ht="11.45" customHeight="1" x14ac:dyDescent="0.25"/>
    <row r="1305" ht="11.45" customHeight="1" x14ac:dyDescent="0.25"/>
    <row r="1306" ht="11.45" customHeight="1" x14ac:dyDescent="0.25"/>
    <row r="1307" ht="11.45" customHeight="1" x14ac:dyDescent="0.25"/>
    <row r="1308" ht="11.45" customHeight="1" x14ac:dyDescent="0.25"/>
    <row r="1309" ht="11.45" customHeight="1" x14ac:dyDescent="0.25"/>
    <row r="1310" ht="11.45" customHeight="1" x14ac:dyDescent="0.25"/>
    <row r="1311" ht="11.45" customHeight="1" x14ac:dyDescent="0.25"/>
    <row r="1312" ht="11.45" customHeight="1" x14ac:dyDescent="0.25"/>
    <row r="1313" ht="11.45" customHeight="1" x14ac:dyDescent="0.25"/>
    <row r="1314" ht="11.45" customHeight="1" x14ac:dyDescent="0.25"/>
    <row r="1315" ht="11.45" customHeight="1" x14ac:dyDescent="0.25"/>
    <row r="1316" ht="11.45" customHeight="1" x14ac:dyDescent="0.25"/>
    <row r="1317" ht="11.45" customHeight="1" x14ac:dyDescent="0.25"/>
    <row r="1318" ht="11.45" customHeight="1" x14ac:dyDescent="0.25"/>
    <row r="1319" ht="11.45" customHeight="1" x14ac:dyDescent="0.25"/>
    <row r="1320" ht="11.45" customHeight="1" x14ac:dyDescent="0.25"/>
    <row r="1321" ht="11.45" customHeight="1" x14ac:dyDescent="0.25"/>
    <row r="1322" ht="11.45" customHeight="1" x14ac:dyDescent="0.25"/>
    <row r="1323" ht="11.45" customHeight="1" x14ac:dyDescent="0.25"/>
    <row r="1324" ht="11.45" customHeight="1" x14ac:dyDescent="0.25"/>
    <row r="1325" ht="11.45" customHeight="1" x14ac:dyDescent="0.25"/>
    <row r="1326" ht="11.45" customHeight="1" x14ac:dyDescent="0.25"/>
    <row r="1327" ht="11.45" customHeight="1" x14ac:dyDescent="0.25"/>
    <row r="1328" ht="11.45" customHeight="1" x14ac:dyDescent="0.25"/>
    <row r="1329" ht="11.45" customHeight="1" x14ac:dyDescent="0.25"/>
    <row r="1330" ht="11.45" customHeight="1" x14ac:dyDescent="0.25"/>
    <row r="1331" ht="11.45" customHeight="1" x14ac:dyDescent="0.25"/>
    <row r="1332" ht="11.45" customHeight="1" x14ac:dyDescent="0.25"/>
    <row r="1333" ht="11.45" customHeight="1" x14ac:dyDescent="0.25"/>
    <row r="1334" ht="11.45" customHeight="1" x14ac:dyDescent="0.25"/>
    <row r="1335" ht="11.45" customHeight="1" x14ac:dyDescent="0.25"/>
    <row r="1336" ht="11.45" customHeight="1" x14ac:dyDescent="0.25"/>
    <row r="1337" ht="11.45" customHeight="1" x14ac:dyDescent="0.25"/>
    <row r="1338" ht="11.45" customHeight="1" x14ac:dyDescent="0.25"/>
    <row r="1339" ht="11.45" customHeight="1" x14ac:dyDescent="0.25"/>
    <row r="1340" ht="11.45" customHeight="1" x14ac:dyDescent="0.25"/>
    <row r="1341" ht="11.45" customHeight="1" x14ac:dyDescent="0.25"/>
    <row r="1342" ht="11.45" customHeight="1" x14ac:dyDescent="0.25"/>
    <row r="1343" ht="11.45" customHeight="1" x14ac:dyDescent="0.25"/>
    <row r="1344" ht="11.45" customHeight="1" x14ac:dyDescent="0.25"/>
    <row r="1345" ht="11.45" customHeight="1" x14ac:dyDescent="0.25"/>
    <row r="1346" ht="11.45" customHeight="1" x14ac:dyDescent="0.25"/>
    <row r="1347" ht="11.45" customHeight="1" x14ac:dyDescent="0.25"/>
    <row r="1348" ht="11.45" customHeight="1" x14ac:dyDescent="0.25"/>
    <row r="1349" ht="11.45" customHeight="1" x14ac:dyDescent="0.25"/>
    <row r="1350" ht="11.45" customHeight="1" x14ac:dyDescent="0.25"/>
    <row r="1351" ht="11.45" customHeight="1" x14ac:dyDescent="0.25"/>
    <row r="1352" ht="11.45" customHeight="1" x14ac:dyDescent="0.25"/>
    <row r="1353" ht="11.45" customHeight="1" x14ac:dyDescent="0.25"/>
    <row r="1354" ht="11.45" customHeight="1" x14ac:dyDescent="0.25"/>
    <row r="1355" ht="11.45" customHeight="1" x14ac:dyDescent="0.25"/>
    <row r="1356" ht="11.45" customHeight="1" x14ac:dyDescent="0.25"/>
    <row r="1357" ht="11.45" customHeight="1" x14ac:dyDescent="0.25"/>
    <row r="1358" ht="11.45" customHeight="1" x14ac:dyDescent="0.25"/>
    <row r="1359" ht="11.45" customHeight="1" x14ac:dyDescent="0.25"/>
    <row r="1360" ht="11.45" customHeight="1" x14ac:dyDescent="0.25"/>
    <row r="1361" ht="11.45" customHeight="1" x14ac:dyDescent="0.25"/>
    <row r="1362" ht="11.45" customHeight="1" x14ac:dyDescent="0.25"/>
    <row r="1363" ht="11.45" customHeight="1" x14ac:dyDescent="0.25"/>
    <row r="1364" ht="11.45" customHeight="1" x14ac:dyDescent="0.25"/>
    <row r="1365" ht="11.45" customHeight="1" x14ac:dyDescent="0.25"/>
    <row r="1366" ht="11.45" customHeight="1" x14ac:dyDescent="0.25"/>
    <row r="1367" ht="11.45" customHeight="1" x14ac:dyDescent="0.25"/>
    <row r="1368" ht="11.45" customHeight="1" x14ac:dyDescent="0.25"/>
    <row r="1369" ht="11.45" customHeight="1" x14ac:dyDescent="0.25"/>
    <row r="1370" ht="11.45" customHeight="1" x14ac:dyDescent="0.25"/>
    <row r="1371" ht="11.45" customHeight="1" x14ac:dyDescent="0.25"/>
    <row r="1372" ht="11.45" customHeight="1" x14ac:dyDescent="0.25"/>
    <row r="1373" ht="11.45" customHeight="1" x14ac:dyDescent="0.25"/>
    <row r="1374" ht="11.45" customHeight="1" x14ac:dyDescent="0.25"/>
    <row r="1375" ht="11.45" customHeight="1" x14ac:dyDescent="0.25"/>
    <row r="1376" ht="11.45" customHeight="1" x14ac:dyDescent="0.25"/>
    <row r="1377" ht="11.45" customHeight="1" x14ac:dyDescent="0.25"/>
    <row r="1378" ht="11.45" customHeight="1" x14ac:dyDescent="0.25"/>
    <row r="1379" ht="11.45" customHeight="1" x14ac:dyDescent="0.25"/>
    <row r="1380" ht="11.45" customHeight="1" x14ac:dyDescent="0.25"/>
    <row r="1381" ht="11.45" customHeight="1" x14ac:dyDescent="0.25"/>
    <row r="1382" ht="11.45" customHeight="1" x14ac:dyDescent="0.25"/>
    <row r="1383" ht="11.45" customHeight="1" x14ac:dyDescent="0.25"/>
    <row r="1384" ht="11.45" customHeight="1" x14ac:dyDescent="0.25"/>
    <row r="1385" ht="11.45" customHeight="1" x14ac:dyDescent="0.25"/>
    <row r="1386" ht="11.45" customHeight="1" x14ac:dyDescent="0.25"/>
    <row r="1387" ht="11.45" customHeight="1" x14ac:dyDescent="0.25"/>
    <row r="1388" ht="11.45" customHeight="1" x14ac:dyDescent="0.25"/>
    <row r="1389" ht="11.45" customHeight="1" x14ac:dyDescent="0.25"/>
    <row r="1390" ht="11.45" customHeight="1" x14ac:dyDescent="0.25"/>
    <row r="1391" ht="11.45" customHeight="1" x14ac:dyDescent="0.25"/>
    <row r="1392" ht="11.45" customHeight="1" x14ac:dyDescent="0.25"/>
    <row r="1393" ht="11.45" customHeight="1" x14ac:dyDescent="0.25"/>
    <row r="1394" ht="11.45" customHeight="1" x14ac:dyDescent="0.25"/>
    <row r="1395" ht="11.45" customHeight="1" x14ac:dyDescent="0.25"/>
    <row r="1396" ht="11.45" customHeight="1" x14ac:dyDescent="0.25"/>
    <row r="1397" ht="11.45" customHeight="1" x14ac:dyDescent="0.25"/>
    <row r="1398" ht="11.45" customHeight="1" x14ac:dyDescent="0.25"/>
    <row r="1399" ht="11.45" customHeight="1" x14ac:dyDescent="0.25"/>
    <row r="1400" ht="11.45" customHeight="1" x14ac:dyDescent="0.25"/>
    <row r="1401" ht="11.45" customHeight="1" x14ac:dyDescent="0.25"/>
    <row r="1402" ht="11.45" customHeight="1" x14ac:dyDescent="0.25"/>
    <row r="1403" ht="11.45" customHeight="1" x14ac:dyDescent="0.25"/>
    <row r="1404" ht="11.45" customHeight="1" x14ac:dyDescent="0.25"/>
    <row r="1405" ht="11.45" customHeight="1" x14ac:dyDescent="0.25"/>
    <row r="1406" ht="11.45" customHeight="1" x14ac:dyDescent="0.25"/>
    <row r="1407" ht="11.45" customHeight="1" x14ac:dyDescent="0.25"/>
    <row r="1408" ht="11.45" customHeight="1" x14ac:dyDescent="0.25"/>
    <row r="1409" ht="11.45" customHeight="1" x14ac:dyDescent="0.25"/>
    <row r="1410" ht="11.45" customHeight="1" x14ac:dyDescent="0.25"/>
    <row r="1411" ht="11.45" customHeight="1" x14ac:dyDescent="0.25"/>
    <row r="1412" ht="11.45" customHeight="1" x14ac:dyDescent="0.25"/>
    <row r="1413" ht="11.45" customHeight="1" x14ac:dyDescent="0.25"/>
    <row r="1414" ht="11.45" customHeight="1" x14ac:dyDescent="0.25"/>
    <row r="1415" ht="11.45" customHeight="1" x14ac:dyDescent="0.25"/>
    <row r="1416" ht="11.45" customHeight="1" x14ac:dyDescent="0.25"/>
    <row r="1417" ht="11.45" customHeight="1" x14ac:dyDescent="0.25"/>
    <row r="1418" ht="11.45" customHeight="1" x14ac:dyDescent="0.25"/>
    <row r="1419" ht="11.45" customHeight="1" x14ac:dyDescent="0.25"/>
    <row r="1420" ht="11.45" customHeight="1" x14ac:dyDescent="0.25"/>
    <row r="1421" ht="11.45" customHeight="1" x14ac:dyDescent="0.25"/>
    <row r="1422" ht="11.45" customHeight="1" x14ac:dyDescent="0.25"/>
    <row r="1423" ht="11.45" customHeight="1" x14ac:dyDescent="0.25"/>
    <row r="1424" ht="11.45" customHeight="1" x14ac:dyDescent="0.25"/>
    <row r="1425" ht="11.45" customHeight="1" x14ac:dyDescent="0.25"/>
    <row r="1426" ht="11.45" customHeight="1" x14ac:dyDescent="0.25"/>
    <row r="1427" ht="11.45" customHeight="1" x14ac:dyDescent="0.25"/>
    <row r="1428" ht="11.45" customHeight="1" x14ac:dyDescent="0.25"/>
    <row r="1429" ht="11.45" customHeight="1" x14ac:dyDescent="0.25"/>
    <row r="1430" ht="11.45" customHeight="1" x14ac:dyDescent="0.25"/>
    <row r="1431" ht="11.45" customHeight="1" x14ac:dyDescent="0.25"/>
    <row r="1432" ht="11.45" customHeight="1" x14ac:dyDescent="0.25"/>
    <row r="1433" ht="11.45" customHeight="1" x14ac:dyDescent="0.25"/>
    <row r="1434" ht="11.45" customHeight="1" x14ac:dyDescent="0.25"/>
    <row r="1435" ht="11.45" customHeight="1" x14ac:dyDescent="0.25"/>
    <row r="1436" ht="11.45" customHeight="1" x14ac:dyDescent="0.25"/>
    <row r="1437" ht="11.45" customHeight="1" x14ac:dyDescent="0.25"/>
    <row r="1438" ht="11.45" customHeight="1" x14ac:dyDescent="0.25"/>
    <row r="1439" ht="11.45" customHeight="1" x14ac:dyDescent="0.25"/>
    <row r="1440" ht="11.45" customHeight="1" x14ac:dyDescent="0.25"/>
    <row r="1441" ht="11.45" customHeight="1" x14ac:dyDescent="0.25"/>
    <row r="1442" ht="11.45" customHeight="1" x14ac:dyDescent="0.25"/>
    <row r="1443" ht="11.45" customHeight="1" x14ac:dyDescent="0.25"/>
    <row r="1444" ht="11.45" customHeight="1" x14ac:dyDescent="0.25"/>
    <row r="1445" ht="11.45" customHeight="1" x14ac:dyDescent="0.25"/>
    <row r="1446" ht="11.45" customHeight="1" x14ac:dyDescent="0.25"/>
    <row r="1447" ht="11.45" customHeight="1" x14ac:dyDescent="0.25"/>
    <row r="1448" ht="11.45" customHeight="1" x14ac:dyDescent="0.25"/>
    <row r="1449" ht="11.45" customHeight="1" x14ac:dyDescent="0.25"/>
    <row r="1450" ht="11.45" customHeight="1" x14ac:dyDescent="0.25"/>
    <row r="1451" ht="11.45" customHeight="1" x14ac:dyDescent="0.25"/>
    <row r="1452" ht="11.45" customHeight="1" x14ac:dyDescent="0.25"/>
    <row r="1453" ht="11.45" customHeight="1" x14ac:dyDescent="0.25"/>
    <row r="1454" ht="11.45" customHeight="1" x14ac:dyDescent="0.25"/>
    <row r="1455" ht="11.45" customHeight="1" x14ac:dyDescent="0.25"/>
    <row r="1456" ht="11.45" customHeight="1" x14ac:dyDescent="0.25"/>
    <row r="1457" ht="11.45" customHeight="1" x14ac:dyDescent="0.25"/>
    <row r="1458" ht="11.45" customHeight="1" x14ac:dyDescent="0.25"/>
    <row r="1459" ht="11.45" customHeight="1" x14ac:dyDescent="0.25"/>
    <row r="1460" ht="11.45" customHeight="1" x14ac:dyDescent="0.25"/>
    <row r="1461" ht="11.45" customHeight="1" x14ac:dyDescent="0.25"/>
  </sheetData>
  <sortState ref="B4:X30">
    <sortCondition descending="1" ref="W4:W30"/>
    <sortCondition ref="E4:E30"/>
  </sortState>
  <pageMargins left="0.31496062992125984" right="0.31496062992125984" top="0.59055118110236227" bottom="0.59055118110236227" header="0.31496062992125984" footer="0.31496062992125984"/>
  <pageSetup paperSize="8" scale="77" fitToHeight="0" orientation="landscape" r:id="rId1"/>
  <headerFooter alignWithMargins="0">
    <oddHeader>&amp;L14_02_02 Dotace na pořízení cisternových automobilových stříkaček a dopravních automobilů pro JSDH obcí Olomouckého kraje s dotací MV ČR 2020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5"/>
  <sheetViews>
    <sheetView tabSelected="1" view="pageLayout" topLeftCell="C1" zoomScaleNormal="90" zoomScaleSheetLayoutView="80" workbookViewId="0">
      <selection activeCell="C4" sqref="C4"/>
    </sheetView>
  </sheetViews>
  <sheetFormatPr defaultRowHeight="15" x14ac:dyDescent="0.25"/>
  <cols>
    <col min="1" max="1" width="4.140625" style="49" customWidth="1"/>
    <col min="2" max="2" width="5.28515625" style="2" customWidth="1"/>
    <col min="3" max="3" width="27.7109375" style="4" customWidth="1"/>
    <col min="4" max="4" width="44.42578125" style="6" customWidth="1"/>
    <col min="5" max="5" width="17.7109375" style="10" customWidth="1"/>
    <col min="6" max="6" width="12.140625" style="48" customWidth="1"/>
    <col min="7" max="7" width="15" style="8" customWidth="1"/>
    <col min="8" max="8" width="11.42578125" customWidth="1"/>
    <col min="9" max="10" width="4.42578125" bestFit="1" customWidth="1"/>
    <col min="11" max="11" width="6.7109375" customWidth="1"/>
    <col min="12" max="12" width="7.85546875" customWidth="1"/>
    <col min="13" max="13" width="13.42578125" style="78" customWidth="1"/>
  </cols>
  <sheetData>
    <row r="1" spans="1:13" ht="15.75" customHeight="1" thickBot="1" x14ac:dyDescent="0.3">
      <c r="B1" s="81" t="s">
        <v>237</v>
      </c>
      <c r="C1" s="13" t="s">
        <v>1</v>
      </c>
      <c r="D1" s="1" t="s">
        <v>27</v>
      </c>
      <c r="E1" s="79" t="s">
        <v>30</v>
      </c>
      <c r="F1" s="89" t="s">
        <v>32</v>
      </c>
      <c r="G1" s="79" t="s">
        <v>5</v>
      </c>
      <c r="H1" s="89" t="s">
        <v>6</v>
      </c>
      <c r="I1" s="41" t="s">
        <v>7</v>
      </c>
      <c r="J1" s="42"/>
      <c r="K1" s="42"/>
      <c r="L1" s="40"/>
      <c r="M1" s="79" t="s">
        <v>31</v>
      </c>
    </row>
    <row r="2" spans="1:13" ht="15.75" thickBot="1" x14ac:dyDescent="0.3">
      <c r="B2" s="82"/>
      <c r="C2" s="14"/>
      <c r="D2" s="1" t="s">
        <v>28</v>
      </c>
      <c r="E2" s="80"/>
      <c r="F2" s="90"/>
      <c r="G2" s="80"/>
      <c r="H2" s="90"/>
      <c r="I2" s="51" t="s">
        <v>10</v>
      </c>
      <c r="J2" s="51" t="s">
        <v>11</v>
      </c>
      <c r="K2" s="17" t="s">
        <v>12</v>
      </c>
      <c r="L2" s="12" t="s">
        <v>13</v>
      </c>
      <c r="M2" s="80"/>
    </row>
    <row r="3" spans="1:13" ht="23.25" thickBot="1" x14ac:dyDescent="0.3">
      <c r="B3" s="83"/>
      <c r="C3" s="29"/>
      <c r="D3" s="1" t="s">
        <v>29</v>
      </c>
      <c r="E3" s="88"/>
      <c r="F3" s="91"/>
      <c r="G3" s="88"/>
      <c r="H3" s="91"/>
      <c r="I3" s="52"/>
      <c r="J3" s="52"/>
      <c r="K3" s="35" t="s">
        <v>24</v>
      </c>
      <c r="L3" s="30"/>
      <c r="M3" s="93">
        <f ca="1">SUM(M4:M84)</f>
        <v>3500000</v>
      </c>
    </row>
    <row r="4" spans="1:13" ht="60" x14ac:dyDescent="0.25">
      <c r="A4" s="67"/>
      <c r="B4" s="84" t="str">
        <f ca="1">IF(OFFSET(List1!B$4,tisk!A3,0)&gt;0,OFFSET(List1!B$4,tisk!A3,0),"")</f>
        <v>9</v>
      </c>
      <c r="C4" s="3" t="str">
        <f ca="1">IF(B4="","",CONCATENATE(OFFSET(List1!C$4,tisk!A3,0),"
",OFFSET(List1!D$4,tisk!A3,0),"
",OFFSET(List1!E$4,tisk!A3,0),"
",OFFSET(List1!F$4,tisk!A3,0)))</f>
        <v>Statutární město Olomouc
Horní náměstí 583
Olomouc
77900</v>
      </c>
      <c r="D4" s="68" t="str">
        <f ca="1">IF(B4="","",OFFSET(List1!L$4,tisk!A3,0))</f>
        <v>Pořízení dopravního prostředku pro JSDH Olomouc</v>
      </c>
      <c r="E4" s="85">
        <f ca="1">IF(B4="","",OFFSET(List1!O$4,tisk!A3,0))</f>
        <v>5800000</v>
      </c>
      <c r="F4" s="46" t="str">
        <f ca="1">IF(B4="","",OFFSET(List1!P$4,tisk!A3,0))</f>
        <v>1/2020</v>
      </c>
      <c r="G4" s="86">
        <f ca="1">IF(B4="","",OFFSET(List1!R$4,tisk!A3,0))</f>
        <v>300000</v>
      </c>
      <c r="H4" s="87">
        <f ca="1">IF(B4="","",OFFSET(List1!S$4,tisk!A3,0))</f>
        <v>44421</v>
      </c>
      <c r="I4" s="84">
        <f ca="1">IF(B4="","",OFFSET(List1!T$4,tisk!A3,0))</f>
        <v>100</v>
      </c>
      <c r="J4" s="84">
        <f ca="1">IF(B4="","",OFFSET(List1!U$4,tisk!A3,0))</f>
        <v>100</v>
      </c>
      <c r="K4" s="84">
        <f ca="1">IF(B4="","",OFFSET(List1!V$4,tisk!A3,0))</f>
        <v>100</v>
      </c>
      <c r="L4" s="84">
        <f ca="1">IF(B4="","",OFFSET(List1!W$4,tisk!A3,0))</f>
        <v>300</v>
      </c>
      <c r="M4" s="92">
        <f ca="1">IF(B4="","",OFFSET(List1!X$4,tisk!A3,0))</f>
        <v>300000</v>
      </c>
    </row>
    <row r="5" spans="1:13" ht="75.599999999999994" customHeight="1" x14ac:dyDescent="0.25">
      <c r="A5" s="67"/>
      <c r="B5" s="84"/>
      <c r="C5" s="3" t="str">
        <f ca="1">IF(B4="","",CONCATENATE("Okres ",OFFSET(List1!G$4,tisk!A3,0),"
","Právní forma","
",OFFSET(List1!H$4,tisk!A3,0),"
","IČO ",OFFSET(List1!I$4,tisk!A3,0),"
 ","B.Ú. ",OFFSET(List1!J$4,tisk!A3,0)))</f>
        <v>Okres Olomouc
Právní forma
Obec, měst. č. hl. města Prahy
IČO 00299308
 B.Ú. anonymizováno</v>
      </c>
      <c r="D5" s="5" t="str">
        <f ca="1">IF(B4="","",OFFSET(List1!M$4,tisk!A3,0))</f>
        <v>Pořízení cisternové automobilové stříkačky pro JSDH Olomouc současně s dotací MV GŘ HZS ČR z důvodu zajištění akceschopnosti</v>
      </c>
      <c r="E5" s="85"/>
      <c r="F5" s="45"/>
      <c r="G5" s="86"/>
      <c r="H5" s="87"/>
      <c r="I5" s="84"/>
      <c r="J5" s="84"/>
      <c r="K5" s="84"/>
      <c r="L5" s="84"/>
      <c r="M5" s="92"/>
    </row>
    <row r="6" spans="1:13" ht="31.15" customHeight="1" x14ac:dyDescent="0.25">
      <c r="A6" s="67">
        <f>ROW()/3-1</f>
        <v>1</v>
      </c>
      <c r="B6" s="84"/>
      <c r="C6" s="3" t="str">
        <f ca="1">IF(B4="","",CONCATENATE("Zástupce","
",OFFSET(List1!K$4,tisk!A3,0)))</f>
        <v xml:space="preserve">Zástupce
</v>
      </c>
      <c r="D6" s="69" t="str">
        <f ca="1">IF(B4="","",CONCATENATE("Dotace bude použita na:","
",OFFSET(List1!N$4,tisk!A3,0)))</f>
        <v>Dotace bude použita na:
pořízení cisternové automobilové stříkačky</v>
      </c>
      <c r="E6" s="85"/>
      <c r="F6" s="46" t="str">
        <f ca="1">IF(B4="","",OFFSET(List1!Q$4,tisk!A3,0))</f>
        <v>6/2021</v>
      </c>
      <c r="G6" s="86"/>
      <c r="H6" s="87"/>
      <c r="I6" s="84"/>
      <c r="J6" s="84"/>
      <c r="K6" s="84"/>
      <c r="L6" s="84"/>
      <c r="M6" s="92"/>
    </row>
    <row r="7" spans="1:13" ht="60" x14ac:dyDescent="0.25">
      <c r="A7" s="67"/>
      <c r="B7" s="84" t="str">
        <f ca="1">IF(OFFSET(List1!B$4,tisk!A6,0)&gt;0,OFFSET(List1!B$4,tisk!A6,0),"")</f>
        <v>16</v>
      </c>
      <c r="C7" s="3" t="str">
        <f ca="1">IF(B7="","",CONCATENATE(OFFSET(List1!C$4,tisk!A6,0),"
",OFFSET(List1!D$4,tisk!A6,0),"
",OFFSET(List1!E$4,tisk!A6,0),"
",OFFSET(List1!F$4,tisk!A6,0)))</f>
        <v>Obec Hlubočky
Olomoucká 17
Hlubočky
78361</v>
      </c>
      <c r="D7" s="68" t="str">
        <f ca="1">IF(B7="","",OFFSET(List1!L$4,tisk!A6,0))</f>
        <v>Pořízení dopravního prostředku pro JSDH Hlubočky</v>
      </c>
      <c r="E7" s="85">
        <f ca="1">IF(B7="","",OFFSET(List1!O$4,tisk!A6,0))</f>
        <v>1400000</v>
      </c>
      <c r="F7" s="46" t="str">
        <f ca="1">IF(B7="","",OFFSET(List1!P$4,tisk!A6,0))</f>
        <v>1/2020</v>
      </c>
      <c r="G7" s="86">
        <f ca="1">IF(B7="","",OFFSET(List1!R$4,tisk!A6,0))</f>
        <v>100000</v>
      </c>
      <c r="H7" s="87">
        <f ca="1">IF(B7="","",OFFSET(List1!S$4,tisk!A6,0))</f>
        <v>44421</v>
      </c>
      <c r="I7" s="84">
        <f ca="1">IF(B7="","",OFFSET(List1!T$4,tisk!A6,0))</f>
        <v>90</v>
      </c>
      <c r="J7" s="84">
        <f ca="1">IF(B7="","",OFFSET(List1!U$4,tisk!A6,0))</f>
        <v>100</v>
      </c>
      <c r="K7" s="84">
        <f ca="1">IF(B7="","",OFFSET(List1!V$4,tisk!A6,0))</f>
        <v>100</v>
      </c>
      <c r="L7" s="84">
        <f ca="1">IF(B7="","",OFFSET(List1!W$4,tisk!A6,0))</f>
        <v>290</v>
      </c>
      <c r="M7" s="92">
        <f ca="1">IF(B7="","",OFFSET(List1!X$4,tisk!A6,0))</f>
        <v>100000</v>
      </c>
    </row>
    <row r="8" spans="1:13" ht="90" x14ac:dyDescent="0.25">
      <c r="A8" s="67"/>
      <c r="B8" s="84"/>
      <c r="C8" s="3" t="str">
        <f ca="1">IF(B7="","",CONCATENATE("Okres ",OFFSET(List1!G$4,tisk!A6,0),"
","Právní forma","
",OFFSET(List1!H$4,tisk!A6,0),"
","IČO ",OFFSET(List1!I$4,tisk!A6,0),"
 ","B.Ú. ",OFFSET(List1!J$4,tisk!A6,0)))</f>
        <v>Okres Olomouc
Právní forma
Obec, měst. č. hl. města Prahy
IČO 00298891
 B.Ú. anonymizováno</v>
      </c>
      <c r="D8" s="5" t="str">
        <f ca="1">IF(B7="","",OFFSET(List1!M$4,tisk!A6,0))</f>
        <v xml:space="preserve">Zakoupit nový DA pro JSDH Hlubočky. Plně nahradit starý DA z roku 1981. V loňském roce byla JSDH Hlubočky ze strany MV - GŘ HZS ČR přiznána dotace ve výši 450 000,-Kč na pořízení DA v roce 2020.
</v>
      </c>
      <c r="E8" s="85"/>
      <c r="F8" s="45"/>
      <c r="G8" s="86"/>
      <c r="H8" s="87"/>
      <c r="I8" s="84"/>
      <c r="J8" s="84"/>
      <c r="K8" s="84"/>
      <c r="L8" s="84"/>
      <c r="M8" s="92"/>
    </row>
    <row r="9" spans="1:13" ht="30" x14ac:dyDescent="0.25">
      <c r="A9" s="67">
        <f>ROW()/3-1</f>
        <v>2</v>
      </c>
      <c r="B9" s="84"/>
      <c r="C9" s="3" t="str">
        <f ca="1">IF(B7="","",CONCATENATE("Zástupce","
",OFFSET(List1!K$4,tisk!A6,0)))</f>
        <v xml:space="preserve">Zástupce
</v>
      </c>
      <c r="D9" s="5" t="str">
        <f ca="1">IF(B7="","",CONCATENATE("Dotace bude použita na:",OFFSET(List1!N$4,tisk!A6,0)))</f>
        <v>Dotace bude použita na:pořízení dopravního automobilu</v>
      </c>
      <c r="E9" s="85"/>
      <c r="F9" s="46" t="str">
        <f ca="1">IF(B7="","",OFFSET(List1!Q$4,tisk!A6,0))</f>
        <v>6/2021</v>
      </c>
      <c r="G9" s="86"/>
      <c r="H9" s="87"/>
      <c r="I9" s="84"/>
      <c r="J9" s="84"/>
      <c r="K9" s="84"/>
      <c r="L9" s="84"/>
      <c r="M9" s="92"/>
    </row>
    <row r="10" spans="1:13" ht="60" x14ac:dyDescent="0.25">
      <c r="A10" s="67"/>
      <c r="B10" s="84" t="str">
        <f ca="1">IF(OFFSET(List1!B$4,tisk!A9,0)&gt;0,OFFSET(List1!B$4,tisk!A9,0),"")</f>
        <v>24</v>
      </c>
      <c r="C10" s="3" t="str">
        <f ca="1">IF(B10="","",CONCATENATE(OFFSET(List1!C$4,tisk!A9,0),"
",OFFSET(List1!D$4,tisk!A9,0),"
",OFFSET(List1!E$4,tisk!A9,0),"
",OFFSET(List1!F$4,tisk!A9,0)))</f>
        <v>Obec Dolany
Dolany 58
Dolany
78316</v>
      </c>
      <c r="D10" s="68" t="str">
        <f ca="1">IF(B10="","",OFFSET(List1!L$4,tisk!A9,0))</f>
        <v>Pořízení dopravního prostředku pro JSDH Dolany</v>
      </c>
      <c r="E10" s="85">
        <f ca="1">IF(B10="","",OFFSET(List1!O$4,tisk!A9,0))</f>
        <v>7500000</v>
      </c>
      <c r="F10" s="46" t="str">
        <f ca="1">IF(B10="","",OFFSET(List1!P$4,tisk!A9,0))</f>
        <v>1/2020</v>
      </c>
      <c r="G10" s="86">
        <f ca="1">IF(B10="","",OFFSET(List1!R$4,tisk!A9,0))</f>
        <v>300000</v>
      </c>
      <c r="H10" s="87">
        <f ca="1">IF(B10="","",OFFSET(List1!S$4,tisk!A9,0))</f>
        <v>44421</v>
      </c>
      <c r="I10" s="84">
        <f ca="1">IF(B10="","",OFFSET(List1!T$4,tisk!A9,0))</f>
        <v>100</v>
      </c>
      <c r="J10" s="84">
        <f ca="1">IF(B10="","",OFFSET(List1!U$4,tisk!A9,0))</f>
        <v>80</v>
      </c>
      <c r="K10" s="84">
        <f ca="1">IF(B10="","",OFFSET(List1!V$4,tisk!A9,0))</f>
        <v>100</v>
      </c>
      <c r="L10" s="84">
        <f ca="1">IF(B10="","",OFFSET(List1!W$4,tisk!A9,0))</f>
        <v>280</v>
      </c>
      <c r="M10" s="92">
        <f ca="1">IF(B10="","",OFFSET(List1!X$4,tisk!A9,0))</f>
        <v>300000</v>
      </c>
    </row>
    <row r="11" spans="1:13" ht="94.15" customHeight="1" x14ac:dyDescent="0.25">
      <c r="A11" s="67"/>
      <c r="B11" s="84"/>
      <c r="C11" s="3" t="str">
        <f ca="1">IF(B10="","",CONCATENATE("Okres ",OFFSET(List1!G$4,tisk!A9,0),"
","Právní forma","
",OFFSET(List1!H$4,tisk!A9,0),"
","IČO ",OFFSET(List1!I$4,tisk!A9,0),"
 ","B.Ú. ",OFFSET(List1!J$4,tisk!A9,0)))</f>
        <v>Okres Olomouc
Právní forma
Obec, měst. č. hl. města Prahy
IČO 00298808
 B.Ú. anonymizováno</v>
      </c>
      <c r="D11" s="5" t="str">
        <f ca="1">IF(B10="","",OFFSET(List1!M$4,tisk!A9,0))</f>
        <v>CAS Dolany</v>
      </c>
      <c r="E11" s="85"/>
      <c r="F11" s="45"/>
      <c r="G11" s="86"/>
      <c r="H11" s="87"/>
      <c r="I11" s="84"/>
      <c r="J11" s="84"/>
      <c r="K11" s="84"/>
      <c r="L11" s="84"/>
      <c r="M11" s="92"/>
    </row>
    <row r="12" spans="1:13" ht="30" x14ac:dyDescent="0.25">
      <c r="A12" s="67">
        <f>ROW()/3-1</f>
        <v>3</v>
      </c>
      <c r="B12" s="84"/>
      <c r="C12" s="3" t="str">
        <f ca="1">IF(B10="","",CONCATENATE("Zástupce","
",OFFSET(List1!K$4,tisk!A9,0)))</f>
        <v xml:space="preserve">Zástupce
</v>
      </c>
      <c r="D12" s="5" t="str">
        <f ca="1">IF(B10="","",CONCATENATE("Dotace bude použita na:",OFFSET(List1!N$4,tisk!A9,0)))</f>
        <v>Dotace bude použita na:pořízení cisternové automobilové stříkačky</v>
      </c>
      <c r="E12" s="85"/>
      <c r="F12" s="46" t="str">
        <f ca="1">IF(B10="","",OFFSET(List1!Q$4,tisk!A9,0))</f>
        <v>6/2021</v>
      </c>
      <c r="G12" s="86"/>
      <c r="H12" s="87"/>
      <c r="I12" s="84"/>
      <c r="J12" s="84"/>
      <c r="K12" s="84"/>
      <c r="L12" s="84"/>
      <c r="M12" s="92"/>
    </row>
    <row r="13" spans="1:13" ht="56.45" customHeight="1" x14ac:dyDescent="0.25">
      <c r="B13" s="84" t="str">
        <f ca="1">IF(OFFSET(List1!B$4,tisk!A12,0)&gt;0,OFFSET(List1!B$4,tisk!A12,0),"")</f>
        <v>3</v>
      </c>
      <c r="C13" s="3" t="str">
        <f ca="1">IF(B13="","",CONCATENATE(OFFSET(List1!C$4,tisk!A12,0),"
",OFFSET(List1!D$4,tisk!A12,0),"
",OFFSET(List1!E$4,tisk!A12,0),"
",OFFSET(List1!F$4,tisk!A12,0)))</f>
        <v>Městys Hustopeče nad Bečvou
náměstí Míru 21
Hustopeče nad Bečvou
75366</v>
      </c>
      <c r="D13" s="68" t="str">
        <f ca="1">IF(B13="","",OFFSET(List1!L$4,tisk!A12,0))</f>
        <v>Pořízení dopravního prostředku pro JSDH Hustopeče nad Bečvou</v>
      </c>
      <c r="E13" s="85">
        <f ca="1">IF(B13="","",OFFSET(List1!O$4,tisk!A12,0))</f>
        <v>7500000</v>
      </c>
      <c r="F13" s="46" t="str">
        <f ca="1">IF(B13="","",OFFSET(List1!P$4,tisk!A12,0))</f>
        <v>1/2020</v>
      </c>
      <c r="G13" s="86">
        <f ca="1">IF(B13="","",OFFSET(List1!R$4,tisk!A12,0))</f>
        <v>300000</v>
      </c>
      <c r="H13" s="87">
        <f ca="1">IF(B13="","",OFFSET(List1!S$4,tisk!A12,0))</f>
        <v>44421</v>
      </c>
      <c r="I13" s="84">
        <f ca="1">IF(B13="","",OFFSET(List1!T$4,tisk!A12,0))</f>
        <v>100</v>
      </c>
      <c r="J13" s="84">
        <f ca="1">IF(B13="","",OFFSET(List1!U$4,tisk!A12,0))</f>
        <v>80</v>
      </c>
      <c r="K13" s="84">
        <f ca="1">IF(B13="","",OFFSET(List1!V$4,tisk!A12,0))</f>
        <v>100</v>
      </c>
      <c r="L13" s="84">
        <f ca="1">IF(B13="","",OFFSET(List1!W$4,tisk!A12,0))</f>
        <v>280</v>
      </c>
      <c r="M13" s="92">
        <f ca="1">IF(B13="","",OFFSET(List1!X$4,tisk!A12,0))</f>
        <v>300000</v>
      </c>
    </row>
    <row r="14" spans="1:13" ht="73.150000000000006" customHeight="1" x14ac:dyDescent="0.25">
      <c r="B14" s="84"/>
      <c r="C14" s="3" t="str">
        <f ca="1">IF(B13="","",CONCATENATE("Okres ",OFFSET(List1!G$4,tisk!A12,0),"
","Právní forma","
",OFFSET(List1!H$4,tisk!A12,0),"
","IČO ",OFFSET(List1!I$4,tisk!A12,0),"
 ","B.Ú. ",OFFSET(List1!J$4,tisk!A12,0)))</f>
        <v>Okres Přerov
Právní forma
Obec, měst. č. hl. města Prahy
IČO 00301329
 B.Ú. anonymizováno</v>
      </c>
      <c r="D14" s="5" t="str">
        <f ca="1">IF(B13="","",OFFSET(List1!M$4,tisk!A12,0))</f>
        <v>Akce je spolufinancována dotací z Ministerstva vnitra České republiky. Nová CAS je nutná pro dosažení a udržení akceschopnosti JSDH.</v>
      </c>
      <c r="E14" s="85"/>
      <c r="F14" s="45"/>
      <c r="G14" s="86"/>
      <c r="H14" s="87"/>
      <c r="I14" s="84"/>
      <c r="J14" s="84"/>
      <c r="K14" s="84"/>
      <c r="L14" s="84"/>
      <c r="M14" s="92"/>
    </row>
    <row r="15" spans="1:13" ht="30" customHeight="1" x14ac:dyDescent="0.25">
      <c r="A15" s="49">
        <f>ROW()/3-1</f>
        <v>4</v>
      </c>
      <c r="B15" s="84"/>
      <c r="C15" s="3" t="str">
        <f ca="1">IF(B13="","",CONCATENATE("Zástupce","
",OFFSET(List1!K$4,tisk!A12,0)))</f>
        <v xml:space="preserve">Zástupce
</v>
      </c>
      <c r="D15" s="5" t="str">
        <f ca="1">IF(B13="","",CONCATENATE("Dotace bude použita na:",OFFSET(List1!N$4,tisk!A12,0)))</f>
        <v>Dotace bude použita na:pořízení cisternové automobilové stříkačky</v>
      </c>
      <c r="E15" s="85"/>
      <c r="F15" s="46" t="str">
        <f ca="1">IF(B13="","",OFFSET(List1!Q$4,tisk!A12,0))</f>
        <v>6/2021</v>
      </c>
      <c r="G15" s="86"/>
      <c r="H15" s="87"/>
      <c r="I15" s="84"/>
      <c r="J15" s="84"/>
      <c r="K15" s="84"/>
      <c r="L15" s="84"/>
      <c r="M15" s="92"/>
    </row>
    <row r="16" spans="1:13" ht="57" customHeight="1" x14ac:dyDescent="0.25">
      <c r="B16" s="84" t="str">
        <f ca="1">IF(OFFSET(List1!B$4,tisk!A15,0)&gt;0,OFFSET(List1!B$4,tisk!A15,0),"")</f>
        <v>1</v>
      </c>
      <c r="C16" s="3" t="str">
        <f ca="1">IF(B16="","",CONCATENATE(OFFSET(List1!C$4,tisk!A15,0),"
",OFFSET(List1!D$4,tisk!A15,0),"
",OFFSET(List1!E$4,tisk!A15,0),"
",OFFSET(List1!F$4,tisk!A15,0)))</f>
        <v>Obec Velký Týnec
Zámecká 35
Velký Týnec
78372</v>
      </c>
      <c r="D16" s="68" t="str">
        <f ca="1">IF(B16="","",OFFSET(List1!L$4,tisk!A15,0))</f>
        <v>Pořízení dopravního prostředku pro JSDH Velký Týnec</v>
      </c>
      <c r="E16" s="85">
        <f ca="1">IF(B16="","",OFFSET(List1!O$4,tisk!A15,0))</f>
        <v>7000000</v>
      </c>
      <c r="F16" s="46" t="str">
        <f ca="1">IF(B16="","",OFFSET(List1!P$4,tisk!A15,0))</f>
        <v>1/2020</v>
      </c>
      <c r="G16" s="86">
        <f ca="1">IF(B16="","",OFFSET(List1!R$4,tisk!A15,0))</f>
        <v>300000</v>
      </c>
      <c r="H16" s="87">
        <f ca="1">IF(B16="","",OFFSET(List1!S$4,tisk!A15,0))</f>
        <v>44421</v>
      </c>
      <c r="I16" s="84">
        <f ca="1">IF(B16="","",OFFSET(List1!T$4,tisk!A15,0))</f>
        <v>100</v>
      </c>
      <c r="J16" s="84">
        <f ca="1">IF(B16="","",OFFSET(List1!U$4,tisk!A15,0))</f>
        <v>80</v>
      </c>
      <c r="K16" s="84">
        <f ca="1">IF(B16="","",OFFSET(List1!V$4,tisk!A15,0))</f>
        <v>100</v>
      </c>
      <c r="L16" s="84">
        <f ca="1">IF(B16="","",OFFSET(List1!W$4,tisk!A15,0))</f>
        <v>280</v>
      </c>
      <c r="M16" s="92">
        <f ca="1">IF(B16="","",OFFSET(List1!X$4,tisk!A15,0))</f>
        <v>300000</v>
      </c>
    </row>
    <row r="17" spans="1:13" ht="78.599999999999994" customHeight="1" x14ac:dyDescent="0.25">
      <c r="B17" s="84"/>
      <c r="C17" s="3" t="str">
        <f ca="1">IF(B16="","",CONCATENATE("Okres ",OFFSET(List1!G$4,tisk!A15,0),"
","Právní forma","
",OFFSET(List1!H$4,tisk!A15,0),"
","IČO ",OFFSET(List1!I$4,tisk!A15,0),"
 ","B.Ú. ",OFFSET(List1!J$4,tisk!A15,0)))</f>
        <v>Okres Olomouc
Právní forma
Obec, měst. č. hl. města Prahy
IČO 00299669
 B.Ú. anonymizováno</v>
      </c>
      <c r="D17" s="5" t="str">
        <f ca="1">IF(B16="","",OFFSET(List1!M$4,tisk!A15,0))</f>
        <v>Pořízení citernové automobilové stříkačky pro zajištění akceschopnosti jednotky sboru dobrovolných hasičů Velký Týnec.</v>
      </c>
      <c r="E17" s="85"/>
      <c r="F17" s="45"/>
      <c r="G17" s="86"/>
      <c r="H17" s="87"/>
      <c r="I17" s="84"/>
      <c r="J17" s="84"/>
      <c r="K17" s="84"/>
      <c r="L17" s="84"/>
      <c r="M17" s="92"/>
    </row>
    <row r="18" spans="1:13" ht="30" customHeight="1" x14ac:dyDescent="0.25">
      <c r="A18" s="49">
        <f>ROW()/3-1</f>
        <v>5</v>
      </c>
      <c r="B18" s="84"/>
      <c r="C18" s="3" t="str">
        <f ca="1">IF(B16="","",CONCATENATE("Zástupce","
",OFFSET(List1!K$4,tisk!A15,0)))</f>
        <v xml:space="preserve">Zástupce
</v>
      </c>
      <c r="D18" s="5" t="str">
        <f ca="1">IF(B16="","",CONCATENATE("Dotace bude použita na:",OFFSET(List1!N$4,tisk!A15,0)))</f>
        <v>Dotace bude použita na:pořízení cisternové automobilové stříkačky</v>
      </c>
      <c r="E18" s="85"/>
      <c r="F18" s="46" t="str">
        <f ca="1">IF(B16="","",OFFSET(List1!Q$4,tisk!A15,0))</f>
        <v>6/2021</v>
      </c>
      <c r="G18" s="86"/>
      <c r="H18" s="87"/>
      <c r="I18" s="84"/>
      <c r="J18" s="84"/>
      <c r="K18" s="84"/>
      <c r="L18" s="84"/>
      <c r="M18" s="92"/>
    </row>
    <row r="19" spans="1:13" s="2" customFormat="1" ht="57" customHeight="1" x14ac:dyDescent="0.25">
      <c r="A19" s="49"/>
      <c r="B19" s="84" t="str">
        <f ca="1">IF(OFFSET(List1!B$4,tisk!A18,0)&gt;0,OFFSET(List1!B$4,tisk!A18,0),"")</f>
        <v>18</v>
      </c>
      <c r="C19" s="3" t="str">
        <f ca="1">IF(B19="","",CONCATENATE(OFFSET(List1!C$4,tisk!A18,0),"
",OFFSET(List1!D$4,tisk!A18,0),"
",OFFSET(List1!E$4,tisk!A18,0),"
",OFFSET(List1!F$4,tisk!A18,0)))</f>
        <v>Obec Dlouhá Loučka
1. máje 116
Dlouhá Loučka
78386</v>
      </c>
      <c r="D19" s="68" t="str">
        <f ca="1">IF(B19="","",OFFSET(List1!L$4,tisk!A18,0))</f>
        <v>Pořízení dopravního prostředku pro JSDH Dlouhá Loučka</v>
      </c>
      <c r="E19" s="85">
        <f ca="1">IF(B19="","",OFFSET(List1!O$4,tisk!A18,0))</f>
        <v>1000000</v>
      </c>
      <c r="F19" s="46" t="str">
        <f ca="1">IF(B19="","",OFFSET(List1!P$4,tisk!A18,0))</f>
        <v>1/2020</v>
      </c>
      <c r="G19" s="86">
        <f ca="1">IF(B19="","",OFFSET(List1!R$4,tisk!A18,0))</f>
        <v>100000</v>
      </c>
      <c r="H19" s="87">
        <f ca="1">IF(B19="","",OFFSET(List1!S$4,tisk!A18,0))</f>
        <v>44421</v>
      </c>
      <c r="I19" s="84">
        <f ca="1">IF(B19="","",OFFSET(List1!T$4,tisk!A18,0))</f>
        <v>90</v>
      </c>
      <c r="J19" s="84">
        <f ca="1">IF(B19="","",OFFSET(List1!U$4,tisk!A18,0))</f>
        <v>80</v>
      </c>
      <c r="K19" s="84">
        <f ca="1">IF(B19="","",OFFSET(List1!V$4,tisk!A18,0))</f>
        <v>100</v>
      </c>
      <c r="L19" s="84">
        <f ca="1">IF(B19="","",OFFSET(List1!W$4,tisk!A18,0))</f>
        <v>270</v>
      </c>
      <c r="M19" s="92">
        <f ca="1">IF(B19="","",OFFSET(List1!X$4,tisk!A18,0))</f>
        <v>100000</v>
      </c>
    </row>
    <row r="20" spans="1:13" s="2" customFormat="1" ht="75" customHeight="1" x14ac:dyDescent="0.25">
      <c r="A20" s="49"/>
      <c r="B20" s="84"/>
      <c r="C20" s="3" t="str">
        <f ca="1">IF(B19="","",CONCATENATE("Okres ",OFFSET(List1!G$4,tisk!A18,0),"
","Právní forma","
",OFFSET(List1!H$4,tisk!A18,0),"
","IČO ",OFFSET(List1!I$4,tisk!A18,0),"
 ","B.Ú. ",OFFSET(List1!J$4,tisk!A18,0)))</f>
        <v>Okres Olomouc
Právní forma
Obec, měst. č. hl. města Prahy
IČO 00298794
 B.Ú. anonymizováno</v>
      </c>
      <c r="D20" s="5" t="str">
        <f ca="1">IF(B19="","",OFFSET(List1!M$4,tisk!A18,0))</f>
        <v>Pořízení nového dopravního automobilu.</v>
      </c>
      <c r="E20" s="85"/>
      <c r="F20" s="45"/>
      <c r="G20" s="86"/>
      <c r="H20" s="87"/>
      <c r="I20" s="84"/>
      <c r="J20" s="84"/>
      <c r="K20" s="84"/>
      <c r="L20" s="84"/>
      <c r="M20" s="92"/>
    </row>
    <row r="21" spans="1:13" s="2" customFormat="1" ht="30" customHeight="1" x14ac:dyDescent="0.25">
      <c r="A21" s="49">
        <f>ROW()/3-1</f>
        <v>6</v>
      </c>
      <c r="B21" s="84"/>
      <c r="C21" s="3" t="str">
        <f ca="1">IF(B19="","",CONCATENATE("Zástupce","
",OFFSET(List1!K$4,tisk!A18,0)))</f>
        <v xml:space="preserve">Zástupce
</v>
      </c>
      <c r="D21" s="5" t="str">
        <f ca="1">IF(B19="","",CONCATENATE("Dotace bude použita na:",OFFSET(List1!N$4,tisk!A18,0)))</f>
        <v>Dotace bude použita na:pořízení dopravního automobilu</v>
      </c>
      <c r="E21" s="85"/>
      <c r="F21" s="46" t="str">
        <f ca="1">IF(B19="","",OFFSET(List1!Q$4,tisk!A18,0))</f>
        <v>6/2021</v>
      </c>
      <c r="G21" s="86"/>
      <c r="H21" s="87"/>
      <c r="I21" s="84"/>
      <c r="J21" s="84"/>
      <c r="K21" s="84"/>
      <c r="L21" s="84"/>
      <c r="M21" s="92"/>
    </row>
    <row r="22" spans="1:13" s="2" customFormat="1" ht="54" customHeight="1" x14ac:dyDescent="0.25">
      <c r="A22" s="49"/>
      <c r="B22" s="84" t="str">
        <f ca="1">IF(OFFSET(List1!B$4,tisk!A21,0)&gt;0,OFFSET(List1!B$4,tisk!A21,0),"")</f>
        <v>23</v>
      </c>
      <c r="C22" s="3" t="str">
        <f ca="1">IF(B22="","",CONCATENATE(OFFSET(List1!C$4,tisk!A21,0),"
",OFFSET(List1!D$4,tisk!A21,0),"
",OFFSET(List1!E$4,tisk!A21,0),"
",OFFSET(List1!F$4,tisk!A21,0)))</f>
        <v>Obec Dolany
Dolany 58
Dolany
78316</v>
      </c>
      <c r="D22" s="68" t="str">
        <f ca="1">IF(B22="","",OFFSET(List1!L$4,tisk!A21,0))</f>
        <v>Pořízení dopravního prostředku pro JSDH Dolany</v>
      </c>
      <c r="E22" s="85">
        <f ca="1">IF(B22="","",OFFSET(List1!O$4,tisk!A21,0))</f>
        <v>1500000</v>
      </c>
      <c r="F22" s="46" t="str">
        <f ca="1">IF(B22="","",OFFSET(List1!P$4,tisk!A21,0))</f>
        <v>1/2020</v>
      </c>
      <c r="G22" s="86">
        <f ca="1">IF(B22="","",OFFSET(List1!R$4,tisk!A21,0))</f>
        <v>100000</v>
      </c>
      <c r="H22" s="87">
        <f ca="1">IF(B22="","",OFFSET(List1!S$4,tisk!A21,0))</f>
        <v>44421</v>
      </c>
      <c r="I22" s="84">
        <f ca="1">IF(B22="","",OFFSET(List1!T$4,tisk!A21,0))</f>
        <v>90</v>
      </c>
      <c r="J22" s="84">
        <f ca="1">IF(B22="","",OFFSET(List1!U$4,tisk!A21,0))</f>
        <v>80</v>
      </c>
      <c r="K22" s="84">
        <f ca="1">IF(B22="","",OFFSET(List1!V$4,tisk!A21,0))</f>
        <v>100</v>
      </c>
      <c r="L22" s="84">
        <f ca="1">IF(B22="","",OFFSET(List1!W$4,tisk!A21,0))</f>
        <v>270</v>
      </c>
      <c r="M22" s="92">
        <f ca="1">IF(B22="","",OFFSET(List1!X$4,tisk!A21,0))</f>
        <v>100000</v>
      </c>
    </row>
    <row r="23" spans="1:13" s="2" customFormat="1" ht="72.599999999999994" customHeight="1" x14ac:dyDescent="0.25">
      <c r="A23" s="49"/>
      <c r="B23" s="84"/>
      <c r="C23" s="3" t="str">
        <f ca="1">IF(B22="","",CONCATENATE("Okres ",OFFSET(List1!G$4,tisk!A21,0),"
","Právní forma","
",OFFSET(List1!H$4,tisk!A21,0),"
","IČO ",OFFSET(List1!I$4,tisk!A21,0),"
 ","B.Ú. ",OFFSET(List1!J$4,tisk!A21,0)))</f>
        <v>Okres Olomouc
Právní forma
Obec, měst. č. hl. města Prahy
IČO 00298808
 B.Ú. anonymizováno</v>
      </c>
      <c r="D23" s="5" t="str">
        <f ca="1">IF(B22="","",OFFSET(List1!M$4,tisk!A21,0))</f>
        <v>Dotace na dopravní automobil</v>
      </c>
      <c r="E23" s="85"/>
      <c r="F23" s="45"/>
      <c r="G23" s="86"/>
      <c r="H23" s="87"/>
      <c r="I23" s="84"/>
      <c r="J23" s="84"/>
      <c r="K23" s="84"/>
      <c r="L23" s="84"/>
      <c r="M23" s="92"/>
    </row>
    <row r="24" spans="1:13" s="2" customFormat="1" ht="30" customHeight="1" x14ac:dyDescent="0.25">
      <c r="A24" s="49">
        <f>ROW()/3-1</f>
        <v>7</v>
      </c>
      <c r="B24" s="84"/>
      <c r="C24" s="3" t="str">
        <f ca="1">IF(B22="","",CONCATENATE("Zástupce","
",OFFSET(List1!K$4,tisk!A21,0)))</f>
        <v xml:space="preserve">Zástupce
</v>
      </c>
      <c r="D24" s="5" t="str">
        <f ca="1">IF(B22="","",CONCATENATE("Dotace bude použita na:",OFFSET(List1!N$4,tisk!A21,0)))</f>
        <v>Dotace bude použita na:pořízení dopravního automobilu</v>
      </c>
      <c r="E24" s="85"/>
      <c r="F24" s="46" t="str">
        <f ca="1">IF(B22="","",OFFSET(List1!Q$4,tisk!A21,0))</f>
        <v>6/2021</v>
      </c>
      <c r="G24" s="86"/>
      <c r="H24" s="87"/>
      <c r="I24" s="84"/>
      <c r="J24" s="84"/>
      <c r="K24" s="84"/>
      <c r="L24" s="84"/>
      <c r="M24" s="92"/>
    </row>
    <row r="25" spans="1:13" s="2" customFormat="1" ht="61.15" customHeight="1" x14ac:dyDescent="0.25">
      <c r="A25" s="49"/>
      <c r="B25" s="84" t="str">
        <f ca="1">IF(OFFSET(List1!B$4,tisk!A24,0)&gt;0,OFFSET(List1!B$4,tisk!A24,0),"")</f>
        <v>27</v>
      </c>
      <c r="C25" s="3" t="str">
        <f ca="1">IF(B25="","",CONCATENATE(OFFSET(List1!C$4,tisk!A24,0),"
",OFFSET(List1!D$4,tisk!A24,0),"
",OFFSET(List1!E$4,tisk!A24,0),"
",OFFSET(List1!F$4,tisk!A24,0)))</f>
        <v>Obec Hoštejn
Hoštejn 20
Hoštejn
78901</v>
      </c>
      <c r="D25" s="68" t="str">
        <f ca="1">IF(B25="","",OFFSET(List1!L$4,tisk!A24,0))</f>
        <v>Pořízení dopravního prostředku pro JSDH Hoštejn</v>
      </c>
      <c r="E25" s="85">
        <f ca="1">IF(B25="","",OFFSET(List1!O$4,tisk!A24,0))</f>
        <v>1000000</v>
      </c>
      <c r="F25" s="46" t="str">
        <f ca="1">IF(B25="","",OFFSET(List1!P$4,tisk!A24,0))</f>
        <v>1/2020</v>
      </c>
      <c r="G25" s="86">
        <f ca="1">IF(B25="","",OFFSET(List1!R$4,tisk!A24,0))</f>
        <v>100000</v>
      </c>
      <c r="H25" s="87">
        <f ca="1">IF(B25="","",OFFSET(List1!S$4,tisk!A24,0))</f>
        <v>44421</v>
      </c>
      <c r="I25" s="84">
        <f ca="1">IF(B25="","",OFFSET(List1!T$4,tisk!A24,0))</f>
        <v>90</v>
      </c>
      <c r="J25" s="84">
        <f ca="1">IF(B25="","",OFFSET(List1!U$4,tisk!A24,0))</f>
        <v>80</v>
      </c>
      <c r="K25" s="84">
        <f ca="1">IF(B25="","",OFFSET(List1!V$4,tisk!A24,0))</f>
        <v>100</v>
      </c>
      <c r="L25" s="84">
        <f ca="1">IF(B25="","",OFFSET(List1!W$4,tisk!A24,0))</f>
        <v>270</v>
      </c>
      <c r="M25" s="92">
        <f ca="1">IF(B25="","",OFFSET(List1!X$4,tisk!A24,0))</f>
        <v>100000</v>
      </c>
    </row>
    <row r="26" spans="1:13" s="2" customFormat="1" ht="80.45" customHeight="1" x14ac:dyDescent="0.25">
      <c r="A26" s="49"/>
      <c r="B26" s="84"/>
      <c r="C26" s="3" t="str">
        <f ca="1">IF(B25="","",CONCATENATE("Okres ",OFFSET(List1!G$4,tisk!A24,0),"
","Právní forma","
",OFFSET(List1!H$4,tisk!A24,0),"
","IČO ",OFFSET(List1!I$4,tisk!A24,0),"
 ","B.Ú. ",OFFSET(List1!J$4,tisk!A24,0)))</f>
        <v>Okres Šumperk
Právní forma
Obec, měst. č. hl. města Prahy
IČO 00302589
 B.Ú. anonymizováno</v>
      </c>
      <c r="D26" s="5" t="str">
        <f ca="1">IF(B25="","",OFFSET(List1!M$4,tisk!A24,0))</f>
        <v>Předmětem projektu je nákup nového DA v souladu s platnou legislativou.</v>
      </c>
      <c r="E26" s="85"/>
      <c r="F26" s="45"/>
      <c r="G26" s="86"/>
      <c r="H26" s="87"/>
      <c r="I26" s="84"/>
      <c r="J26" s="84"/>
      <c r="K26" s="84"/>
      <c r="L26" s="84"/>
      <c r="M26" s="92"/>
    </row>
    <row r="27" spans="1:13" s="2" customFormat="1" ht="30" customHeight="1" x14ac:dyDescent="0.25">
      <c r="A27" s="49">
        <f>ROW()/3-1</f>
        <v>8</v>
      </c>
      <c r="B27" s="84"/>
      <c r="C27" s="3" t="str">
        <f ca="1">IF(B25="","",CONCATENATE("Zástupce","
",OFFSET(List1!K$4,tisk!A24,0)))</f>
        <v xml:space="preserve">Zástupce
</v>
      </c>
      <c r="D27" s="5" t="str">
        <f ca="1">IF(B25="","",CONCATENATE("Dotace bude použita na:",OFFSET(List1!N$4,tisk!A24,0)))</f>
        <v>Dotace bude použita na:pořízení dopravního automobilu</v>
      </c>
      <c r="E27" s="85"/>
      <c r="F27" s="46" t="str">
        <f ca="1">IF(B25="","",OFFSET(List1!Q$4,tisk!A24,0))</f>
        <v>6/2021</v>
      </c>
      <c r="G27" s="86"/>
      <c r="H27" s="87"/>
      <c r="I27" s="84"/>
      <c r="J27" s="84"/>
      <c r="K27" s="84"/>
      <c r="L27" s="84"/>
      <c r="M27" s="92"/>
    </row>
    <row r="28" spans="1:13" s="2" customFormat="1" ht="56.45" customHeight="1" x14ac:dyDescent="0.25">
      <c r="A28" s="49"/>
      <c r="B28" s="84" t="str">
        <f ca="1">IF(OFFSET(List1!B$4,tisk!A27,0)&gt;0,OFFSET(List1!B$4,tisk!A27,0),"")</f>
        <v>15</v>
      </c>
      <c r="C28" s="3" t="str">
        <f ca="1">IF(B28="","",CONCATENATE(OFFSET(List1!C$4,tisk!A27,0),"
",OFFSET(List1!D$4,tisk!A27,0),"
",OFFSET(List1!E$4,tisk!A27,0),"
",OFFSET(List1!F$4,tisk!A27,0)))</f>
        <v>Obec Budětsko
Budětsko 146
Budětsko
79852</v>
      </c>
      <c r="D28" s="68" t="str">
        <f ca="1">IF(B28="","",OFFSET(List1!L$4,tisk!A27,0))</f>
        <v>Pořízení dopravního prostředku pro JSDH Budětsko</v>
      </c>
      <c r="E28" s="85">
        <f ca="1">IF(B28="","",OFFSET(List1!O$4,tisk!A27,0))</f>
        <v>1000000</v>
      </c>
      <c r="F28" s="46" t="str">
        <f ca="1">IF(B28="","",OFFSET(List1!P$4,tisk!A27,0))</f>
        <v>1/2020</v>
      </c>
      <c r="G28" s="86">
        <f ca="1">IF(B28="","",OFFSET(List1!R$4,tisk!A27,0))</f>
        <v>100000</v>
      </c>
      <c r="H28" s="87">
        <f ca="1">IF(B28="","",OFFSET(List1!S$4,tisk!A27,0))</f>
        <v>44421</v>
      </c>
      <c r="I28" s="84">
        <f ca="1">IF(B28="","",OFFSET(List1!T$4,tisk!A27,0))</f>
        <v>90</v>
      </c>
      <c r="J28" s="84">
        <f ca="1">IF(B28="","",OFFSET(List1!U$4,tisk!A27,0))</f>
        <v>70</v>
      </c>
      <c r="K28" s="84">
        <f ca="1">IF(B28="","",OFFSET(List1!V$4,tisk!A27,0))</f>
        <v>100</v>
      </c>
      <c r="L28" s="84">
        <f ca="1">IF(B28="","",OFFSET(List1!W$4,tisk!A27,0))</f>
        <v>260</v>
      </c>
      <c r="M28" s="92">
        <f ca="1">IF(B28="","",OFFSET(List1!X$4,tisk!A27,0))</f>
        <v>100000</v>
      </c>
    </row>
    <row r="29" spans="1:13" s="2" customFormat="1" ht="82.9" customHeight="1" x14ac:dyDescent="0.25">
      <c r="A29" s="49"/>
      <c r="B29" s="84"/>
      <c r="C29" s="3" t="str">
        <f ca="1">IF(B28="","",CONCATENATE("Okres ",OFFSET(List1!G$4,tisk!A27,0),"
","Právní forma","
",OFFSET(List1!H$4,tisk!A27,0),"
","IČO ",OFFSET(List1!I$4,tisk!A27,0),"
 ","B.Ú. ",OFFSET(List1!J$4,tisk!A27,0)))</f>
        <v>Okres Prostějov
Právní forma
Obec, měst. č. hl. města Prahy
IČO 00599999
 B.Ú. anonymizováno</v>
      </c>
      <c r="D29" s="5" t="str">
        <f ca="1">IF(B28="","",OFFSET(List1!M$4,tisk!A27,0))</f>
        <v>Obec Budětsko není vlastníkem žádného dopravního automobilu pro potřeby JSDH obce. Není možný plnohodnotný zásah při krizových situacích v obci.</v>
      </c>
      <c r="E29" s="85"/>
      <c r="F29" s="45"/>
      <c r="G29" s="86"/>
      <c r="H29" s="87"/>
      <c r="I29" s="84"/>
      <c r="J29" s="84"/>
      <c r="K29" s="84"/>
      <c r="L29" s="84"/>
      <c r="M29" s="92"/>
    </row>
    <row r="30" spans="1:13" s="2" customFormat="1" ht="30" customHeight="1" x14ac:dyDescent="0.25">
      <c r="A30" s="49">
        <f>ROW()/3-1</f>
        <v>9</v>
      </c>
      <c r="B30" s="84"/>
      <c r="C30" s="3" t="str">
        <f ca="1">IF(B28="","",CONCATENATE("Zástupce","
",OFFSET(List1!K$4,tisk!A27,0)))</f>
        <v xml:space="preserve">Zástupce
</v>
      </c>
      <c r="D30" s="5" t="str">
        <f ca="1">IF(B28="","",CONCATENATE("Dotace bude použita na:",OFFSET(List1!N$4,tisk!A27,0)))</f>
        <v>Dotace bude použita na:pořízení dopravního automobilu</v>
      </c>
      <c r="E30" s="85"/>
      <c r="F30" s="46" t="str">
        <f ca="1">IF(B28="","",OFFSET(List1!Q$4,tisk!A27,0))</f>
        <v>6/2021</v>
      </c>
      <c r="G30" s="86"/>
      <c r="H30" s="87"/>
      <c r="I30" s="84"/>
      <c r="J30" s="84"/>
      <c r="K30" s="84"/>
      <c r="L30" s="84"/>
      <c r="M30" s="92"/>
    </row>
    <row r="31" spans="1:13" s="2" customFormat="1" ht="62.45" customHeight="1" x14ac:dyDescent="0.25">
      <c r="A31" s="49"/>
      <c r="B31" s="84" t="str">
        <f ca="1">IF(OFFSET(List1!B$4,tisk!A30,0)&gt;0,OFFSET(List1!B$4,tisk!A30,0),"")</f>
        <v>19</v>
      </c>
      <c r="C31" s="3" t="str">
        <f ca="1">IF(B31="","",CONCATENATE(OFFSET(List1!C$4,tisk!A30,0),"
",OFFSET(List1!D$4,tisk!A30,0),"
",OFFSET(List1!E$4,tisk!A30,0),"
",OFFSET(List1!F$4,tisk!A30,0)))</f>
        <v>Obec Daskabát
Daskabát 35
Daskabát
77900</v>
      </c>
      <c r="D31" s="68" t="str">
        <f ca="1">IF(B31="","",OFFSET(List1!L$4,tisk!A30,0))</f>
        <v>Pořízení dopravního prostředku pro JSDH Daskabát</v>
      </c>
      <c r="E31" s="85">
        <f ca="1">IF(B31="","",OFFSET(List1!O$4,tisk!A30,0))</f>
        <v>1200000</v>
      </c>
      <c r="F31" s="46" t="str">
        <f ca="1">IF(B31="","",OFFSET(List1!P$4,tisk!A30,0))</f>
        <v>1/2020</v>
      </c>
      <c r="G31" s="86">
        <f ca="1">IF(B31="","",OFFSET(List1!R$4,tisk!A30,0))</f>
        <v>100000</v>
      </c>
      <c r="H31" s="87">
        <f ca="1">IF(B31="","",OFFSET(List1!S$4,tisk!A30,0))</f>
        <v>44421</v>
      </c>
      <c r="I31" s="84">
        <f ca="1">IF(B31="","",OFFSET(List1!T$4,tisk!A30,0))</f>
        <v>90</v>
      </c>
      <c r="J31" s="84">
        <f ca="1">IF(B31="","",OFFSET(List1!U$4,tisk!A30,0))</f>
        <v>70</v>
      </c>
      <c r="K31" s="84">
        <f ca="1">IF(B31="","",OFFSET(List1!V$4,tisk!A30,0))</f>
        <v>100</v>
      </c>
      <c r="L31" s="84">
        <f ca="1">IF(B31="","",OFFSET(List1!W$4,tisk!A30,0))</f>
        <v>260</v>
      </c>
      <c r="M31" s="92">
        <f ca="1">IF(B31="","",OFFSET(List1!X$4,tisk!A30,0))</f>
        <v>100000</v>
      </c>
    </row>
    <row r="32" spans="1:13" s="2" customFormat="1" ht="76.900000000000006" customHeight="1" x14ac:dyDescent="0.25">
      <c r="A32" s="49"/>
      <c r="B32" s="84"/>
      <c r="C32" s="3" t="str">
        <f ca="1">IF(B31="","",CONCATENATE("Okres ",OFFSET(List1!G$4,tisk!A30,0),"
","Právní forma","
",OFFSET(List1!H$4,tisk!A30,0),"
","IČO ",OFFSET(List1!I$4,tisk!A30,0),"
 ","B.Ú. ",OFFSET(List1!J$4,tisk!A30,0)))</f>
        <v>Okres Olomouc
Právní forma
Obec, měst. č. hl. města Prahy
IČO 00635359
 B.Ú. anonymizováno</v>
      </c>
      <c r="D32" s="5" t="str">
        <f ca="1">IF(B31="","",OFFSET(List1!M$4,tisk!A30,0))</f>
        <v>Současný DA je již na hranici tech. životnosti, přičemž poruchovost vozu, s nutností nákladných oprav nebývale zatěžuje rozpočet. Účelem pořízení nového DA je zachování akceschopnosti jednotky.</v>
      </c>
      <c r="E32" s="85"/>
      <c r="F32" s="45"/>
      <c r="G32" s="86"/>
      <c r="H32" s="87"/>
      <c r="I32" s="84"/>
      <c r="J32" s="84"/>
      <c r="K32" s="84"/>
      <c r="L32" s="84"/>
      <c r="M32" s="92"/>
    </row>
    <row r="33" spans="1:13" s="2" customFormat="1" ht="30" customHeight="1" x14ac:dyDescent="0.25">
      <c r="A33" s="49">
        <f>ROW()/3-1</f>
        <v>10</v>
      </c>
      <c r="B33" s="84"/>
      <c r="C33" s="3" t="str">
        <f ca="1">IF(B31="","",CONCATENATE("Zástupce","
",OFFSET(List1!K$4,tisk!A30,0)))</f>
        <v xml:space="preserve">Zástupce
</v>
      </c>
      <c r="D33" s="5" t="str">
        <f ca="1">IF(B31="","",CONCATENATE("Dotace bude použita na:",OFFSET(List1!N$4,tisk!A30,0)))</f>
        <v>Dotace bude použita na:pořízení dopravního automobilu</v>
      </c>
      <c r="E33" s="85"/>
      <c r="F33" s="46" t="str">
        <f ca="1">IF(B31="","",OFFSET(List1!Q$4,tisk!A30,0))</f>
        <v>6/2021</v>
      </c>
      <c r="G33" s="86"/>
      <c r="H33" s="87"/>
      <c r="I33" s="84"/>
      <c r="J33" s="84"/>
      <c r="K33" s="84"/>
      <c r="L33" s="84"/>
      <c r="M33" s="92"/>
    </row>
    <row r="34" spans="1:13" s="2" customFormat="1" ht="61.15" customHeight="1" x14ac:dyDescent="0.25">
      <c r="A34" s="49"/>
      <c r="B34" s="84" t="str">
        <f ca="1">IF(OFFSET(List1!B$4,tisk!A33,0)&gt;0,OFFSET(List1!B$4,tisk!A33,0),"")</f>
        <v>7</v>
      </c>
      <c r="C34" s="3" t="str">
        <f ca="1">IF(B34="","",CONCATENATE(OFFSET(List1!C$4,tisk!A33,0),"
",OFFSET(List1!D$4,tisk!A33,0),"
",OFFSET(List1!E$4,tisk!A33,0),"
",OFFSET(List1!F$4,tisk!A33,0)))</f>
        <v>Obec Dolní Nětčice
Dolní Nětčice 49
Dolní Nětčice
75354</v>
      </c>
      <c r="D34" s="68" t="str">
        <f ca="1">IF(B34="","",OFFSET(List1!L$4,tisk!A33,0))</f>
        <v>Pořízení dopravního prostředku pro JSDH Dolní Nětčice</v>
      </c>
      <c r="E34" s="85">
        <f ca="1">IF(B34="","",OFFSET(List1!O$4,tisk!A33,0))</f>
        <v>1100000</v>
      </c>
      <c r="F34" s="46" t="str">
        <f ca="1">IF(B34="","",OFFSET(List1!P$4,tisk!A33,0))</f>
        <v>1/2020</v>
      </c>
      <c r="G34" s="86">
        <f ca="1">IF(B34="","",OFFSET(List1!R$4,tisk!A33,0))</f>
        <v>100000</v>
      </c>
      <c r="H34" s="87">
        <f ca="1">IF(B34="","",OFFSET(List1!S$4,tisk!A33,0))</f>
        <v>44421</v>
      </c>
      <c r="I34" s="84">
        <f ca="1">IF(B34="","",OFFSET(List1!T$4,tisk!A33,0))</f>
        <v>90</v>
      </c>
      <c r="J34" s="84">
        <f ca="1">IF(B34="","",OFFSET(List1!U$4,tisk!A33,0))</f>
        <v>70</v>
      </c>
      <c r="K34" s="84">
        <f ca="1">IF(B34="","",OFFSET(List1!V$4,tisk!A33,0))</f>
        <v>100</v>
      </c>
      <c r="L34" s="84">
        <f ca="1">IF(B34="","",OFFSET(List1!W$4,tisk!A33,0))</f>
        <v>260</v>
      </c>
      <c r="M34" s="92">
        <f ca="1">IF(B34="","",OFFSET(List1!X$4,tisk!A33,0))</f>
        <v>100000</v>
      </c>
    </row>
    <row r="35" spans="1:13" s="2" customFormat="1" ht="74.45" customHeight="1" x14ac:dyDescent="0.25">
      <c r="A35" s="49"/>
      <c r="B35" s="84"/>
      <c r="C35" s="3" t="str">
        <f ca="1">IF(B34="","",CONCATENATE("Okres ",OFFSET(List1!G$4,tisk!A33,0),"
","Právní forma","
",OFFSET(List1!H$4,tisk!A33,0),"
","IČO ",OFFSET(List1!I$4,tisk!A33,0),"
 ","B.Ú. ",OFFSET(List1!J$4,tisk!A33,0)))</f>
        <v>Okres Přerov
Právní forma
Obec, měst. č. hl. města Prahy
IČO 00636207
 B.Ú. anonymizováno</v>
      </c>
      <c r="D35" s="5" t="str">
        <f ca="1">IF(B34="","",OFFSET(List1!M$4,tisk!A33,0))</f>
        <v>- Žádáme z důvodu zastaralé techniky, která nám slouží již 30 let. Jedná se o stroj AVIA SPO M1 Skříňový automobil.</v>
      </c>
      <c r="E35" s="85"/>
      <c r="F35" s="45"/>
      <c r="G35" s="86"/>
      <c r="H35" s="87"/>
      <c r="I35" s="84"/>
      <c r="J35" s="84"/>
      <c r="K35" s="84"/>
      <c r="L35" s="84"/>
      <c r="M35" s="92"/>
    </row>
    <row r="36" spans="1:13" s="2" customFormat="1" ht="30" customHeight="1" x14ac:dyDescent="0.25">
      <c r="A36" s="49">
        <f>ROW()/3-1</f>
        <v>11</v>
      </c>
      <c r="B36" s="84"/>
      <c r="C36" s="3" t="str">
        <f ca="1">IF(B34="","",CONCATENATE("Zástupce","
",OFFSET(List1!K$4,tisk!A33,0)))</f>
        <v xml:space="preserve">Zástupce
</v>
      </c>
      <c r="D36" s="5" t="str">
        <f ca="1">IF(B34="","",CONCATENATE("Dotace bude použita na:",OFFSET(List1!N$4,tisk!A33,0)))</f>
        <v>Dotace bude použita na:pořízení dopravního automobilu</v>
      </c>
      <c r="E36" s="85"/>
      <c r="F36" s="46" t="str">
        <f ca="1">IF(B34="","",OFFSET(List1!Q$4,tisk!A33,0))</f>
        <v>6/2021</v>
      </c>
      <c r="G36" s="86"/>
      <c r="H36" s="87"/>
      <c r="I36" s="84"/>
      <c r="J36" s="84"/>
      <c r="K36" s="84"/>
      <c r="L36" s="84"/>
      <c r="M36" s="92"/>
    </row>
    <row r="37" spans="1:13" s="2" customFormat="1" ht="55.15" customHeight="1" x14ac:dyDescent="0.25">
      <c r="A37" s="49"/>
      <c r="B37" s="84" t="str">
        <f ca="1">IF(OFFSET(List1!B$4,tisk!A36,0)&gt;0,OFFSET(List1!B$4,tisk!A36,0),"")</f>
        <v>14</v>
      </c>
      <c r="C37" s="3" t="str">
        <f ca="1">IF(B37="","",CONCATENATE(OFFSET(List1!C$4,tisk!A36,0),"
",OFFSET(List1!D$4,tisk!A36,0),"
",OFFSET(List1!E$4,tisk!A36,0),"
",OFFSET(List1!F$4,tisk!A36,0)))</f>
        <v>Obec Drahanovice
Drahanovice 144
Drahanovice
78344</v>
      </c>
      <c r="D37" s="68" t="str">
        <f ca="1">IF(B37="","",OFFSET(List1!L$4,tisk!A36,0))</f>
        <v>Pořízení dopravního prostředku pro JSDH Střížov</v>
      </c>
      <c r="E37" s="85">
        <f ca="1">IF(B37="","",OFFSET(List1!O$4,tisk!A36,0))</f>
        <v>1200000</v>
      </c>
      <c r="F37" s="46" t="str">
        <f ca="1">IF(B37="","",OFFSET(List1!P$4,tisk!A36,0))</f>
        <v>1/2020</v>
      </c>
      <c r="G37" s="86">
        <f ca="1">IF(B37="","",OFFSET(List1!R$4,tisk!A36,0))</f>
        <v>100000</v>
      </c>
      <c r="H37" s="87">
        <f ca="1">IF(B37="","",OFFSET(List1!S$4,tisk!A36,0))</f>
        <v>44421</v>
      </c>
      <c r="I37" s="84">
        <f ca="1">IF(B37="","",OFFSET(List1!T$4,tisk!A36,0))</f>
        <v>90</v>
      </c>
      <c r="J37" s="84">
        <f ca="1">IF(B37="","",OFFSET(List1!U$4,tisk!A36,0))</f>
        <v>70</v>
      </c>
      <c r="K37" s="84">
        <f ca="1">IF(B37="","",OFFSET(List1!V$4,tisk!A36,0))</f>
        <v>100</v>
      </c>
      <c r="L37" s="84">
        <f ca="1">IF(B37="","",OFFSET(List1!W$4,tisk!A36,0))</f>
        <v>260</v>
      </c>
      <c r="M37" s="92">
        <f ca="1">IF(B37="","",OFFSET(List1!X$4,tisk!A36,0))</f>
        <v>100000</v>
      </c>
    </row>
    <row r="38" spans="1:13" s="2" customFormat="1" ht="83.45" customHeight="1" x14ac:dyDescent="0.25">
      <c r="A38" s="49"/>
      <c r="B38" s="84"/>
      <c r="C38" s="3" t="str">
        <f ca="1">IF(B37="","",CONCATENATE("Okres ",OFFSET(List1!G$4,tisk!A36,0),"
","Právní forma","
",OFFSET(List1!H$4,tisk!A36,0),"
","IČO ",OFFSET(List1!I$4,tisk!A36,0),"
 ","B.Ú. ",OFFSET(List1!J$4,tisk!A36,0)))</f>
        <v>Okres Olomouc
Právní forma
Obec, měst. č. hl. města Prahy
IČO 00298841
 B.Ú. anonymizováno</v>
      </c>
      <c r="D38" s="5" t="str">
        <f ca="1">IF(B37="","",OFFSET(List1!M$4,tisk!A36,0))</f>
        <v>Dotace bude použita na pořízení nového dopravního automobilu pro potřeby zásahové jednotky SDH Střížov.</v>
      </c>
      <c r="E38" s="85"/>
      <c r="F38" s="45"/>
      <c r="G38" s="86"/>
      <c r="H38" s="87"/>
      <c r="I38" s="84"/>
      <c r="J38" s="84"/>
      <c r="K38" s="84"/>
      <c r="L38" s="84"/>
      <c r="M38" s="92"/>
    </row>
    <row r="39" spans="1:13" s="2" customFormat="1" ht="30" customHeight="1" x14ac:dyDescent="0.25">
      <c r="A39" s="49">
        <f>ROW()/3-1</f>
        <v>12</v>
      </c>
      <c r="B39" s="84"/>
      <c r="C39" s="3" t="str">
        <f ca="1">IF(B37="","",CONCATENATE("Zástupce","
",OFFSET(List1!K$4,tisk!A36,0)))</f>
        <v xml:space="preserve">Zástupce
</v>
      </c>
      <c r="D39" s="5" t="str">
        <f ca="1">IF(B37="","",CONCATENATE("Dotace bude použita na:",OFFSET(List1!N$4,tisk!A36,0)))</f>
        <v>Dotace bude použita na:pořízení dopravního automobilu</v>
      </c>
      <c r="E39" s="85"/>
      <c r="F39" s="46" t="str">
        <f ca="1">IF(B37="","",OFFSET(List1!Q$4,tisk!A36,0))</f>
        <v>6/2021</v>
      </c>
      <c r="G39" s="86"/>
      <c r="H39" s="87"/>
      <c r="I39" s="84"/>
      <c r="J39" s="84"/>
      <c r="K39" s="84"/>
      <c r="L39" s="84"/>
      <c r="M39" s="92"/>
    </row>
    <row r="40" spans="1:13" s="2" customFormat="1" ht="59.45" customHeight="1" x14ac:dyDescent="0.25">
      <c r="A40" s="49"/>
      <c r="B40" s="84" t="str">
        <f ca="1">IF(OFFSET(List1!B$4,tisk!A39,0)&gt;0,OFFSET(List1!B$4,tisk!A39,0),"")</f>
        <v>8</v>
      </c>
      <c r="C40" s="3" t="str">
        <f ca="1">IF(B40="","",CONCATENATE(OFFSET(List1!C$4,tisk!A39,0),"
",OFFSET(List1!D$4,tisk!A39,0),"
",OFFSET(List1!E$4,tisk!A39,0),"
",OFFSET(List1!F$4,tisk!A39,0)))</f>
        <v>Obec Haňovice
Haňovice 62
Haňovice
78321</v>
      </c>
      <c r="D40" s="68" t="str">
        <f ca="1">IF(B40="","",OFFSET(List1!L$4,tisk!A39,0))</f>
        <v>Pořízení dopravního prostředku pro JSDH Haňovice</v>
      </c>
      <c r="E40" s="85">
        <f ca="1">IF(B40="","",OFFSET(List1!O$4,tisk!A39,0))</f>
        <v>1050000</v>
      </c>
      <c r="F40" s="46" t="str">
        <f ca="1">IF(B40="","",OFFSET(List1!P$4,tisk!A39,0))</f>
        <v>1/2020</v>
      </c>
      <c r="G40" s="86">
        <f ca="1">IF(B40="","",OFFSET(List1!R$4,tisk!A39,0))</f>
        <v>100000</v>
      </c>
      <c r="H40" s="87">
        <f ca="1">IF(B40="","",OFFSET(List1!S$4,tisk!A39,0))</f>
        <v>44421</v>
      </c>
      <c r="I40" s="84">
        <f ca="1">IF(B40="","",OFFSET(List1!T$4,tisk!A39,0))</f>
        <v>90</v>
      </c>
      <c r="J40" s="84">
        <f ca="1">IF(B40="","",OFFSET(List1!U$4,tisk!A39,0))</f>
        <v>70</v>
      </c>
      <c r="K40" s="84">
        <f ca="1">IF(B40="","",OFFSET(List1!V$4,tisk!A39,0))</f>
        <v>100</v>
      </c>
      <c r="L40" s="84">
        <f ca="1">IF(B40="","",OFFSET(List1!W$4,tisk!A39,0))</f>
        <v>260</v>
      </c>
      <c r="M40" s="92">
        <f ca="1">IF(B40="","",OFFSET(List1!X$4,tisk!A39,0))</f>
        <v>100000</v>
      </c>
    </row>
    <row r="41" spans="1:13" s="2" customFormat="1" ht="73.150000000000006" customHeight="1" x14ac:dyDescent="0.25">
      <c r="A41" s="49"/>
      <c r="B41" s="84"/>
      <c r="C41" s="3" t="str">
        <f ca="1">IF(B40="","",CONCATENATE("Okres ",OFFSET(List1!G$4,tisk!A39,0),"
","Právní forma","
",OFFSET(List1!H$4,tisk!A39,0),"
","IČO ",OFFSET(List1!I$4,tisk!A39,0),"
 ","B.Ú. ",OFFSET(List1!J$4,tisk!A39,0)))</f>
        <v>Okres Olomouc
Právní forma
Obec, měst. č. hl. města Prahy
IČO 00635723
 B.Ú. anonymizováno</v>
      </c>
      <c r="D41" s="5" t="str">
        <f ca="1">IF(B40="","",OFFSET(List1!M$4,tisk!A39,0))</f>
        <v>Pořízení nového dopravního automobilu pro 8 - 9 lidí pro JPO obce Haňovice.</v>
      </c>
      <c r="E41" s="85"/>
      <c r="F41" s="45"/>
      <c r="G41" s="86"/>
      <c r="H41" s="87"/>
      <c r="I41" s="84"/>
      <c r="J41" s="84"/>
      <c r="K41" s="84"/>
      <c r="L41" s="84"/>
      <c r="M41" s="92"/>
    </row>
    <row r="42" spans="1:13" s="2" customFormat="1" ht="30" customHeight="1" x14ac:dyDescent="0.25">
      <c r="A42" s="49">
        <f>ROW()/3-1</f>
        <v>13</v>
      </c>
      <c r="B42" s="84"/>
      <c r="C42" s="3" t="str">
        <f ca="1">IF(B40="","",CONCATENATE("Zástupce","
",OFFSET(List1!K$4,tisk!A39,0)))</f>
        <v xml:space="preserve">Zástupce
</v>
      </c>
      <c r="D42" s="5" t="str">
        <f ca="1">IF(B40="","",CONCATENATE("Dotace bude použita na:",OFFSET(List1!N$4,tisk!A39,0)))</f>
        <v>Dotace bude použita na:pořízení dopravního automobilu</v>
      </c>
      <c r="E42" s="85"/>
      <c r="F42" s="46" t="str">
        <f ca="1">IF(B40="","",OFFSET(List1!Q$4,tisk!A39,0))</f>
        <v>6/2021</v>
      </c>
      <c r="G42" s="86"/>
      <c r="H42" s="87"/>
      <c r="I42" s="84"/>
      <c r="J42" s="84"/>
      <c r="K42" s="84"/>
      <c r="L42" s="84"/>
      <c r="M42" s="92"/>
    </row>
    <row r="43" spans="1:13" s="2" customFormat="1" ht="55.15" customHeight="1" x14ac:dyDescent="0.25">
      <c r="A43" s="49"/>
      <c r="B43" s="84" t="str">
        <f ca="1">IF(OFFSET(List1!B$4,tisk!A42,0)&gt;0,OFFSET(List1!B$4,tisk!A42,0),"")</f>
        <v>25</v>
      </c>
      <c r="C43" s="3" t="str">
        <f ca="1">IF(B43="","",CONCATENATE(OFFSET(List1!C$4,tisk!A42,0),"
",OFFSET(List1!D$4,tisk!A42,0),"
",OFFSET(List1!E$4,tisk!A42,0),"
",OFFSET(List1!F$4,tisk!A42,0)))</f>
        <v>Obec Hněvotín
Hněvotín 47
Hněvotín
78347</v>
      </c>
      <c r="D43" s="68" t="str">
        <f ca="1">IF(B43="","",OFFSET(List1!L$4,tisk!A42,0))</f>
        <v>Pořízení dopravního prostředku pro JSDH Hněvotín</v>
      </c>
      <c r="E43" s="85">
        <f ca="1">IF(B43="","",OFFSET(List1!O$4,tisk!A42,0))</f>
        <v>1049999</v>
      </c>
      <c r="F43" s="46" t="str">
        <f ca="1">IF(B43="","",OFFSET(List1!P$4,tisk!A42,0))</f>
        <v>1/2020</v>
      </c>
      <c r="G43" s="86">
        <f ca="1">IF(B43="","",OFFSET(List1!R$4,tisk!A42,0))</f>
        <v>100000</v>
      </c>
      <c r="H43" s="87">
        <f ca="1">IF(B43="","",OFFSET(List1!S$4,tisk!A42,0))</f>
        <v>44421</v>
      </c>
      <c r="I43" s="84">
        <f ca="1">IF(B43="","",OFFSET(List1!T$4,tisk!A42,0))</f>
        <v>90</v>
      </c>
      <c r="J43" s="84">
        <f ca="1">IF(B43="","",OFFSET(List1!U$4,tisk!A42,0))</f>
        <v>70</v>
      </c>
      <c r="K43" s="84">
        <f ca="1">IF(B43="","",OFFSET(List1!V$4,tisk!A42,0))</f>
        <v>100</v>
      </c>
      <c r="L43" s="84">
        <f ca="1">IF(B43="","",OFFSET(List1!W$4,tisk!A42,0))</f>
        <v>260</v>
      </c>
      <c r="M43" s="92">
        <f ca="1">IF(B43="","",OFFSET(List1!X$4,tisk!A42,0))</f>
        <v>100000</v>
      </c>
    </row>
    <row r="44" spans="1:13" s="2" customFormat="1" ht="73.900000000000006" customHeight="1" x14ac:dyDescent="0.25">
      <c r="A44" s="49"/>
      <c r="B44" s="84"/>
      <c r="C44" s="3" t="str">
        <f ca="1">IF(B43="","",CONCATENATE("Okres ",OFFSET(List1!G$4,tisk!A42,0),"
","Právní forma","
",OFFSET(List1!H$4,tisk!A42,0),"
","IČO ",OFFSET(List1!I$4,tisk!A42,0),"
 ","B.Ú. ",OFFSET(List1!J$4,tisk!A42,0)))</f>
        <v>Okres Olomouc
Právní forma
Obec, měst. č. hl. města Prahy
IČO 00298913
 B.Ú. anonymizováno</v>
      </c>
      <c r="D44" s="5" t="str">
        <f ca="1">IF(B43="","",OFFSET(List1!M$4,tisk!A42,0))</f>
        <v>Dopravní automobil zajistí přepravu zásahové jednotky a potřebného vybavení v katarstrálním území obce.</v>
      </c>
      <c r="E44" s="85"/>
      <c r="F44" s="45"/>
      <c r="G44" s="86"/>
      <c r="H44" s="87"/>
      <c r="I44" s="84"/>
      <c r="J44" s="84"/>
      <c r="K44" s="84"/>
      <c r="L44" s="84"/>
      <c r="M44" s="92"/>
    </row>
    <row r="45" spans="1:13" s="2" customFormat="1" ht="30" customHeight="1" x14ac:dyDescent="0.25">
      <c r="A45" s="49">
        <f>ROW()/3-1</f>
        <v>14</v>
      </c>
      <c r="B45" s="84"/>
      <c r="C45" s="3" t="str">
        <f ca="1">IF(B43="","",CONCATENATE("Zástupce","
",OFFSET(List1!K$4,tisk!A42,0)))</f>
        <v xml:space="preserve">Zástupce
</v>
      </c>
      <c r="D45" s="5" t="str">
        <f ca="1">IF(B43="","",CONCATENATE("Dotace bude použita na:",OFFSET(List1!N$4,tisk!A42,0)))</f>
        <v>Dotace bude použita na:pořízení dopravního automobilu</v>
      </c>
      <c r="E45" s="85"/>
      <c r="F45" s="46" t="str">
        <f ca="1">IF(B43="","",OFFSET(List1!Q$4,tisk!A42,0))</f>
        <v>6/2021</v>
      </c>
      <c r="G45" s="86"/>
      <c r="H45" s="87"/>
      <c r="I45" s="84"/>
      <c r="J45" s="84"/>
      <c r="K45" s="84"/>
      <c r="L45" s="84"/>
      <c r="M45" s="92"/>
    </row>
    <row r="46" spans="1:13" s="2" customFormat="1" ht="64.150000000000006" customHeight="1" x14ac:dyDescent="0.25">
      <c r="A46" s="49"/>
      <c r="B46" s="84" t="str">
        <f ca="1">IF(OFFSET(List1!B$4,tisk!A45,0)&gt;0,OFFSET(List1!B$4,tisk!A45,0),"")</f>
        <v>2</v>
      </c>
      <c r="C46" s="3" t="str">
        <f ca="1">IF(B46="","",CONCATENATE(OFFSET(List1!C$4,tisk!A45,0),"
",OFFSET(List1!D$4,tisk!A45,0),"
",OFFSET(List1!E$4,tisk!A45,0),"
",OFFSET(List1!F$4,tisk!A45,0)))</f>
        <v>Obec Lipová
Lipová 22
Lipová
75114</v>
      </c>
      <c r="D46" s="68" t="str">
        <f ca="1">IF(B46="","",OFFSET(List1!L$4,tisk!A45,0))</f>
        <v>Pořízení dopravního prostředku pro JSDH Lipová</v>
      </c>
      <c r="E46" s="85">
        <f ca="1">IF(B46="","",OFFSET(List1!O$4,tisk!A45,0))</f>
        <v>1000000</v>
      </c>
      <c r="F46" s="46" t="str">
        <f ca="1">IF(B46="","",OFFSET(List1!P$4,tisk!A45,0))</f>
        <v>1/2020</v>
      </c>
      <c r="G46" s="86">
        <f ca="1">IF(B46="","",OFFSET(List1!R$4,tisk!A45,0))</f>
        <v>100000</v>
      </c>
      <c r="H46" s="87">
        <f ca="1">IF(B46="","",OFFSET(List1!S$4,tisk!A45,0))</f>
        <v>44421</v>
      </c>
      <c r="I46" s="84">
        <f ca="1">IF(B46="","",OFFSET(List1!T$4,tisk!A45,0))</f>
        <v>90</v>
      </c>
      <c r="J46" s="84">
        <f ca="1">IF(B46="","",OFFSET(List1!U$4,tisk!A45,0))</f>
        <v>70</v>
      </c>
      <c r="K46" s="84">
        <f ca="1">IF(B46="","",OFFSET(List1!V$4,tisk!A45,0))</f>
        <v>100</v>
      </c>
      <c r="L46" s="84">
        <f ca="1">IF(B46="","",OFFSET(List1!W$4,tisk!A45,0))</f>
        <v>260</v>
      </c>
      <c r="M46" s="92">
        <f ca="1">IF(B46="","",OFFSET(List1!X$4,tisk!A45,0))</f>
        <v>100000</v>
      </c>
    </row>
    <row r="47" spans="1:13" s="2" customFormat="1" ht="78.599999999999994" customHeight="1" x14ac:dyDescent="0.25">
      <c r="A47" s="49"/>
      <c r="B47" s="84"/>
      <c r="C47" s="3" t="str">
        <f ca="1">IF(B46="","",CONCATENATE("Okres ",OFFSET(List1!G$4,tisk!A45,0),"
","Právní forma","
",OFFSET(List1!H$4,tisk!A45,0),"
","IČO ",OFFSET(List1!I$4,tisk!A45,0),"
 ","B.Ú. ",OFFSET(List1!J$4,tisk!A45,0)))</f>
        <v>Okres Přerov
Právní forma
Obec, měst. č. hl. města Prahy
IČO 00636363
 B.Ú. anonymizováno</v>
      </c>
      <c r="D47" s="5" t="str">
        <f ca="1">IF(B46="","",OFFSET(List1!M$4,tisk!A45,0))</f>
        <v>Předmětem projektu je pořízení dopravního automobilu do 3500 kg, kabina osádky bude mít 9 sedadel. K dopravnímu automobilu bude pořízen požární přívěs nákladní.</v>
      </c>
      <c r="E47" s="85"/>
      <c r="F47" s="45"/>
      <c r="G47" s="86"/>
      <c r="H47" s="87"/>
      <c r="I47" s="84"/>
      <c r="J47" s="84"/>
      <c r="K47" s="84"/>
      <c r="L47" s="84"/>
      <c r="M47" s="92"/>
    </row>
    <row r="48" spans="1:13" s="2" customFormat="1" ht="30" customHeight="1" x14ac:dyDescent="0.25">
      <c r="A48" s="49">
        <f>ROW()/3-1</f>
        <v>15</v>
      </c>
      <c r="B48" s="84"/>
      <c r="C48" s="3" t="str">
        <f ca="1">IF(B46="","",CONCATENATE("Zástupce","
",OFFSET(List1!K$4,tisk!A45,0)))</f>
        <v xml:space="preserve">Zástupce
</v>
      </c>
      <c r="D48" s="5" t="str">
        <f ca="1">IF(B46="","",CONCATENATE("Dotace bude použita na:",OFFSET(List1!N$4,tisk!A45,0)))</f>
        <v>Dotace bude použita na:pořízení dopravního automobilu</v>
      </c>
      <c r="E48" s="85"/>
      <c r="F48" s="46" t="str">
        <f ca="1">IF(B46="","",OFFSET(List1!Q$4,tisk!A45,0))</f>
        <v>6/2021</v>
      </c>
      <c r="G48" s="86"/>
      <c r="H48" s="87"/>
      <c r="I48" s="84"/>
      <c r="J48" s="84"/>
      <c r="K48" s="84"/>
      <c r="L48" s="84"/>
      <c r="M48" s="92"/>
    </row>
    <row r="49" spans="1:13" s="2" customFormat="1" ht="57.6" customHeight="1" x14ac:dyDescent="0.25">
      <c r="A49" s="49"/>
      <c r="B49" s="84" t="str">
        <f ca="1">IF(OFFSET(List1!B$4,tisk!A48,0)&gt;0,OFFSET(List1!B$4,tisk!A48,0),"")</f>
        <v>20</v>
      </c>
      <c r="C49" s="3" t="str">
        <f ca="1">IF(B49="","",CONCATENATE(OFFSET(List1!C$4,tisk!A48,0),"
",OFFSET(List1!D$4,tisk!A48,0),"
",OFFSET(List1!E$4,tisk!A48,0),"
",OFFSET(List1!F$4,tisk!A48,0)))</f>
        <v>Obec Loučany
Loučany 749
Loučany
78344</v>
      </c>
      <c r="D49" s="68" t="str">
        <f ca="1">IF(B49="","",OFFSET(List1!L$4,tisk!A48,0))</f>
        <v>Pořízení dopravního prostředku pro JSDH Loučany</v>
      </c>
      <c r="E49" s="85">
        <f ca="1">IF(B49="","",OFFSET(List1!O$4,tisk!A48,0))</f>
        <v>1000000</v>
      </c>
      <c r="F49" s="46" t="str">
        <f ca="1">IF(B49="","",OFFSET(List1!P$4,tisk!A48,0))</f>
        <v>1/2020</v>
      </c>
      <c r="G49" s="86">
        <f ca="1">IF(B49="","",OFFSET(List1!R$4,tisk!A48,0))</f>
        <v>100000</v>
      </c>
      <c r="H49" s="87">
        <f ca="1">IF(B49="","",OFFSET(List1!S$4,tisk!A48,0))</f>
        <v>44421</v>
      </c>
      <c r="I49" s="84">
        <f ca="1">IF(B49="","",OFFSET(List1!T$4,tisk!A48,0))</f>
        <v>90</v>
      </c>
      <c r="J49" s="84">
        <f ca="1">IF(B49="","",OFFSET(List1!U$4,tisk!A48,0))</f>
        <v>70</v>
      </c>
      <c r="K49" s="84">
        <f ca="1">IF(B49="","",OFFSET(List1!V$4,tisk!A48,0))</f>
        <v>100</v>
      </c>
      <c r="L49" s="84">
        <f ca="1">IF(B49="","",OFFSET(List1!W$4,tisk!A48,0))</f>
        <v>260</v>
      </c>
      <c r="M49" s="92">
        <f ca="1">IF(B49="","",OFFSET(List1!X$4,tisk!A48,0))</f>
        <v>100000</v>
      </c>
    </row>
    <row r="50" spans="1:13" s="2" customFormat="1" ht="72.599999999999994" customHeight="1" x14ac:dyDescent="0.25">
      <c r="A50" s="49"/>
      <c r="B50" s="84"/>
      <c r="C50" s="3" t="str">
        <f ca="1">IF(B49="","",CONCATENATE("Okres ",OFFSET(List1!G$4,tisk!A48,0),"
","Právní forma","
",OFFSET(List1!H$4,tisk!A48,0),"
","IČO ",OFFSET(List1!I$4,tisk!A48,0),"
 ","B.Ú. ",OFFSET(List1!J$4,tisk!A48,0)))</f>
        <v>Okres Olomouc
Právní forma
Obec, měst. č. hl. města Prahy
IČO 00635651
 B.Ú. anonymizováno</v>
      </c>
      <c r="D50" s="5" t="str">
        <f ca="1">IF(B49="","",OFFSET(List1!M$4,tisk!A48,0))</f>
        <v>DA se pořizuje za účelem vybavit jednotku automobilem,který bude splňovat požadavky stanovené vyhláškou č.35/2007 Sb. ,o technických podmínkách požární techniky.</v>
      </c>
      <c r="E50" s="85"/>
      <c r="F50" s="45"/>
      <c r="G50" s="86"/>
      <c r="H50" s="87"/>
      <c r="I50" s="84"/>
      <c r="J50" s="84"/>
      <c r="K50" s="84"/>
      <c r="L50" s="84"/>
      <c r="M50" s="92"/>
    </row>
    <row r="51" spans="1:13" s="2" customFormat="1" ht="30" customHeight="1" x14ac:dyDescent="0.25">
      <c r="A51" s="49">
        <f>ROW()/3-1</f>
        <v>16</v>
      </c>
      <c r="B51" s="84"/>
      <c r="C51" s="3" t="str">
        <f ca="1">IF(B49="","",CONCATENATE("Zástupce","
",OFFSET(List1!K$4,tisk!A48,0)))</f>
        <v xml:space="preserve">Zástupce
</v>
      </c>
      <c r="D51" s="5" t="str">
        <f ca="1">IF(B49="","",CONCATENATE("Dotace bude použita na:",OFFSET(List1!N$4,tisk!A48,0)))</f>
        <v>Dotace bude použita na:pořízení dopravního automobilu</v>
      </c>
      <c r="E51" s="85"/>
      <c r="F51" s="46" t="str">
        <f ca="1">IF(B49="","",OFFSET(List1!Q$4,tisk!A48,0))</f>
        <v>6/2021</v>
      </c>
      <c r="G51" s="86"/>
      <c r="H51" s="87"/>
      <c r="I51" s="84"/>
      <c r="J51" s="84"/>
      <c r="K51" s="84"/>
      <c r="L51" s="84"/>
      <c r="M51" s="92"/>
    </row>
    <row r="52" spans="1:13" s="2" customFormat="1" ht="59.45" customHeight="1" x14ac:dyDescent="0.25">
      <c r="A52" s="49"/>
      <c r="B52" s="84" t="str">
        <f ca="1">IF(OFFSET(List1!B$4,tisk!A51,0)&gt;0,OFFSET(List1!B$4,tisk!A51,0),"")</f>
        <v>10</v>
      </c>
      <c r="C52" s="3" t="str">
        <f ca="1">IF(B52="","",CONCATENATE(OFFSET(List1!C$4,tisk!A51,0),"
",OFFSET(List1!D$4,tisk!A51,0),"
",OFFSET(List1!E$4,tisk!A51,0),"
",OFFSET(List1!F$4,tisk!A51,0)))</f>
        <v>Statutární město Olomouc
Horní náměstí 583
Olomouc
77900</v>
      </c>
      <c r="D52" s="68" t="str">
        <f ca="1">IF(B52="","",OFFSET(List1!L$4,tisk!A51,0))</f>
        <v>Pořízení dopravního prostředku pro JSDH Chomoutov</v>
      </c>
      <c r="E52" s="85">
        <f ca="1">IF(B52="","",OFFSET(List1!O$4,tisk!A51,0))</f>
        <v>1200000</v>
      </c>
      <c r="F52" s="46" t="str">
        <f ca="1">IF(B52="","",OFFSET(List1!P$4,tisk!A51,0))</f>
        <v>1/2020</v>
      </c>
      <c r="G52" s="86">
        <f ca="1">IF(B52="","",OFFSET(List1!R$4,tisk!A51,0))</f>
        <v>100000</v>
      </c>
      <c r="H52" s="87">
        <f ca="1">IF(B52="","",OFFSET(List1!S$4,tisk!A51,0))</f>
        <v>44421</v>
      </c>
      <c r="I52" s="84">
        <f ca="1">IF(B52="","",OFFSET(List1!T$4,tisk!A51,0))</f>
        <v>90</v>
      </c>
      <c r="J52" s="84">
        <f ca="1">IF(B52="","",OFFSET(List1!U$4,tisk!A51,0))</f>
        <v>70</v>
      </c>
      <c r="K52" s="84">
        <f ca="1">IF(B52="","",OFFSET(List1!V$4,tisk!A51,0))</f>
        <v>100</v>
      </c>
      <c r="L52" s="84">
        <f ca="1">IF(B52="","",OFFSET(List1!W$4,tisk!A51,0))</f>
        <v>260</v>
      </c>
      <c r="M52" s="92">
        <f ca="1">IF(B52="","",OFFSET(List1!X$4,tisk!A51,0))</f>
        <v>100000</v>
      </c>
    </row>
    <row r="53" spans="1:13" s="2" customFormat="1" ht="73.900000000000006" customHeight="1" x14ac:dyDescent="0.25">
      <c r="A53" s="49"/>
      <c r="B53" s="84"/>
      <c r="C53" s="3" t="str">
        <f ca="1">IF(B52="","",CONCATENATE("Okres ",OFFSET(List1!G$4,tisk!A51,0),"
","Právní forma","
",OFFSET(List1!H$4,tisk!A51,0),"
","IČO ",OFFSET(List1!I$4,tisk!A51,0),"
 ","B.Ú. ",OFFSET(List1!J$4,tisk!A51,0)))</f>
        <v>Okres Olomouc
Právní forma
Obec, měst. č. hl. města Prahy
IČO 00299308
 B.Ú. anonymizováno</v>
      </c>
      <c r="D53" s="5" t="str">
        <f ca="1">IF(B52="","",OFFSET(List1!M$4,tisk!A51,0))</f>
        <v>Pořízení dopravního automobilu pro JSDH Chomoutov současně s dotací od MV GŘ HZS ČR z důvodu zajištění akceschpnosti</v>
      </c>
      <c r="E53" s="85"/>
      <c r="F53" s="45"/>
      <c r="G53" s="86"/>
      <c r="H53" s="87"/>
      <c r="I53" s="84"/>
      <c r="J53" s="84"/>
      <c r="K53" s="84"/>
      <c r="L53" s="84"/>
      <c r="M53" s="92"/>
    </row>
    <row r="54" spans="1:13" s="2" customFormat="1" ht="30" customHeight="1" x14ac:dyDescent="0.25">
      <c r="A54" s="49">
        <f>ROW()/3-1</f>
        <v>17</v>
      </c>
      <c r="B54" s="84"/>
      <c r="C54" s="3" t="str">
        <f ca="1">IF(B52="","",CONCATENATE("Zástupce","
",OFFSET(List1!K$4,tisk!A51,0)))</f>
        <v xml:space="preserve">Zástupce
</v>
      </c>
      <c r="D54" s="5" t="str">
        <f ca="1">IF(B52="","",CONCATENATE("Dotace bude použita na:",OFFSET(List1!N$4,tisk!A51,0)))</f>
        <v>Dotace bude použita na:pořízení dopravního automobilu</v>
      </c>
      <c r="E54" s="85"/>
      <c r="F54" s="46" t="str">
        <f ca="1">IF(B52="","",OFFSET(List1!Q$4,tisk!A51,0))</f>
        <v>6/2021</v>
      </c>
      <c r="G54" s="86"/>
      <c r="H54" s="87"/>
      <c r="I54" s="84"/>
      <c r="J54" s="84"/>
      <c r="K54" s="84"/>
      <c r="L54" s="84"/>
      <c r="M54" s="92"/>
    </row>
    <row r="55" spans="1:13" s="2" customFormat="1" ht="57.6" customHeight="1" x14ac:dyDescent="0.25">
      <c r="A55" s="49"/>
      <c r="B55" s="84" t="str">
        <f ca="1">IF(OFFSET(List1!B$4,tisk!A54,0)&gt;0,OFFSET(List1!B$4,tisk!A54,0),"")</f>
        <v>11</v>
      </c>
      <c r="C55" s="3" t="str">
        <f ca="1">IF(B55="","",CONCATENATE(OFFSET(List1!C$4,tisk!A54,0),"
",OFFSET(List1!D$4,tisk!A54,0),"
",OFFSET(List1!E$4,tisk!A54,0),"
",OFFSET(List1!F$4,tisk!A54,0)))</f>
        <v>Statutární město Olomouc
Horní náměstí 583
Olomouc
77900</v>
      </c>
      <c r="D55" s="68" t="str">
        <f ca="1">IF(B55="","",OFFSET(List1!L$4,tisk!A54,0))</f>
        <v>Pořízení dopravního prostředku pro JSDH Topolany</v>
      </c>
      <c r="E55" s="85">
        <f ca="1">IF(B55="","",OFFSET(List1!O$4,tisk!A54,0))</f>
        <v>1200000</v>
      </c>
      <c r="F55" s="46" t="str">
        <f ca="1">IF(B55="","",OFFSET(List1!P$4,tisk!A54,0))</f>
        <v>1/2020</v>
      </c>
      <c r="G55" s="86">
        <f ca="1">IF(B55="","",OFFSET(List1!R$4,tisk!A54,0))</f>
        <v>100000</v>
      </c>
      <c r="H55" s="87">
        <f ca="1">IF(B55="","",OFFSET(List1!S$4,tisk!A54,0))</f>
        <v>44421</v>
      </c>
      <c r="I55" s="84">
        <f ca="1">IF(B55="","",OFFSET(List1!T$4,tisk!A54,0))</f>
        <v>90</v>
      </c>
      <c r="J55" s="84">
        <f ca="1">IF(B55="","",OFFSET(List1!U$4,tisk!A54,0))</f>
        <v>70</v>
      </c>
      <c r="K55" s="84">
        <f ca="1">IF(B55="","",OFFSET(List1!V$4,tisk!A54,0))</f>
        <v>100</v>
      </c>
      <c r="L55" s="84">
        <f ca="1">IF(B55="","",OFFSET(List1!W$4,tisk!A54,0))</f>
        <v>260</v>
      </c>
      <c r="M55" s="92">
        <f ca="1">IF(B55="","",OFFSET(List1!X$4,tisk!A54,0))</f>
        <v>100000</v>
      </c>
    </row>
    <row r="56" spans="1:13" s="2" customFormat="1" ht="76.900000000000006" customHeight="1" x14ac:dyDescent="0.25">
      <c r="A56" s="49"/>
      <c r="B56" s="84"/>
      <c r="C56" s="3" t="str">
        <f ca="1">IF(B55="","",CONCATENATE("Okres ",OFFSET(List1!G$4,tisk!A54,0),"
","Právní forma","
",OFFSET(List1!H$4,tisk!A54,0),"
","IČO ",OFFSET(List1!I$4,tisk!A54,0),"
 ","B.Ú. ",OFFSET(List1!J$4,tisk!A54,0)))</f>
        <v>Okres Olomouc
Právní forma
Obec, měst. č. hl. města Prahy
IČO 00299308
 B.Ú. anonymizováno</v>
      </c>
      <c r="D56" s="5" t="str">
        <f ca="1">IF(B55="","",OFFSET(List1!M$4,tisk!A54,0))</f>
        <v>Pořízení dopravního automobilu pro JSDH Topolany současně s dotací od MV GŘ HZS ČR z důvodu zajištění akceschopnosti</v>
      </c>
      <c r="E56" s="85"/>
      <c r="F56" s="45"/>
      <c r="G56" s="86"/>
      <c r="H56" s="87"/>
      <c r="I56" s="84"/>
      <c r="J56" s="84"/>
      <c r="K56" s="84"/>
      <c r="L56" s="84"/>
      <c r="M56" s="92"/>
    </row>
    <row r="57" spans="1:13" s="2" customFormat="1" ht="30" customHeight="1" x14ac:dyDescent="0.25">
      <c r="A57" s="49">
        <f>ROW()/3-1</f>
        <v>18</v>
      </c>
      <c r="B57" s="84"/>
      <c r="C57" s="3" t="str">
        <f ca="1">IF(B55="","",CONCATENATE("Zástupce","
",OFFSET(List1!K$4,tisk!A54,0)))</f>
        <v xml:space="preserve">Zástupce
</v>
      </c>
      <c r="D57" s="5" t="str">
        <f ca="1">IF(B55="","",CONCATENATE("Dotace bude použita na:",OFFSET(List1!N$4,tisk!A54,0)))</f>
        <v>Dotace bude použita na:pořízení dopravního automobilu</v>
      </c>
      <c r="E57" s="85"/>
      <c r="F57" s="46" t="str">
        <f ca="1">IF(B55="","",OFFSET(List1!Q$4,tisk!A54,0))</f>
        <v>6/2021</v>
      </c>
      <c r="G57" s="86"/>
      <c r="H57" s="87"/>
      <c r="I57" s="84"/>
      <c r="J57" s="84"/>
      <c r="K57" s="84"/>
      <c r="L57" s="84"/>
      <c r="M57" s="92"/>
    </row>
    <row r="58" spans="1:13" s="2" customFormat="1" ht="55.15" customHeight="1" x14ac:dyDescent="0.25">
      <c r="A58" s="49"/>
      <c r="B58" s="84" t="str">
        <f ca="1">IF(OFFSET(List1!B$4,tisk!A57,0)&gt;0,OFFSET(List1!B$4,tisk!A57,0),"")</f>
        <v>13</v>
      </c>
      <c r="C58" s="3" t="str">
        <f ca="1">IF(B58="","",CONCATENATE(OFFSET(List1!C$4,tisk!A57,0),"
",OFFSET(List1!D$4,tisk!A57,0),"
",OFFSET(List1!E$4,tisk!A57,0),"
",OFFSET(List1!F$4,tisk!A57,0)))</f>
        <v>Obec Ondratice
Ondratice 15
Ondratice
79807</v>
      </c>
      <c r="D58" s="68" t="str">
        <f ca="1">IF(B58="","",OFFSET(List1!L$4,tisk!A57,0))</f>
        <v>Pořízení dopravního prostředku pro JSDH Ondratice</v>
      </c>
      <c r="E58" s="85">
        <f ca="1">IF(B58="","",OFFSET(List1!O$4,tisk!A57,0))</f>
        <v>1000000</v>
      </c>
      <c r="F58" s="46" t="str">
        <f ca="1">IF(B58="","",OFFSET(List1!P$4,tisk!A57,0))</f>
        <v>1/2020</v>
      </c>
      <c r="G58" s="86">
        <f ca="1">IF(B58="","",OFFSET(List1!R$4,tisk!A57,0))</f>
        <v>100000</v>
      </c>
      <c r="H58" s="87">
        <f ca="1">IF(B58="","",OFFSET(List1!S$4,tisk!A57,0))</f>
        <v>44421</v>
      </c>
      <c r="I58" s="84">
        <f ca="1">IF(B58="","",OFFSET(List1!T$4,tisk!A57,0))</f>
        <v>90</v>
      </c>
      <c r="J58" s="84">
        <f ca="1">IF(B58="","",OFFSET(List1!U$4,tisk!A57,0))</f>
        <v>70</v>
      </c>
      <c r="K58" s="84">
        <f ca="1">IF(B58="","",OFFSET(List1!V$4,tisk!A57,0))</f>
        <v>100</v>
      </c>
      <c r="L58" s="84">
        <f ca="1">IF(B58="","",OFFSET(List1!W$4,tisk!A57,0))</f>
        <v>260</v>
      </c>
      <c r="M58" s="92">
        <f ca="1">IF(B58="","",OFFSET(List1!X$4,tisk!A57,0))</f>
        <v>100000</v>
      </c>
    </row>
    <row r="59" spans="1:13" s="2" customFormat="1" ht="73.150000000000006" customHeight="1" x14ac:dyDescent="0.25">
      <c r="A59" s="49"/>
      <c r="B59" s="84"/>
      <c r="C59" s="3" t="str">
        <f ca="1">IF(B58="","",CONCATENATE("Okres ",OFFSET(List1!G$4,tisk!A57,0),"
","Právní forma","
",OFFSET(List1!H$4,tisk!A57,0),"
","IČO ",OFFSET(List1!I$4,tisk!A57,0),"
 ","B.Ú. ",OFFSET(List1!J$4,tisk!A57,0)))</f>
        <v>Okres Prostějov
Právní forma
Obec, měst. č. hl. města Prahy
IČO 00288578
 B.Ú. anonymizováno</v>
      </c>
      <c r="D59" s="5" t="str">
        <f ca="1">IF(B58="","",OFFSET(List1!M$4,tisk!A57,0))</f>
        <v>Výměna dosluhujícího vozidla za nové, které bude spolufinancováno z dotace GŘ HZS z Programu 01424 - Dotace pro jednotky SDH obcí.</v>
      </c>
      <c r="E59" s="85"/>
      <c r="F59" s="45"/>
      <c r="G59" s="86"/>
      <c r="H59" s="87"/>
      <c r="I59" s="84"/>
      <c r="J59" s="84"/>
      <c r="K59" s="84"/>
      <c r="L59" s="84"/>
      <c r="M59" s="92"/>
    </row>
    <row r="60" spans="1:13" s="2" customFormat="1" ht="30" customHeight="1" x14ac:dyDescent="0.25">
      <c r="A60" s="49">
        <f>ROW()/3-1</f>
        <v>19</v>
      </c>
      <c r="B60" s="84"/>
      <c r="C60" s="3" t="str">
        <f ca="1">IF(B58="","",CONCATENATE("Zástupce","
",OFFSET(List1!K$4,tisk!A57,0)))</f>
        <v xml:space="preserve">Zástupce
</v>
      </c>
      <c r="D60" s="5" t="str">
        <f ca="1">IF(B58="","",CONCATENATE("Dotace bude použita na:",OFFSET(List1!N$4,tisk!A57,0)))</f>
        <v>Dotace bude použita na:pořízení dopravního automobilu</v>
      </c>
      <c r="E60" s="85"/>
      <c r="F60" s="46" t="str">
        <f ca="1">IF(B58="","",OFFSET(List1!Q$4,tisk!A57,0))</f>
        <v>6/2021</v>
      </c>
      <c r="G60" s="86"/>
      <c r="H60" s="87"/>
      <c r="I60" s="84"/>
      <c r="J60" s="84"/>
      <c r="K60" s="84"/>
      <c r="L60" s="84"/>
      <c r="M60" s="92"/>
    </row>
    <row r="61" spans="1:13" s="2" customFormat="1" ht="63" customHeight="1" x14ac:dyDescent="0.25">
      <c r="A61" s="49"/>
      <c r="B61" s="84" t="str">
        <f ca="1">IF(OFFSET(List1!B$4,tisk!A60,0)&gt;0,OFFSET(List1!B$4,tisk!A60,0),"")</f>
        <v>21</v>
      </c>
      <c r="C61" s="3" t="str">
        <f ca="1">IF(B61="","",CONCATENATE(OFFSET(List1!C$4,tisk!A60,0),"
",OFFSET(List1!D$4,tisk!A60,0),"
",OFFSET(List1!E$4,tisk!A60,0),"
",OFFSET(List1!F$4,tisk!A60,0)))</f>
        <v>Statutární město Prostějov
nám. T. G. Masaryka 130/14
Prostějov
79601</v>
      </c>
      <c r="D61" s="68" t="str">
        <f ca="1">IF(B61="","",OFFSET(List1!L$4,tisk!A60,0))</f>
        <v>Pořízení dopravního prostředku pro JSDH Prostějov</v>
      </c>
      <c r="E61" s="85">
        <f ca="1">IF(B61="","",OFFSET(List1!O$4,tisk!A60,0))</f>
        <v>1000000</v>
      </c>
      <c r="F61" s="46" t="str">
        <f ca="1">IF(B61="","",OFFSET(List1!P$4,tisk!A60,0))</f>
        <v>1/2020</v>
      </c>
      <c r="G61" s="86">
        <f ca="1">IF(B61="","",OFFSET(List1!R$4,tisk!A60,0))</f>
        <v>100000</v>
      </c>
      <c r="H61" s="87">
        <f ca="1">IF(B61="","",OFFSET(List1!S$4,tisk!A60,0))</f>
        <v>44421</v>
      </c>
      <c r="I61" s="84">
        <f ca="1">IF(B61="","",OFFSET(List1!T$4,tisk!A60,0))</f>
        <v>90</v>
      </c>
      <c r="J61" s="84">
        <f ca="1">IF(B61="","",OFFSET(List1!U$4,tisk!A60,0))</f>
        <v>70</v>
      </c>
      <c r="K61" s="84">
        <f ca="1">IF(B61="","",OFFSET(List1!V$4,tisk!A60,0))</f>
        <v>100</v>
      </c>
      <c r="L61" s="84">
        <f ca="1">IF(B61="","",OFFSET(List1!W$4,tisk!A60,0))</f>
        <v>260</v>
      </c>
      <c r="M61" s="92">
        <f ca="1">IF(B61="","",OFFSET(List1!X$4,tisk!A60,0))</f>
        <v>100000</v>
      </c>
    </row>
    <row r="62" spans="1:13" s="2" customFormat="1" ht="78" customHeight="1" x14ac:dyDescent="0.25">
      <c r="A62" s="49"/>
      <c r="B62" s="84"/>
      <c r="C62" s="3" t="str">
        <f ca="1">IF(B61="","",CONCATENATE("Okres ",OFFSET(List1!G$4,tisk!A60,0),"
","Právní forma","
",OFFSET(List1!H$4,tisk!A60,0),"
","IČO ",OFFSET(List1!I$4,tisk!A60,0),"
 ","B.Ú. ",OFFSET(List1!J$4,tisk!A60,0)))</f>
        <v>Okres Prostějov
Právní forma
Obec, měst. č. hl. města Prahy
IČO 00288659
 B.Ú. anonymizováno</v>
      </c>
      <c r="D62" s="5" t="str">
        <f ca="1">IF(B61="","",OFFSET(List1!M$4,tisk!A60,0))</f>
        <v>Předmětem akce je pořízení nového dopravního automobilu pro Jednotku sboru dobrovolných hasičů města Prostějova pro potřebu přepravy většího počtu osob při plnění úkolů ochrany obyvatelstva.</v>
      </c>
      <c r="E62" s="85"/>
      <c r="F62" s="45"/>
      <c r="G62" s="86"/>
      <c r="H62" s="87"/>
      <c r="I62" s="84"/>
      <c r="J62" s="84"/>
      <c r="K62" s="84"/>
      <c r="L62" s="84"/>
      <c r="M62" s="92"/>
    </row>
    <row r="63" spans="1:13" s="2" customFormat="1" ht="30" customHeight="1" x14ac:dyDescent="0.25">
      <c r="A63" s="49">
        <f>ROW()/3-1</f>
        <v>20</v>
      </c>
      <c r="B63" s="84"/>
      <c r="C63" s="3" t="str">
        <f ca="1">IF(B61="","",CONCATENATE("Zástupce","
",OFFSET(List1!K$4,tisk!A60,0)))</f>
        <v xml:space="preserve">Zástupce
</v>
      </c>
      <c r="D63" s="5" t="str">
        <f ca="1">IF(B61="","",CONCATENATE("Dotace bude použita na:",OFFSET(List1!N$4,tisk!A60,0)))</f>
        <v>Dotace bude použita na:pořízení dopravního automobilu</v>
      </c>
      <c r="E63" s="85"/>
      <c r="F63" s="46" t="str">
        <f ca="1">IF(B61="","",OFFSET(List1!Q$4,tisk!A60,0))</f>
        <v>6/2021</v>
      </c>
      <c r="G63" s="86"/>
      <c r="H63" s="87"/>
      <c r="I63" s="84"/>
      <c r="J63" s="84"/>
      <c r="K63" s="84"/>
      <c r="L63" s="84"/>
      <c r="M63" s="92"/>
    </row>
    <row r="64" spans="1:13" s="2" customFormat="1" ht="65.45" customHeight="1" x14ac:dyDescent="0.25">
      <c r="A64" s="49"/>
      <c r="B64" s="84" t="str">
        <f ca="1">IF(OFFSET(List1!B$4,tisk!A63,0)&gt;0,OFFSET(List1!B$4,tisk!A63,0),"")</f>
        <v>12</v>
      </c>
      <c r="C64" s="3" t="str">
        <f ca="1">IF(B64="","",CONCATENATE(OFFSET(List1!C$4,tisk!A63,0),"
",OFFSET(List1!D$4,tisk!A63,0),"
",OFFSET(List1!E$4,tisk!A63,0),"
",OFFSET(List1!F$4,tisk!A63,0)))</f>
        <v>Obec Říkovice
Říkovice 68
Říkovice
75118</v>
      </c>
      <c r="D64" s="68" t="str">
        <f ca="1">IF(B64="","",OFFSET(List1!L$4,tisk!A63,0))</f>
        <v>Pořízení dopravního prostředku pro JSDH Říkovice</v>
      </c>
      <c r="E64" s="85">
        <f ca="1">IF(B64="","",OFFSET(List1!O$4,tisk!A63,0))</f>
        <v>1300000</v>
      </c>
      <c r="F64" s="46" t="str">
        <f ca="1">IF(B64="","",OFFSET(List1!P$4,tisk!A63,0))</f>
        <v>1/2020</v>
      </c>
      <c r="G64" s="86">
        <f ca="1">IF(B64="","",OFFSET(List1!R$4,tisk!A63,0))</f>
        <v>100000</v>
      </c>
      <c r="H64" s="87">
        <f ca="1">IF(B64="","",OFFSET(List1!S$4,tisk!A63,0))</f>
        <v>44421</v>
      </c>
      <c r="I64" s="84">
        <f ca="1">IF(B64="","",OFFSET(List1!T$4,tisk!A63,0))</f>
        <v>90</v>
      </c>
      <c r="J64" s="84">
        <f ca="1">IF(B64="","",OFFSET(List1!U$4,tisk!A63,0))</f>
        <v>70</v>
      </c>
      <c r="K64" s="84">
        <f ca="1">IF(B64="","",OFFSET(List1!V$4,tisk!A63,0))</f>
        <v>100</v>
      </c>
      <c r="L64" s="84">
        <f ca="1">IF(B64="","",OFFSET(List1!W$4,tisk!A63,0))</f>
        <v>260</v>
      </c>
      <c r="M64" s="92">
        <f ca="1">IF(B64="","",OFFSET(List1!X$4,tisk!A63,0))</f>
        <v>100000</v>
      </c>
    </row>
    <row r="65" spans="1:13" s="2" customFormat="1" ht="81" customHeight="1" x14ac:dyDescent="0.25">
      <c r="A65" s="49"/>
      <c r="B65" s="84"/>
      <c r="C65" s="3" t="str">
        <f ca="1">IF(B64="","",CONCATENATE("Okres ",OFFSET(List1!G$4,tisk!A63,0),"
","Právní forma","
",OFFSET(List1!H$4,tisk!A63,0),"
","IČO ",OFFSET(List1!I$4,tisk!A63,0),"
 ","B.Ú. ",OFFSET(List1!J$4,tisk!A63,0)))</f>
        <v>Okres Přerov
Právní forma
Obec, měst. č. hl. města Prahy
IČO 00636568
 B.Ú. anonymizováno</v>
      </c>
      <c r="D65" s="5" t="str">
        <f ca="1">IF(B64="","",OFFSET(List1!M$4,tisk!A63,0))</f>
        <v>Pořízení dopravního vozidla pro jednotku SDH Říkovice. Pořízení vozidla zabezpečí akceschopnost jednotky, přepravu osob k zásahu nebo evakuaci osob z oblasti ohrožené povodněmi nebo jinou mimořádnou událostí.</v>
      </c>
      <c r="E65" s="85"/>
      <c r="F65" s="45"/>
      <c r="G65" s="86"/>
      <c r="H65" s="87"/>
      <c r="I65" s="84"/>
      <c r="J65" s="84"/>
      <c r="K65" s="84"/>
      <c r="L65" s="84"/>
      <c r="M65" s="92"/>
    </row>
    <row r="66" spans="1:13" s="2" customFormat="1" ht="30" customHeight="1" x14ac:dyDescent="0.25">
      <c r="A66" s="49">
        <f>ROW()/3-1</f>
        <v>21</v>
      </c>
      <c r="B66" s="84"/>
      <c r="C66" s="3" t="str">
        <f ca="1">IF(B64="","",CONCATENATE("Zástupce","
",OFFSET(List1!K$4,tisk!A63,0)))</f>
        <v xml:space="preserve">Zástupce
</v>
      </c>
      <c r="D66" s="5" t="str">
        <f ca="1">IF(B64="","",CONCATENATE("Dotace bude použita na:",OFFSET(List1!N$4,tisk!A63,0)))</f>
        <v>Dotace bude použita na:pořízení dopravního automobilu</v>
      </c>
      <c r="E66" s="85"/>
      <c r="F66" s="46" t="str">
        <f ca="1">IF(B64="","",OFFSET(List1!Q$4,tisk!A63,0))</f>
        <v>6/2021</v>
      </c>
      <c r="G66" s="86"/>
      <c r="H66" s="87"/>
      <c r="I66" s="84"/>
      <c r="J66" s="84"/>
      <c r="K66" s="84"/>
      <c r="L66" s="84"/>
      <c r="M66" s="92"/>
    </row>
    <row r="67" spans="1:13" s="2" customFormat="1" ht="62.45" customHeight="1" x14ac:dyDescent="0.25">
      <c r="A67" s="49"/>
      <c r="B67" s="84" t="str">
        <f ca="1">IF(OFFSET(List1!B$4,tisk!A66,0)&gt;0,OFFSET(List1!B$4,tisk!A66,0),"")</f>
        <v>5</v>
      </c>
      <c r="C67" s="3" t="str">
        <f ca="1">IF(B67="","",CONCATENATE(OFFSET(List1!C$4,tisk!A66,0),"
",OFFSET(List1!D$4,tisk!A66,0),"
",OFFSET(List1!E$4,tisk!A66,0),"
",OFFSET(List1!F$4,tisk!A66,0)))</f>
        <v>Obec Smržice
J. Krezy 40/1
Smržice
79817</v>
      </c>
      <c r="D67" s="68" t="str">
        <f ca="1">IF(B67="","",OFFSET(List1!L$4,tisk!A66,0))</f>
        <v>Pořízení dopravního prostředku pro JSDH Smržice</v>
      </c>
      <c r="E67" s="85">
        <f ca="1">IF(B67="","",OFFSET(List1!O$4,tisk!A66,0))</f>
        <v>1850000</v>
      </c>
      <c r="F67" s="46" t="str">
        <f ca="1">IF(B67="","",OFFSET(List1!P$4,tisk!A66,0))</f>
        <v>1/2020</v>
      </c>
      <c r="G67" s="86">
        <f ca="1">IF(B67="","",OFFSET(List1!R$4,tisk!A66,0))</f>
        <v>100000</v>
      </c>
      <c r="H67" s="87">
        <f ca="1">IF(B67="","",OFFSET(List1!S$4,tisk!A66,0))</f>
        <v>44421</v>
      </c>
      <c r="I67" s="84">
        <f ca="1">IF(B67="","",OFFSET(List1!T$4,tisk!A66,0))</f>
        <v>90</v>
      </c>
      <c r="J67" s="84">
        <f ca="1">IF(B67="","",OFFSET(List1!U$4,tisk!A66,0))</f>
        <v>70</v>
      </c>
      <c r="K67" s="84">
        <f ca="1">IF(B67="","",OFFSET(List1!V$4,tisk!A66,0))</f>
        <v>100</v>
      </c>
      <c r="L67" s="84">
        <f ca="1">IF(B67="","",OFFSET(List1!W$4,tisk!A66,0))</f>
        <v>260</v>
      </c>
      <c r="M67" s="92">
        <f ca="1">IF(B67="","",OFFSET(List1!X$4,tisk!A66,0))</f>
        <v>100000</v>
      </c>
    </row>
    <row r="68" spans="1:13" s="2" customFormat="1" ht="78.599999999999994" customHeight="1" x14ac:dyDescent="0.25">
      <c r="A68" s="49"/>
      <c r="B68" s="84"/>
      <c r="C68" s="3" t="str">
        <f ca="1">IF(B67="","",CONCATENATE("Okres ",OFFSET(List1!G$4,tisk!A66,0),"
","Právní forma","
",OFFSET(List1!H$4,tisk!A66,0),"
","IČO ",OFFSET(List1!I$4,tisk!A66,0),"
 ","B.Ú. ",OFFSET(List1!J$4,tisk!A66,0)))</f>
        <v>Okres Prostějov
Právní forma
Obec, měst. č. hl. města Prahy
IČO 00288772
 B.Ú. anonymizováno</v>
      </c>
      <c r="D68" s="5" t="str">
        <f ca="1">IF(B67="","",OFFSET(List1!M$4,tisk!A66,0))</f>
        <v>Dopravní automobil je pořizován pro JSDH jako náhrada za vysloužilou PRAGU z 50.let.</v>
      </c>
      <c r="E68" s="85"/>
      <c r="F68" s="45"/>
      <c r="G68" s="86"/>
      <c r="H68" s="87"/>
      <c r="I68" s="84"/>
      <c r="J68" s="84"/>
      <c r="K68" s="84"/>
      <c r="L68" s="84"/>
      <c r="M68" s="92"/>
    </row>
    <row r="69" spans="1:13" s="2" customFormat="1" ht="30" customHeight="1" x14ac:dyDescent="0.25">
      <c r="A69" s="49">
        <f>ROW()/3-1</f>
        <v>22</v>
      </c>
      <c r="B69" s="84"/>
      <c r="C69" s="3" t="str">
        <f ca="1">IF(B67="","",CONCATENATE("Zástupce","
",OFFSET(List1!K$4,tisk!A66,0)))</f>
        <v xml:space="preserve">Zástupce
</v>
      </c>
      <c r="D69" s="5" t="str">
        <f ca="1">IF(B67="","",CONCATENATE("Dotace bude použita na:",OFFSET(List1!N$4,tisk!A66,0)))</f>
        <v>Dotace bude použita na:pořízení dopravního automobilu</v>
      </c>
      <c r="E69" s="85"/>
      <c r="F69" s="46" t="str">
        <f ca="1">IF(B67="","",OFFSET(List1!Q$4,tisk!A66,0))</f>
        <v>6/2021</v>
      </c>
      <c r="G69" s="86"/>
      <c r="H69" s="87"/>
      <c r="I69" s="84"/>
      <c r="J69" s="84"/>
      <c r="K69" s="84"/>
      <c r="L69" s="84"/>
      <c r="M69" s="92"/>
    </row>
    <row r="70" spans="1:13" s="2" customFormat="1" ht="58.15" customHeight="1" x14ac:dyDescent="0.25">
      <c r="A70" s="49"/>
      <c r="B70" s="84" t="str">
        <f ca="1">IF(OFFSET(List1!B$4,tisk!A69,0)&gt;0,OFFSET(List1!B$4,tisk!A69,0),"")</f>
        <v>17</v>
      </c>
      <c r="C70" s="3" t="str">
        <f ca="1">IF(B70="","",CONCATENATE(OFFSET(List1!C$4,tisk!A69,0),"
",OFFSET(List1!D$4,tisk!A69,0),"
",OFFSET(List1!E$4,tisk!A69,0),"
",OFFSET(List1!F$4,tisk!A69,0)))</f>
        <v>Obec Stará Ves
Stará Ves 75
Stará Ves
75002</v>
      </c>
      <c r="D70" s="68" t="str">
        <f ca="1">IF(B70="","",OFFSET(List1!L$4,tisk!A69,0))</f>
        <v>Pořízení dopravního prostředku pro JSDH  Stará Ves</v>
      </c>
      <c r="E70" s="85">
        <f ca="1">IF(B70="","",OFFSET(List1!O$4,tisk!A69,0))</f>
        <v>1250000</v>
      </c>
      <c r="F70" s="46" t="str">
        <f ca="1">IF(B70="","",OFFSET(List1!P$4,tisk!A69,0))</f>
        <v>1/2020</v>
      </c>
      <c r="G70" s="86">
        <f ca="1">IF(B70="","",OFFSET(List1!R$4,tisk!A69,0))</f>
        <v>100000</v>
      </c>
      <c r="H70" s="87">
        <f ca="1">IF(B70="","",OFFSET(List1!S$4,tisk!A69,0))</f>
        <v>44421</v>
      </c>
      <c r="I70" s="84">
        <f ca="1">IF(B70="","",OFFSET(List1!T$4,tisk!A69,0))</f>
        <v>90</v>
      </c>
      <c r="J70" s="84">
        <f ca="1">IF(B70="","",OFFSET(List1!U$4,tisk!A69,0))</f>
        <v>70</v>
      </c>
      <c r="K70" s="84">
        <f ca="1">IF(B70="","",OFFSET(List1!V$4,tisk!A69,0))</f>
        <v>100</v>
      </c>
      <c r="L70" s="84">
        <f ca="1">IF(B70="","",OFFSET(List1!W$4,tisk!A69,0))</f>
        <v>260</v>
      </c>
      <c r="M70" s="92">
        <f ca="1">IF(B70="","",OFFSET(List1!X$4,tisk!A69,0))</f>
        <v>100000</v>
      </c>
    </row>
    <row r="71" spans="1:13" s="2" customFormat="1" ht="76.150000000000006" customHeight="1" x14ac:dyDescent="0.25">
      <c r="A71" s="49"/>
      <c r="B71" s="84"/>
      <c r="C71" s="3" t="str">
        <f ca="1">IF(B70="","",CONCATENATE("Okres ",OFFSET(List1!G$4,tisk!A69,0),"
","Právní forma","
",OFFSET(List1!H$4,tisk!A69,0),"
","IČO ",OFFSET(List1!I$4,tisk!A69,0),"
 ","B.Ú. ",OFFSET(List1!J$4,tisk!A69,0)))</f>
        <v>Okres Přerov
Právní forma
Obec, měst. č. hl. města Prahy
IČO 00636584
 B.Ú. anonymizováno</v>
      </c>
      <c r="D71" s="5" t="str">
        <f ca="1">IF(B70="","",OFFSET(List1!M$4,tisk!A69,0))</f>
        <v>Pořízení nového DA pro JSDH, která je nyní vybavena automobilem AVIA A31 z roku 1983. Dle vyhl. č. 53/2010 Sb., o tech. podmínkách požární techniky.</v>
      </c>
      <c r="E71" s="85"/>
      <c r="F71" s="45"/>
      <c r="G71" s="86"/>
      <c r="H71" s="87"/>
      <c r="I71" s="84"/>
      <c r="J71" s="84"/>
      <c r="K71" s="84"/>
      <c r="L71" s="84"/>
      <c r="M71" s="92"/>
    </row>
    <row r="72" spans="1:13" s="2" customFormat="1" ht="30" customHeight="1" x14ac:dyDescent="0.25">
      <c r="A72" s="49">
        <f>ROW()/3-1</f>
        <v>23</v>
      </c>
      <c r="B72" s="84"/>
      <c r="C72" s="3" t="str">
        <f ca="1">IF(B70="","",CONCATENATE("Zástupce","
",OFFSET(List1!K$4,tisk!A69,0)))</f>
        <v xml:space="preserve">Zástupce
</v>
      </c>
      <c r="D72" s="5" t="str">
        <f ca="1">IF(B70="","",CONCATENATE("Dotace bude použita na:",OFFSET(List1!N$4,tisk!A69,0)))</f>
        <v>Dotace bude použita na:pořízení dopravního automobilu</v>
      </c>
      <c r="E72" s="85"/>
      <c r="F72" s="46" t="str">
        <f ca="1">IF(B70="","",OFFSET(List1!Q$4,tisk!A69,0))</f>
        <v>6/2021</v>
      </c>
      <c r="G72" s="86"/>
      <c r="H72" s="87"/>
      <c r="I72" s="84"/>
      <c r="J72" s="84"/>
      <c r="K72" s="84"/>
      <c r="L72" s="84"/>
      <c r="M72" s="92"/>
    </row>
    <row r="73" spans="1:13" s="2" customFormat="1" ht="63.6" customHeight="1" x14ac:dyDescent="0.25">
      <c r="A73" s="49"/>
      <c r="B73" s="84" t="str">
        <f ca="1">IF(OFFSET(List1!B$4,tisk!A72,0)&gt;0,OFFSET(List1!B$4,tisk!A72,0),"")</f>
        <v>26</v>
      </c>
      <c r="C73" s="3" t="str">
        <f ca="1">IF(B73="","",CONCATENATE(OFFSET(List1!C$4,tisk!A72,0),"
",OFFSET(List1!D$4,tisk!A72,0),"
",OFFSET(List1!E$4,tisk!A72,0),"
",OFFSET(List1!F$4,tisk!A72,0)))</f>
        <v>Obec Týn nad Bečvou
Náves B. Smetany 68
Týn nad Bečvou
75131</v>
      </c>
      <c r="D73" s="68" t="str">
        <f ca="1">IF(B73="","",OFFSET(List1!L$4,tisk!A72,0))</f>
        <v>Pořízení dopravního prostředku pro JSDH Týn nad Bečvou</v>
      </c>
      <c r="E73" s="85">
        <f ca="1">IF(B73="","",OFFSET(List1!O$4,tisk!A72,0))</f>
        <v>1100000</v>
      </c>
      <c r="F73" s="46" t="str">
        <f ca="1">IF(B73="","",OFFSET(List1!P$4,tisk!A72,0))</f>
        <v>1/2020</v>
      </c>
      <c r="G73" s="86">
        <f ca="1">IF(B73="","",OFFSET(List1!R$4,tisk!A72,0))</f>
        <v>100000</v>
      </c>
      <c r="H73" s="87">
        <f ca="1">IF(B73="","",OFFSET(List1!S$4,tisk!A72,0))</f>
        <v>44421</v>
      </c>
      <c r="I73" s="84">
        <f ca="1">IF(B73="","",OFFSET(List1!T$4,tisk!A72,0))</f>
        <v>90</v>
      </c>
      <c r="J73" s="84">
        <f ca="1">IF(B73="","",OFFSET(List1!U$4,tisk!A72,0))</f>
        <v>70</v>
      </c>
      <c r="K73" s="84">
        <f ca="1">IF(B73="","",OFFSET(List1!V$4,tisk!A72,0))</f>
        <v>100</v>
      </c>
      <c r="L73" s="84">
        <f ca="1">IF(B73="","",OFFSET(List1!W$4,tisk!A72,0))</f>
        <v>260</v>
      </c>
      <c r="M73" s="92">
        <f ca="1">IF(B73="","",OFFSET(List1!X$4,tisk!A72,0))</f>
        <v>100000</v>
      </c>
    </row>
    <row r="74" spans="1:13" s="2" customFormat="1" ht="75.599999999999994" customHeight="1" x14ac:dyDescent="0.25">
      <c r="A74" s="49"/>
      <c r="B74" s="84"/>
      <c r="C74" s="3" t="str">
        <f ca="1">IF(B73="","",CONCATENATE("Okres ",OFFSET(List1!G$4,tisk!A72,0),"
","Právní forma","
",OFFSET(List1!H$4,tisk!A72,0),"
","IČO ",OFFSET(List1!I$4,tisk!A72,0),"
 ","B.Ú. ",OFFSET(List1!J$4,tisk!A72,0)))</f>
        <v>Okres Přerov
Právní forma
Obec, měst. č. hl. města Prahy
IČO 00850641
 B.Ú. anonymizováno</v>
      </c>
      <c r="D74" s="5" t="str">
        <f ca="1">IF(B73="","",OFFSET(List1!M$4,tisk!A72,0))</f>
        <v>Nový automobil je nezbytné pořídit z důvodu zajištění minimálního vybavení požární technikou dle Vyhlášky MV č. 247/2001 Sb.</v>
      </c>
      <c r="E74" s="85"/>
      <c r="F74" s="45"/>
      <c r="G74" s="86"/>
      <c r="H74" s="87"/>
      <c r="I74" s="84"/>
      <c r="J74" s="84"/>
      <c r="K74" s="84"/>
      <c r="L74" s="84"/>
      <c r="M74" s="92"/>
    </row>
    <row r="75" spans="1:13" s="2" customFormat="1" ht="30" customHeight="1" x14ac:dyDescent="0.25">
      <c r="A75" s="49">
        <f>ROW()/3-1</f>
        <v>24</v>
      </c>
      <c r="B75" s="84"/>
      <c r="C75" s="3" t="str">
        <f ca="1">IF(B73="","",CONCATENATE("Zástupce","
",OFFSET(List1!K$4,tisk!A72,0)))</f>
        <v xml:space="preserve">Zástupce
</v>
      </c>
      <c r="D75" s="5" t="str">
        <f ca="1">IF(B73="","",CONCATENATE("Dotace bude použita na:",OFFSET(List1!N$4,tisk!A72,0)))</f>
        <v>Dotace bude použita na:pořízení dopravního automobilu</v>
      </c>
      <c r="E75" s="85"/>
      <c r="F75" s="46" t="str">
        <f ca="1">IF(B73="","",OFFSET(List1!Q$4,tisk!A72,0))</f>
        <v>6/2021</v>
      </c>
      <c r="G75" s="86"/>
      <c r="H75" s="87"/>
      <c r="I75" s="84"/>
      <c r="J75" s="84"/>
      <c r="K75" s="84"/>
      <c r="L75" s="84"/>
      <c r="M75" s="92"/>
    </row>
    <row r="76" spans="1:13" s="2" customFormat="1" ht="61.15" customHeight="1" x14ac:dyDescent="0.25">
      <c r="A76" s="49"/>
      <c r="B76" s="84" t="str">
        <f ca="1">IF(OFFSET(List1!B$4,tisk!A75,0)&gt;0,OFFSET(List1!B$4,tisk!A75,0),"")</f>
        <v>4</v>
      </c>
      <c r="C76" s="3" t="str">
        <f ca="1">IF(B76="","",CONCATENATE(OFFSET(List1!C$4,tisk!A75,0),"
",OFFSET(List1!D$4,tisk!A75,0),"
",OFFSET(List1!E$4,tisk!A75,0),"
",OFFSET(List1!F$4,tisk!A75,0)))</f>
        <v>Město Uničov
Masarykovo nám. 1
Uničov
78391</v>
      </c>
      <c r="D76" s="68" t="str">
        <f ca="1">IF(B76="","",OFFSET(List1!L$4,tisk!A75,0))</f>
        <v>Pořízení dopravního prostředku pro JSDH Střelice</v>
      </c>
      <c r="E76" s="85">
        <f ca="1">IF(B76="","",OFFSET(List1!O$4,tisk!A75,0))</f>
        <v>950000</v>
      </c>
      <c r="F76" s="46" t="str">
        <f ca="1">IF(B76="","",OFFSET(List1!P$4,tisk!A75,0))</f>
        <v>1/2020</v>
      </c>
      <c r="G76" s="86">
        <f ca="1">IF(B76="","",OFFSET(List1!R$4,tisk!A75,0))</f>
        <v>100000</v>
      </c>
      <c r="H76" s="87">
        <f ca="1">IF(B76="","",OFFSET(List1!S$4,tisk!A75,0))</f>
        <v>44421</v>
      </c>
      <c r="I76" s="84">
        <f ca="1">IF(B76="","",OFFSET(List1!T$4,tisk!A75,0))</f>
        <v>90</v>
      </c>
      <c r="J76" s="84">
        <f ca="1">IF(B76="","",OFFSET(List1!U$4,tisk!A75,0))</f>
        <v>70</v>
      </c>
      <c r="K76" s="84">
        <f ca="1">IF(B76="","",OFFSET(List1!V$4,tisk!A75,0))</f>
        <v>100</v>
      </c>
      <c r="L76" s="84">
        <f ca="1">IF(B76="","",OFFSET(List1!W$4,tisk!A75,0))</f>
        <v>260</v>
      </c>
      <c r="M76" s="92">
        <f ca="1">IF(B76="","",OFFSET(List1!X$4,tisk!A75,0))</f>
        <v>100000</v>
      </c>
    </row>
    <row r="77" spans="1:13" s="2" customFormat="1" ht="74.45" customHeight="1" x14ac:dyDescent="0.25">
      <c r="A77" s="49"/>
      <c r="B77" s="84"/>
      <c r="C77" s="3" t="str">
        <f ca="1">IF(B76="","",CONCATENATE("Okres ",OFFSET(List1!G$4,tisk!A75,0),"
","Právní forma","
",OFFSET(List1!H$4,tisk!A75,0),"
","IČO ",OFFSET(List1!I$4,tisk!A75,0),"
 ","B.Ú. ",OFFSET(List1!J$4,tisk!A75,0)))</f>
        <v>Okres Olomouc
Právní forma
Obec, měst. č. hl. města Prahy
IČO 00299634
 B.Ú. anonymizováno</v>
      </c>
      <c r="D77" s="5" t="str">
        <f ca="1">IF(B76="","",OFFSET(List1!M$4,tisk!A75,0))</f>
        <v>Zajištění akceschopnosti JSDH Střelice. 
Prostřednictvím dotace MVČR, dotace KÚ Ol. kraje a vlastních prostředků bude pořízen nový DA.</v>
      </c>
      <c r="E77" s="85"/>
      <c r="F77" s="45"/>
      <c r="G77" s="86"/>
      <c r="H77" s="87"/>
      <c r="I77" s="84"/>
      <c r="J77" s="84"/>
      <c r="K77" s="84"/>
      <c r="L77" s="84"/>
      <c r="M77" s="92"/>
    </row>
    <row r="78" spans="1:13" s="2" customFormat="1" ht="30" customHeight="1" x14ac:dyDescent="0.25">
      <c r="A78" s="49">
        <f>ROW()/3-1</f>
        <v>25</v>
      </c>
      <c r="B78" s="84"/>
      <c r="C78" s="3" t="str">
        <f ca="1">IF(B76="","",CONCATENATE("Zástupce","
",OFFSET(List1!K$4,tisk!A75,0)))</f>
        <v xml:space="preserve">Zástupce
</v>
      </c>
      <c r="D78" s="5" t="str">
        <f ca="1">IF(B76="","",CONCATENATE("Dotace bude použita na:",OFFSET(List1!N$4,tisk!A75,0)))</f>
        <v>Dotace bude použita na:pořízení dopravního automobilu</v>
      </c>
      <c r="E78" s="85"/>
      <c r="F78" s="46" t="str">
        <f ca="1">IF(B76="","",OFFSET(List1!Q$4,tisk!A75,0))</f>
        <v>6/2021</v>
      </c>
      <c r="G78" s="86"/>
      <c r="H78" s="87"/>
      <c r="I78" s="84"/>
      <c r="J78" s="84"/>
      <c r="K78" s="84"/>
      <c r="L78" s="84"/>
      <c r="M78" s="92"/>
    </row>
    <row r="79" spans="1:13" s="2" customFormat="1" ht="63.6" customHeight="1" x14ac:dyDescent="0.25">
      <c r="A79" s="49"/>
      <c r="B79" s="84" t="str">
        <f ca="1">IF(OFFSET(List1!B$4,tisk!A78,0)&gt;0,OFFSET(List1!B$4,tisk!A78,0),"")</f>
        <v>6</v>
      </c>
      <c r="C79" s="3" t="str">
        <f ca="1">IF(B79="","",CONCATENATE(OFFSET(List1!C$4,tisk!A78,0),"
",OFFSET(List1!D$4,tisk!A78,0),"
",OFFSET(List1!E$4,tisk!A78,0),"
",OFFSET(List1!F$4,tisk!A78,0)))</f>
        <v>Obec Vitčice
Vitčice 31
Vitčice
79827</v>
      </c>
      <c r="D79" s="68" t="str">
        <f ca="1">IF(B79="","",OFFSET(List1!L$4,tisk!A78,0))</f>
        <v>Pořízení dopravního prostředku pro JSDH Vitčice</v>
      </c>
      <c r="E79" s="85">
        <f ca="1">IF(B79="","",OFFSET(List1!O$4,tisk!A78,0))</f>
        <v>1000000</v>
      </c>
      <c r="F79" s="46" t="str">
        <f ca="1">IF(B79="","",OFFSET(List1!P$4,tisk!A78,0))</f>
        <v>1/2020</v>
      </c>
      <c r="G79" s="86">
        <f ca="1">IF(B79="","",OFFSET(List1!R$4,tisk!A78,0))</f>
        <v>100000</v>
      </c>
      <c r="H79" s="87">
        <f ca="1">IF(B79="","",OFFSET(List1!S$4,tisk!A78,0))</f>
        <v>44421</v>
      </c>
      <c r="I79" s="84">
        <f ca="1">IF(B79="","",OFFSET(List1!T$4,tisk!A78,0))</f>
        <v>90</v>
      </c>
      <c r="J79" s="84">
        <f ca="1">IF(B79="","",OFFSET(List1!U$4,tisk!A78,0))</f>
        <v>70</v>
      </c>
      <c r="K79" s="84">
        <f ca="1">IF(B79="","",OFFSET(List1!V$4,tisk!A78,0))</f>
        <v>100</v>
      </c>
      <c r="L79" s="84">
        <f ca="1">IF(B79="","",OFFSET(List1!W$4,tisk!A78,0))</f>
        <v>260</v>
      </c>
      <c r="M79" s="92">
        <f ca="1">IF(B79="","",OFFSET(List1!X$4,tisk!A78,0))</f>
        <v>100000</v>
      </c>
    </row>
    <row r="80" spans="1:13" s="2" customFormat="1" ht="76.150000000000006" customHeight="1" x14ac:dyDescent="0.25">
      <c r="A80" s="49"/>
      <c r="B80" s="84"/>
      <c r="C80" s="3" t="str">
        <f ca="1">IF(B79="","",CONCATENATE("Okres ",OFFSET(List1!G$4,tisk!A78,0),"
","Právní forma","
",OFFSET(List1!H$4,tisk!A78,0),"
","IČO ",OFFSET(List1!I$4,tisk!A78,0),"
 ","B.Ú. ",OFFSET(List1!J$4,tisk!A78,0)))</f>
        <v>Okres Prostějov
Právní forma
Obec, měst. č. hl. města Prahy
IČO 00600091
 B.Ú. anonymizováno</v>
      </c>
      <c r="D80" s="5" t="str">
        <f ca="1">IF(B79="","",OFFSET(List1!M$4,tisk!A78,0))</f>
        <v>Pořízení nového dopravního automobilu pro zásahovou jednotku SDH Vitčice.</v>
      </c>
      <c r="E80" s="85"/>
      <c r="F80" s="45"/>
      <c r="G80" s="86"/>
      <c r="H80" s="87"/>
      <c r="I80" s="84"/>
      <c r="J80" s="84"/>
      <c r="K80" s="84"/>
      <c r="L80" s="84"/>
      <c r="M80" s="92"/>
    </row>
    <row r="81" spans="1:13" s="2" customFormat="1" ht="35.450000000000003" customHeight="1" x14ac:dyDescent="0.25">
      <c r="A81" s="49">
        <f>ROW()/3-1</f>
        <v>26</v>
      </c>
      <c r="B81" s="84"/>
      <c r="C81" s="3" t="str">
        <f ca="1">IF(B79="","",CONCATENATE("Zástupce","
",OFFSET(List1!K$4,tisk!A78,0)))</f>
        <v xml:space="preserve">Zástupce
</v>
      </c>
      <c r="D81" s="5" t="str">
        <f ca="1">IF(B79="","",CONCATENATE("Dotace bude použita na:",OFFSET(List1!N$4,tisk!A78,0)))</f>
        <v>Dotace bude použita na:pořízení dopravního automobilu</v>
      </c>
      <c r="E81" s="85"/>
      <c r="F81" s="46" t="str">
        <f ca="1">IF(B79="","",OFFSET(List1!Q$4,tisk!A78,0))</f>
        <v>6/2021</v>
      </c>
      <c r="G81" s="86"/>
      <c r="H81" s="87"/>
      <c r="I81" s="84"/>
      <c r="J81" s="84"/>
      <c r="K81" s="84"/>
      <c r="L81" s="84"/>
      <c r="M81" s="92"/>
    </row>
    <row r="82" spans="1:13" s="2" customFormat="1" ht="60.6" customHeight="1" x14ac:dyDescent="0.25">
      <c r="A82" s="49"/>
      <c r="B82" s="84" t="str">
        <f ca="1">IF(OFFSET(List1!B$4,tisk!A81,0)&gt;0,OFFSET(List1!B$4,tisk!A81,0),"")</f>
        <v>22</v>
      </c>
      <c r="C82" s="3" t="str">
        <f ca="1">IF(B82="","",CONCATENATE(OFFSET(List1!C$4,tisk!A81,0),"
",OFFSET(List1!D$4,tisk!A81,0),"
",OFFSET(List1!E$4,tisk!A81,0),"
",OFFSET(List1!F$4,tisk!A81,0)))</f>
        <v>Obec Vrchoslavice
Vrchoslavice 100
Vrchoslavice
79827</v>
      </c>
      <c r="D82" s="68" t="str">
        <f ca="1">IF(B82="","",OFFSET(List1!L$4,tisk!A81,0))</f>
        <v>Pořízení dopravního prostředku pro JSDH Vrchoslavice</v>
      </c>
      <c r="E82" s="85">
        <f ca="1">IF(B82="","",OFFSET(List1!O$4,tisk!A81,0))</f>
        <v>1000000</v>
      </c>
      <c r="F82" s="46" t="str">
        <f ca="1">IF(B82="","",OFFSET(List1!P$4,tisk!A81,0))</f>
        <v>1/2020</v>
      </c>
      <c r="G82" s="86">
        <f ca="1">IF(B82="","",OFFSET(List1!R$4,tisk!A81,0))</f>
        <v>100000</v>
      </c>
      <c r="H82" s="87">
        <f ca="1">IF(B82="","",OFFSET(List1!S$4,tisk!A81,0))</f>
        <v>44421</v>
      </c>
      <c r="I82" s="84">
        <f ca="1">IF(B82="","",OFFSET(List1!T$4,tisk!A81,0))</f>
        <v>90</v>
      </c>
      <c r="J82" s="84">
        <f ca="1">IF(B82="","",OFFSET(List1!U$4,tisk!A81,0))</f>
        <v>70</v>
      </c>
      <c r="K82" s="84">
        <f ca="1">IF(B82="","",OFFSET(List1!V$4,tisk!A81,0))</f>
        <v>100</v>
      </c>
      <c r="L82" s="84">
        <f ca="1">IF(B82="","",OFFSET(List1!W$4,tisk!A81,0))</f>
        <v>260</v>
      </c>
      <c r="M82" s="92">
        <f ca="1">IF(B82="","",OFFSET(List1!X$4,tisk!A81,0))</f>
        <v>100000</v>
      </c>
    </row>
    <row r="83" spans="1:13" s="2" customFormat="1" ht="78" customHeight="1" x14ac:dyDescent="0.25">
      <c r="A83" s="49"/>
      <c r="B83" s="84"/>
      <c r="C83" s="3" t="str">
        <f ca="1">IF(B82="","",CONCATENATE("Okres ",OFFSET(List1!G$4,tisk!A81,0),"
","Právní forma","
",OFFSET(List1!H$4,tisk!A81,0),"
","IČO ",OFFSET(List1!I$4,tisk!A81,0),"
 ","B.Ú. ",OFFSET(List1!J$4,tisk!A81,0)))</f>
        <v>Okres Prostějov
Právní forma
Obec, měst. č. hl. města Prahy
IČO 00288942
 B.Ú. anonymizováno</v>
      </c>
      <c r="D83" s="5" t="str">
        <f ca="1">IF(B82="","",OFFSET(List1!M$4,tisk!A81,0))</f>
        <v xml:space="preserve">Žádáme o dotaci na dopravní automobil. Vozidlo bude sloužit prioritně k přepravě osob, technického vybavení a materiálu k zásahům, jako evakuační vozidlo pro přepravu obyvatel. </v>
      </c>
      <c r="E83" s="85"/>
      <c r="F83" s="45"/>
      <c r="G83" s="86"/>
      <c r="H83" s="87"/>
      <c r="I83" s="84"/>
      <c r="J83" s="84"/>
      <c r="K83" s="84"/>
      <c r="L83" s="84"/>
      <c r="M83" s="92"/>
    </row>
    <row r="84" spans="1:13" s="2" customFormat="1" ht="30" customHeight="1" x14ac:dyDescent="0.25">
      <c r="A84" s="49">
        <f>ROW()/3-1</f>
        <v>27</v>
      </c>
      <c r="B84" s="84"/>
      <c r="C84" s="3" t="str">
        <f ca="1">IF(B82="","",CONCATENATE("Zástupce","
",OFFSET(List1!K$4,tisk!A81,0)))</f>
        <v xml:space="preserve">Zástupce
</v>
      </c>
      <c r="D84" s="5" t="str">
        <f ca="1">IF(B82="","",CONCATENATE("Dotace bude použita na:",OFFSET(List1!N$4,tisk!A81,0)))</f>
        <v>Dotace bude použita na:pořízení dopravního automobilu</v>
      </c>
      <c r="E84" s="85"/>
      <c r="F84" s="46" t="str">
        <f ca="1">IF(B82="","",OFFSET(List1!Q$4,tisk!A81,0))</f>
        <v>6/2021</v>
      </c>
      <c r="G84" s="86"/>
      <c r="H84" s="87"/>
      <c r="I84" s="84"/>
      <c r="J84" s="84"/>
      <c r="K84" s="84"/>
      <c r="L84" s="84"/>
      <c r="M84" s="92"/>
    </row>
    <row r="85" spans="1:13" s="2" customFormat="1" x14ac:dyDescent="0.25">
      <c r="A85" s="50"/>
      <c r="C85" s="3"/>
      <c r="D85" s="5"/>
      <c r="E85" s="9"/>
      <c r="F85" s="47"/>
      <c r="G85" s="7"/>
      <c r="M85" s="77"/>
    </row>
    <row r="86" spans="1:13" s="2" customFormat="1" x14ac:dyDescent="0.25">
      <c r="A86" s="50"/>
      <c r="C86" s="3"/>
      <c r="D86" s="5"/>
      <c r="E86" s="9"/>
      <c r="F86" s="47"/>
      <c r="G86" s="7"/>
      <c r="M86" s="77"/>
    </row>
    <row r="87" spans="1:13" s="2" customFormat="1" x14ac:dyDescent="0.25">
      <c r="A87" s="50"/>
      <c r="C87" s="3"/>
      <c r="D87" s="5"/>
      <c r="E87" s="9"/>
      <c r="F87" s="47"/>
      <c r="G87" s="7"/>
      <c r="M87" s="77"/>
    </row>
    <row r="88" spans="1:13" s="2" customFormat="1" x14ac:dyDescent="0.25">
      <c r="A88" s="50"/>
      <c r="C88" s="3"/>
      <c r="D88" s="5"/>
      <c r="E88" s="9"/>
      <c r="F88" s="47"/>
      <c r="G88" s="7"/>
      <c r="M88" s="77"/>
    </row>
    <row r="89" spans="1:13" s="2" customFormat="1" x14ac:dyDescent="0.25">
      <c r="A89" s="50"/>
      <c r="C89" s="3"/>
      <c r="D89" s="5"/>
      <c r="E89" s="9"/>
      <c r="F89" s="47"/>
      <c r="G89" s="7"/>
      <c r="M89" s="77"/>
    </row>
    <row r="90" spans="1:13" s="2" customFormat="1" x14ac:dyDescent="0.25">
      <c r="A90" s="50"/>
      <c r="C90" s="3"/>
      <c r="D90" s="5"/>
      <c r="E90" s="9"/>
      <c r="F90" s="47"/>
      <c r="G90" s="7"/>
      <c r="M90" s="77"/>
    </row>
    <row r="91" spans="1:13" s="2" customFormat="1" x14ac:dyDescent="0.25">
      <c r="A91" s="50"/>
      <c r="C91" s="3"/>
      <c r="D91" s="5"/>
      <c r="E91" s="9"/>
      <c r="F91" s="47"/>
      <c r="G91" s="7"/>
      <c r="M91" s="77"/>
    </row>
    <row r="92" spans="1:13" s="2" customFormat="1" x14ac:dyDescent="0.25">
      <c r="A92" s="50"/>
      <c r="C92" s="3"/>
      <c r="D92" s="5"/>
      <c r="E92" s="9"/>
      <c r="F92" s="47"/>
      <c r="G92" s="7"/>
      <c r="M92" s="77"/>
    </row>
    <row r="93" spans="1:13" s="2" customFormat="1" x14ac:dyDescent="0.25">
      <c r="A93" s="50"/>
      <c r="C93" s="3"/>
      <c r="D93" s="5"/>
      <c r="E93" s="9"/>
      <c r="F93" s="47"/>
      <c r="G93" s="7"/>
      <c r="M93" s="77"/>
    </row>
    <row r="94" spans="1:13" s="2" customFormat="1" x14ac:dyDescent="0.25">
      <c r="A94" s="50"/>
      <c r="C94" s="3"/>
      <c r="D94" s="5"/>
      <c r="E94" s="9"/>
      <c r="F94" s="47"/>
      <c r="G94" s="7"/>
      <c r="M94" s="77"/>
    </row>
    <row r="95" spans="1:13" s="2" customFormat="1" x14ac:dyDescent="0.25">
      <c r="A95" s="50"/>
      <c r="C95" s="3"/>
      <c r="D95" s="5"/>
      <c r="E95" s="9"/>
      <c r="F95" s="47"/>
      <c r="G95" s="7"/>
      <c r="M95" s="77"/>
    </row>
    <row r="96" spans="1:13" s="2" customFormat="1" x14ac:dyDescent="0.25">
      <c r="A96" s="50"/>
      <c r="C96" s="3"/>
      <c r="D96" s="5"/>
      <c r="E96" s="9"/>
      <c r="F96" s="47"/>
      <c r="G96" s="7"/>
      <c r="M96" s="77"/>
    </row>
    <row r="97" spans="1:13" s="2" customFormat="1" x14ac:dyDescent="0.25">
      <c r="A97" s="50"/>
      <c r="C97" s="3"/>
      <c r="D97" s="5"/>
      <c r="E97" s="9"/>
      <c r="F97" s="47"/>
      <c r="G97" s="7"/>
      <c r="M97" s="77"/>
    </row>
    <row r="98" spans="1:13" x14ac:dyDescent="0.25">
      <c r="C98" s="3"/>
      <c r="D98" s="5"/>
      <c r="E98" s="9"/>
      <c r="F98" s="47"/>
      <c r="G98" s="7"/>
      <c r="H98" s="2"/>
      <c r="I98" s="2"/>
      <c r="J98" s="2"/>
      <c r="K98" s="2"/>
      <c r="L98" s="2"/>
      <c r="M98" s="77"/>
    </row>
    <row r="99" spans="1:13" x14ac:dyDescent="0.25">
      <c r="C99" s="3"/>
      <c r="D99" s="5"/>
      <c r="E99" s="9"/>
      <c r="F99" s="47"/>
      <c r="G99" s="7"/>
      <c r="H99" s="2"/>
      <c r="I99" s="2"/>
      <c r="J99" s="2"/>
      <c r="K99" s="2"/>
      <c r="L99" s="2"/>
      <c r="M99" s="77"/>
    </row>
    <row r="100" spans="1:13" x14ac:dyDescent="0.25">
      <c r="C100" s="3"/>
      <c r="D100" s="5"/>
      <c r="E100" s="9"/>
      <c r="F100" s="47"/>
      <c r="G100" s="7"/>
      <c r="H100" s="2"/>
      <c r="I100" s="2"/>
      <c r="J100" s="2"/>
      <c r="K100" s="2"/>
      <c r="L100" s="2"/>
      <c r="M100" s="77"/>
    </row>
    <row r="101" spans="1:13" x14ac:dyDescent="0.25">
      <c r="C101" s="3"/>
      <c r="D101" s="5"/>
      <c r="E101" s="9"/>
      <c r="F101" s="47"/>
      <c r="G101" s="7"/>
      <c r="H101" s="2"/>
      <c r="I101" s="2"/>
      <c r="J101" s="2"/>
      <c r="K101" s="2"/>
      <c r="L101" s="2"/>
      <c r="M101" s="77"/>
    </row>
    <row r="102" spans="1:13" x14ac:dyDescent="0.25">
      <c r="C102" s="3"/>
      <c r="D102" s="5"/>
      <c r="E102" s="9"/>
      <c r="F102" s="47"/>
      <c r="G102" s="7"/>
      <c r="H102" s="2"/>
      <c r="I102" s="2"/>
      <c r="J102" s="2"/>
      <c r="K102" s="2"/>
      <c r="L102" s="2"/>
      <c r="M102" s="77"/>
    </row>
    <row r="103" spans="1:13" x14ac:dyDescent="0.25">
      <c r="C103" s="3"/>
      <c r="D103" s="5"/>
      <c r="E103" s="9"/>
      <c r="F103" s="47"/>
      <c r="G103" s="7"/>
      <c r="H103" s="2"/>
      <c r="I103" s="2"/>
      <c r="J103" s="2"/>
      <c r="K103" s="2"/>
      <c r="L103" s="2"/>
      <c r="M103" s="77"/>
    </row>
    <row r="104" spans="1:13" x14ac:dyDescent="0.25">
      <c r="C104" s="3"/>
      <c r="D104" s="5"/>
      <c r="E104" s="9"/>
      <c r="F104" s="47"/>
      <c r="G104" s="7"/>
      <c r="H104" s="2"/>
      <c r="I104" s="2"/>
      <c r="J104" s="2"/>
      <c r="K104" s="2"/>
      <c r="L104" s="2"/>
      <c r="M104" s="77"/>
    </row>
    <row r="105" spans="1:13" x14ac:dyDescent="0.25">
      <c r="C105" s="3"/>
      <c r="E105" s="9"/>
      <c r="F105" s="47"/>
      <c r="G105" s="7"/>
      <c r="H105" s="2"/>
      <c r="I105" s="2"/>
      <c r="J105" s="2"/>
      <c r="K105" s="2"/>
      <c r="L105" s="2"/>
      <c r="M105" s="77"/>
    </row>
  </sheetData>
  <mergeCells count="249">
    <mergeCell ref="B79:B81"/>
    <mergeCell ref="E79:E81"/>
    <mergeCell ref="G79:G81"/>
    <mergeCell ref="H79:H81"/>
    <mergeCell ref="I79:I81"/>
    <mergeCell ref="J79:J81"/>
    <mergeCell ref="K79:K81"/>
    <mergeCell ref="L79:L81"/>
    <mergeCell ref="M79:M81"/>
    <mergeCell ref="B82:B84"/>
    <mergeCell ref="E82:E84"/>
    <mergeCell ref="G82:G84"/>
    <mergeCell ref="H82:H84"/>
    <mergeCell ref="I82:I84"/>
    <mergeCell ref="J82:J84"/>
    <mergeCell ref="K82:K84"/>
    <mergeCell ref="L82:L84"/>
    <mergeCell ref="M82:M84"/>
    <mergeCell ref="J76:J78"/>
    <mergeCell ref="K76:K78"/>
    <mergeCell ref="L76:L78"/>
    <mergeCell ref="M76:M78"/>
    <mergeCell ref="B73:B75"/>
    <mergeCell ref="E73:E75"/>
    <mergeCell ref="G73:G75"/>
    <mergeCell ref="H73:H75"/>
    <mergeCell ref="I73:I75"/>
    <mergeCell ref="J73:J75"/>
    <mergeCell ref="K73:K75"/>
    <mergeCell ref="L73:L75"/>
    <mergeCell ref="M73:M75"/>
    <mergeCell ref="B76:B78"/>
    <mergeCell ref="E76:E78"/>
    <mergeCell ref="G76:G78"/>
    <mergeCell ref="H76:H78"/>
    <mergeCell ref="I76:I78"/>
    <mergeCell ref="B70:B72"/>
    <mergeCell ref="E70:E72"/>
    <mergeCell ref="G70:G72"/>
    <mergeCell ref="H70:H72"/>
    <mergeCell ref="I70:I72"/>
    <mergeCell ref="J70:J72"/>
    <mergeCell ref="K70:K72"/>
    <mergeCell ref="L70:L72"/>
    <mergeCell ref="M70:M72"/>
    <mergeCell ref="B67:B69"/>
    <mergeCell ref="E67:E69"/>
    <mergeCell ref="G67:G69"/>
    <mergeCell ref="H67:H69"/>
    <mergeCell ref="I67:I69"/>
    <mergeCell ref="J67:J69"/>
    <mergeCell ref="K67:K69"/>
    <mergeCell ref="L67:L69"/>
    <mergeCell ref="M67:M69"/>
    <mergeCell ref="B64:B66"/>
    <mergeCell ref="E64:E66"/>
    <mergeCell ref="G64:G66"/>
    <mergeCell ref="H64:H66"/>
    <mergeCell ref="I64:I66"/>
    <mergeCell ref="J64:J66"/>
    <mergeCell ref="K64:K66"/>
    <mergeCell ref="L64:L66"/>
    <mergeCell ref="M64:M66"/>
    <mergeCell ref="B61:B63"/>
    <mergeCell ref="E61:E63"/>
    <mergeCell ref="G61:G63"/>
    <mergeCell ref="H61:H63"/>
    <mergeCell ref="I61:I63"/>
    <mergeCell ref="J61:J63"/>
    <mergeCell ref="K61:K63"/>
    <mergeCell ref="L61:L63"/>
    <mergeCell ref="M61:M63"/>
    <mergeCell ref="B58:B60"/>
    <mergeCell ref="E58:E60"/>
    <mergeCell ref="G58:G60"/>
    <mergeCell ref="H58:H60"/>
    <mergeCell ref="I58:I60"/>
    <mergeCell ref="J58:J60"/>
    <mergeCell ref="K58:K60"/>
    <mergeCell ref="L58:L60"/>
    <mergeCell ref="M58:M60"/>
    <mergeCell ref="B55:B57"/>
    <mergeCell ref="E55:E57"/>
    <mergeCell ref="G55:G57"/>
    <mergeCell ref="H55:H57"/>
    <mergeCell ref="I55:I57"/>
    <mergeCell ref="J55:J57"/>
    <mergeCell ref="K55:K57"/>
    <mergeCell ref="L55:L57"/>
    <mergeCell ref="M55:M57"/>
    <mergeCell ref="B52:B54"/>
    <mergeCell ref="E52:E54"/>
    <mergeCell ref="G52:G54"/>
    <mergeCell ref="H52:H54"/>
    <mergeCell ref="I52:I54"/>
    <mergeCell ref="J52:J54"/>
    <mergeCell ref="K52:K54"/>
    <mergeCell ref="L52:L54"/>
    <mergeCell ref="M52:M54"/>
    <mergeCell ref="B49:B51"/>
    <mergeCell ref="E49:E51"/>
    <mergeCell ref="G49:G51"/>
    <mergeCell ref="H49:H51"/>
    <mergeCell ref="I49:I51"/>
    <mergeCell ref="J49:J51"/>
    <mergeCell ref="K49:K51"/>
    <mergeCell ref="L49:L51"/>
    <mergeCell ref="M49:M51"/>
    <mergeCell ref="B46:B48"/>
    <mergeCell ref="E46:E48"/>
    <mergeCell ref="G46:G48"/>
    <mergeCell ref="H46:H48"/>
    <mergeCell ref="I46:I48"/>
    <mergeCell ref="J46:J48"/>
    <mergeCell ref="K46:K48"/>
    <mergeCell ref="L46:L48"/>
    <mergeCell ref="M46:M48"/>
    <mergeCell ref="B43:B45"/>
    <mergeCell ref="E43:E45"/>
    <mergeCell ref="G43:G45"/>
    <mergeCell ref="H43:H45"/>
    <mergeCell ref="I43:I45"/>
    <mergeCell ref="J43:J45"/>
    <mergeCell ref="K43:K45"/>
    <mergeCell ref="L43:L45"/>
    <mergeCell ref="M43:M45"/>
    <mergeCell ref="B40:B42"/>
    <mergeCell ref="E40:E42"/>
    <mergeCell ref="G40:G42"/>
    <mergeCell ref="H40:H42"/>
    <mergeCell ref="I40:I42"/>
    <mergeCell ref="J40:J42"/>
    <mergeCell ref="K40:K42"/>
    <mergeCell ref="L40:L42"/>
    <mergeCell ref="M40:M42"/>
    <mergeCell ref="B37:B39"/>
    <mergeCell ref="E37:E39"/>
    <mergeCell ref="G37:G39"/>
    <mergeCell ref="H37:H39"/>
    <mergeCell ref="I37:I39"/>
    <mergeCell ref="J37:J39"/>
    <mergeCell ref="K37:K39"/>
    <mergeCell ref="L37:L39"/>
    <mergeCell ref="M37:M39"/>
    <mergeCell ref="B34:B36"/>
    <mergeCell ref="E34:E36"/>
    <mergeCell ref="G34:G36"/>
    <mergeCell ref="H34:H36"/>
    <mergeCell ref="I34:I36"/>
    <mergeCell ref="J34:J36"/>
    <mergeCell ref="K34:K36"/>
    <mergeCell ref="L34:L36"/>
    <mergeCell ref="M34:M36"/>
    <mergeCell ref="B31:B33"/>
    <mergeCell ref="E31:E33"/>
    <mergeCell ref="G31:G33"/>
    <mergeCell ref="H31:H33"/>
    <mergeCell ref="I31:I33"/>
    <mergeCell ref="J31:J33"/>
    <mergeCell ref="K31:K33"/>
    <mergeCell ref="L31:L33"/>
    <mergeCell ref="M31:M33"/>
    <mergeCell ref="B28:B30"/>
    <mergeCell ref="E28:E30"/>
    <mergeCell ref="G28:G30"/>
    <mergeCell ref="H28:H30"/>
    <mergeCell ref="I28:I30"/>
    <mergeCell ref="J28:J30"/>
    <mergeCell ref="K28:K30"/>
    <mergeCell ref="L28:L30"/>
    <mergeCell ref="M28:M30"/>
    <mergeCell ref="B25:B27"/>
    <mergeCell ref="E25:E27"/>
    <mergeCell ref="G25:G27"/>
    <mergeCell ref="H25:H27"/>
    <mergeCell ref="I25:I27"/>
    <mergeCell ref="J25:J27"/>
    <mergeCell ref="K25:K27"/>
    <mergeCell ref="L25:L27"/>
    <mergeCell ref="M25:M27"/>
    <mergeCell ref="B22:B24"/>
    <mergeCell ref="E22:E24"/>
    <mergeCell ref="G22:G24"/>
    <mergeCell ref="H22:H24"/>
    <mergeCell ref="I22:I24"/>
    <mergeCell ref="J22:J24"/>
    <mergeCell ref="K22:K24"/>
    <mergeCell ref="L22:L24"/>
    <mergeCell ref="M22:M24"/>
    <mergeCell ref="B19:B21"/>
    <mergeCell ref="E19:E21"/>
    <mergeCell ref="G19:G21"/>
    <mergeCell ref="H19:H21"/>
    <mergeCell ref="I19:I21"/>
    <mergeCell ref="J19:J21"/>
    <mergeCell ref="K19:K21"/>
    <mergeCell ref="L19:L21"/>
    <mergeCell ref="M19:M21"/>
    <mergeCell ref="B16:B18"/>
    <mergeCell ref="E16:E18"/>
    <mergeCell ref="G16:G18"/>
    <mergeCell ref="H16:H18"/>
    <mergeCell ref="I16:I18"/>
    <mergeCell ref="J16:J18"/>
    <mergeCell ref="K16:K18"/>
    <mergeCell ref="L16:L18"/>
    <mergeCell ref="M16:M18"/>
    <mergeCell ref="B13:B15"/>
    <mergeCell ref="E13:E15"/>
    <mergeCell ref="G13:G15"/>
    <mergeCell ref="H13:H15"/>
    <mergeCell ref="I13:I15"/>
    <mergeCell ref="J13:J15"/>
    <mergeCell ref="K13:K15"/>
    <mergeCell ref="L13:L15"/>
    <mergeCell ref="M13:M15"/>
    <mergeCell ref="B10:B12"/>
    <mergeCell ref="E10:E12"/>
    <mergeCell ref="G10:G12"/>
    <mergeCell ref="H10:H12"/>
    <mergeCell ref="I10:I12"/>
    <mergeCell ref="J10:J12"/>
    <mergeCell ref="K10:K12"/>
    <mergeCell ref="L10:L12"/>
    <mergeCell ref="M10:M12"/>
    <mergeCell ref="B7:B9"/>
    <mergeCell ref="E7:E9"/>
    <mergeCell ref="G7:G9"/>
    <mergeCell ref="H7:H9"/>
    <mergeCell ref="I7:I9"/>
    <mergeCell ref="J7:J9"/>
    <mergeCell ref="K7:K9"/>
    <mergeCell ref="L7:L9"/>
    <mergeCell ref="M7:M9"/>
    <mergeCell ref="M1:M2"/>
    <mergeCell ref="B1:B3"/>
    <mergeCell ref="B4:B6"/>
    <mergeCell ref="E4:E6"/>
    <mergeCell ref="G4:G6"/>
    <mergeCell ref="H4:H6"/>
    <mergeCell ref="I4:I6"/>
    <mergeCell ref="J4:J6"/>
    <mergeCell ref="K4:K6"/>
    <mergeCell ref="L4:L6"/>
    <mergeCell ref="E1:E3"/>
    <mergeCell ref="F1:F3"/>
    <mergeCell ref="G1:G3"/>
    <mergeCell ref="H1:H3"/>
    <mergeCell ref="M4:M6"/>
  </mergeCells>
  <conditionalFormatting sqref="F6">
    <cfRule type="notContainsBlanks" dxfId="17" priority="36" stopIfTrue="1">
      <formula>LEN(TRIM(F6))&gt;0</formula>
    </cfRule>
  </conditionalFormatting>
  <conditionalFormatting sqref="D6">
    <cfRule type="notContainsBlanks" dxfId="16" priority="35" stopIfTrue="1">
      <formula>LEN(TRIM(D6))&gt;0</formula>
    </cfRule>
  </conditionalFormatting>
  <conditionalFormatting sqref="D5">
    <cfRule type="notContainsBlanks" dxfId="15" priority="34" stopIfTrue="1">
      <formula>LEN(TRIM(D5))&gt;0</formula>
    </cfRule>
  </conditionalFormatting>
  <conditionalFormatting sqref="C6">
    <cfRule type="notContainsBlanks" dxfId="14" priority="33" stopIfTrue="1">
      <formula>LEN(TRIM(C6))&gt;0</formula>
    </cfRule>
  </conditionalFormatting>
  <conditionalFormatting sqref="B4:B84 E7:E84 G7:M84">
    <cfRule type="notContainsBlanks" dxfId="13" priority="44" stopIfTrue="1">
      <formula>LEN(TRIM(B4))&gt;0</formula>
    </cfRule>
  </conditionalFormatting>
  <conditionalFormatting sqref="D4">
    <cfRule type="notContainsBlanks" dxfId="12" priority="27" stopIfTrue="1">
      <formula>LEN(TRIM(D4))&gt;0</formula>
    </cfRule>
  </conditionalFormatting>
  <conditionalFormatting sqref="C4">
    <cfRule type="notContainsBlanks" dxfId="11" priority="26" stopIfTrue="1">
      <formula>LEN(TRIM(C4))&gt;0</formula>
    </cfRule>
  </conditionalFormatting>
  <conditionalFormatting sqref="E4:E6">
    <cfRule type="notContainsBlanks" dxfId="10" priority="25" stopIfTrue="1">
      <formula>LEN(TRIM(E4))&gt;0</formula>
    </cfRule>
  </conditionalFormatting>
  <conditionalFormatting sqref="F4">
    <cfRule type="notContainsBlanks" dxfId="9" priority="24" stopIfTrue="1">
      <formula>LEN(TRIM(F4))&gt;0</formula>
    </cfRule>
  </conditionalFormatting>
  <conditionalFormatting sqref="G4:L6">
    <cfRule type="notContainsBlanks" dxfId="8" priority="43" stopIfTrue="1">
      <formula>LEN(TRIM(G4))&gt;0</formula>
    </cfRule>
  </conditionalFormatting>
  <conditionalFormatting sqref="M4:M6">
    <cfRule type="notContainsBlanks" dxfId="7" priority="23" stopIfTrue="1">
      <formula>LEN(TRIM(M4))&gt;0</formula>
    </cfRule>
  </conditionalFormatting>
  <conditionalFormatting sqref="F9 F12 F15 F18 F21 F24 F27 F30 F33 F36 F39 F42 F45 F48 F51 F54 F57 F60 F63 F66 F69 F72 F75 F78 F81 F84">
    <cfRule type="notContainsBlanks" dxfId="6" priority="9" stopIfTrue="1">
      <formula>LEN(TRIM(F9))&gt;0</formula>
    </cfRule>
  </conditionalFormatting>
  <conditionalFormatting sqref="D9 D12 D15 D18 D21 D24 D27 D30 D33 D36 D39 D42 D45 D48 D51 D54 D57 D60 D63 D66 D69 D72 D75 D78 D81 D84">
    <cfRule type="notContainsBlanks" dxfId="5" priority="8" stopIfTrue="1">
      <formula>LEN(TRIM(D9))&gt;0</formula>
    </cfRule>
  </conditionalFormatting>
  <conditionalFormatting sqref="D8 D11 D14 D17 D20 D23 D26 D29 D32 D35 D38 D41 D44 D47 D50 D53 D56 D59 D62 D65 D68 D71 D74 D77 D80 D83">
    <cfRule type="notContainsBlanks" dxfId="4" priority="7" stopIfTrue="1">
      <formula>LEN(TRIM(D8))&gt;0</formula>
    </cfRule>
  </conditionalFormatting>
  <conditionalFormatting sqref="C9 C12 C15 C18 C21 C24 C27 C30 C33 C36 C39 C42 C45 C48 C51 C54 C57 C60 C63 C66 C69 C72 C75 C78 C81 C84">
    <cfRule type="notContainsBlanks" dxfId="3" priority="6" stopIfTrue="1">
      <formula>LEN(TRIM(C9))&gt;0</formula>
    </cfRule>
  </conditionalFormatting>
  <conditionalFormatting sqref="D7 D10 D13 D16 D19 D22 D25 D28 D31 D34 D37 D40 D43 D46 D49 D52 D55 D58 D61 D64 D67 D70 D73 D76 D79 D82">
    <cfRule type="notContainsBlanks" dxfId="2" priority="5" stopIfTrue="1">
      <formula>LEN(TRIM(D7))&gt;0</formula>
    </cfRule>
  </conditionalFormatting>
  <conditionalFormatting sqref="C7 C10 C13 C16 C19 C22 C25 C28 C31 C34 C37 C40 C43 C46 C49 C52 C55 C58 C61 C64 C67 C70 C73 C76 C79 C82">
    <cfRule type="notContainsBlanks" dxfId="1" priority="4" stopIfTrue="1">
      <formula>LEN(TRIM(C7))&gt;0</formula>
    </cfRule>
  </conditionalFormatting>
  <conditionalFormatting sqref="F7 F10 F13 F16 F19 F22 F25 F28 F31 F34 F37 F40 F43 F46 F49 F52 F55 F58 F61 F64 F67 F70 F73 F76 F79 F82">
    <cfRule type="notContainsBlanks" dxfId="0" priority="2" stopIfTrue="1">
      <formula>LEN(TRIM(F7))&gt;0</formula>
    </cfRule>
  </conditionalFormatting>
  <pageMargins left="0.31496062992125984" right="0.31496062992125984" top="0.98425196850393704" bottom="0.78740157480314965" header="0.51181102362204722" footer="0.31496062992125984"/>
  <pageSetup paperSize="9" scale="80" firstPageNumber="5" fitToHeight="0" orientation="landscape" useFirstPageNumber="1" r:id="rId1"/>
  <headerFooter alignWithMargins="0">
    <oddHeader>&amp;L&amp;"Arial,Kurzíva"&amp;10Příloha č. 1 - Seznam žadatelů dotačního titulu č. 14_02_02</oddHeader>
    <oddFooter>&amp;L&amp;"Arial,Kurzíva"&amp;10Zastupitelstvo Olomouckého kraje 20 4. 2020   
45. - Program na podporu JSDH 2020 – vyhodnocení dotačního titulu č. 14_02_02
Příloha č. 1 - Seznam žadatelů dotačního titulu č. 14_02_02&amp;R&amp;"-,Kurzíva"Strana &amp;P  (celkem 14)</oddFooter>
  </headerFooter>
  <rowBreaks count="8" manualBreakCount="8">
    <brk id="12" max="16383" man="1"/>
    <brk id="21" max="16383" man="1"/>
    <brk id="30" max="16383" man="1"/>
    <brk id="39" max="16383" man="1"/>
    <brk id="48" max="16383" man="1"/>
    <brk id="57" max="16383" man="1"/>
    <brk id="66" max="16383" man="1"/>
    <brk id="7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List1</vt:lpstr>
      <vt:lpstr>tisk</vt:lpstr>
      <vt:lpstr>List1!Názvy_tisku</vt:lpstr>
      <vt:lpstr>tisk!Názvy_tisku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Procházková Blanka</dc:creator>
  <cp:lastModifiedBy>Procházková Blanka</cp:lastModifiedBy>
  <cp:lastPrinted>2020-03-18T12:04:26Z</cp:lastPrinted>
  <dcterms:created xsi:type="dcterms:W3CDTF">2016-08-30T11:35:03Z</dcterms:created>
  <dcterms:modified xsi:type="dcterms:W3CDTF">2020-03-24T08:11:11Z</dcterms:modified>
</cp:coreProperties>
</file>