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OdKR\KRIZOVÉ ŘÍZENÍ\FINANCOVÁNÍ\FINANCOVÁNÍ 2020\Program JSDH 2020\"/>
    </mc:Choice>
  </mc:AlternateContent>
  <bookViews>
    <workbookView xWindow="480" yWindow="195" windowWidth="18195" windowHeight="11700"/>
  </bookViews>
  <sheets>
    <sheet name="List1" sheetId="1" r:id="rId1"/>
    <sheet name="tisk" sheetId="2" r:id="rId2"/>
  </sheets>
  <definedNames>
    <definedName name="_FilterDatabase" localSheetId="0" hidden="1">List1!$A$10:$R$16</definedName>
    <definedName name="DZACATEK">List1!$N$1</definedName>
    <definedName name="FZACATEK">List1!$Q$1</definedName>
    <definedName name="LZACATEK">List1!$W$1</definedName>
    <definedName name="_xlnm.Print_Titles" localSheetId="0">List1!$8:$10</definedName>
    <definedName name="_xlnm.Print_Titles" localSheetId="1">tisk!$1:$3</definedName>
  </definedNames>
  <calcPr calcId="162913"/>
</workbook>
</file>

<file path=xl/calcChain.xml><?xml version="1.0" encoding="utf-8"?>
<calcChain xmlns="http://schemas.openxmlformats.org/spreadsheetml/2006/main">
  <c r="W51" i="1" l="1"/>
  <c r="X10" i="1" l="1"/>
  <c r="R10" i="1" l="1"/>
  <c r="O10" i="1"/>
  <c r="W52" i="1" l="1"/>
  <c r="W69" i="1"/>
  <c r="W99" i="1"/>
  <c r="W106" i="1"/>
  <c r="W163" i="1"/>
  <c r="W198" i="1"/>
  <c r="W208" i="1"/>
  <c r="W76" i="1"/>
  <c r="W14" i="1"/>
  <c r="W89" i="1"/>
  <c r="W191" i="1"/>
  <c r="W92" i="1"/>
  <c r="W162" i="1"/>
  <c r="W90" i="1"/>
  <c r="W204" i="1"/>
  <c r="W47" i="1"/>
  <c r="W48" i="1"/>
  <c r="W32" i="1"/>
  <c r="W200" i="1"/>
  <c r="W229" i="1"/>
  <c r="W206" i="1"/>
  <c r="W207" i="1"/>
  <c r="W178" i="1"/>
  <c r="W83" i="1"/>
  <c r="W80" i="1"/>
  <c r="W235" i="1"/>
  <c r="W247" i="1"/>
  <c r="W210" i="1"/>
  <c r="W231" i="1"/>
  <c r="W153" i="1"/>
  <c r="W187" i="1"/>
  <c r="W150" i="1"/>
  <c r="W103" i="1"/>
  <c r="W81" i="1"/>
  <c r="W88" i="1"/>
  <c r="W238" i="1"/>
  <c r="W149" i="1"/>
  <c r="W171" i="1"/>
  <c r="W22" i="1"/>
  <c r="W172" i="1"/>
  <c r="W91" i="1"/>
  <c r="W165" i="1"/>
  <c r="W13" i="1"/>
  <c r="W131" i="1"/>
  <c r="W12" i="1"/>
  <c r="W122" i="1"/>
  <c r="W28" i="1"/>
  <c r="W146" i="1"/>
  <c r="W86" i="1"/>
  <c r="W50" i="1"/>
  <c r="W111" i="1"/>
  <c r="W213" i="1"/>
  <c r="W249" i="1"/>
  <c r="W237" i="1"/>
  <c r="W256" i="1"/>
  <c r="W209" i="1"/>
  <c r="W95" i="1"/>
  <c r="W190" i="1"/>
  <c r="W179" i="1"/>
  <c r="W73" i="1"/>
  <c r="W97" i="1"/>
  <c r="W220" i="1"/>
  <c r="W193" i="1"/>
  <c r="W33" i="1"/>
  <c r="W152" i="1"/>
  <c r="W156" i="1"/>
  <c r="W29" i="1"/>
  <c r="W245" i="1"/>
  <c r="W94" i="1"/>
  <c r="W258" i="1"/>
  <c r="W239" i="1"/>
  <c r="W139" i="1"/>
  <c r="W145" i="1"/>
  <c r="W16" i="1"/>
  <c r="W230" i="1"/>
  <c r="W11" i="1"/>
  <c r="W100" i="1"/>
  <c r="W216" i="1"/>
  <c r="W109" i="1"/>
  <c r="W185" i="1"/>
  <c r="W227" i="1"/>
  <c r="W215" i="1"/>
  <c r="W223" i="1"/>
  <c r="W183" i="1"/>
  <c r="W169" i="1"/>
  <c r="W96" i="1"/>
  <c r="W110" i="1"/>
  <c r="W260" i="1"/>
  <c r="W217" i="1"/>
  <c r="W195" i="1"/>
  <c r="W85" i="1"/>
  <c r="W15" i="1"/>
  <c r="W214" i="1"/>
  <c r="W180" i="1"/>
  <c r="W246" i="1"/>
  <c r="W68" i="1"/>
  <c r="W222" i="1"/>
  <c r="W117" i="1"/>
  <c r="W194" i="1"/>
  <c r="W55" i="1"/>
  <c r="W40" i="1"/>
  <c r="W27" i="1"/>
  <c r="W261" i="1"/>
  <c r="W108" i="1"/>
  <c r="W31" i="1"/>
  <c r="W119" i="1"/>
  <c r="W19" i="1"/>
  <c r="W63" i="1"/>
  <c r="W212" i="1"/>
  <c r="W113" i="1"/>
  <c r="W44" i="1"/>
  <c r="W59" i="1"/>
  <c r="W196" i="1"/>
  <c r="W116" i="1"/>
  <c r="W189" i="1"/>
  <c r="W155" i="1"/>
  <c r="W142" i="1"/>
  <c r="W62" i="1"/>
  <c r="W49" i="1"/>
  <c r="W93" i="1"/>
  <c r="W123" i="1"/>
  <c r="W253" i="1"/>
  <c r="W126" i="1"/>
  <c r="W77" i="1"/>
  <c r="W262" i="1"/>
  <c r="W154" i="1"/>
  <c r="W140" i="1"/>
  <c r="W42" i="1"/>
  <c r="W134" i="1"/>
  <c r="W135" i="1"/>
  <c r="W141" i="1"/>
  <c r="W36" i="1"/>
  <c r="W159" i="1"/>
  <c r="W127" i="1"/>
  <c r="W137" i="1"/>
  <c r="W114" i="1"/>
  <c r="W233" i="1"/>
  <c r="W75" i="1"/>
  <c r="W234" i="1"/>
  <c r="W147" i="1"/>
  <c r="W30" i="1"/>
  <c r="W45" i="1"/>
  <c r="W173" i="1"/>
  <c r="W184" i="1"/>
  <c r="W39" i="1"/>
  <c r="W70" i="1"/>
  <c r="W228" i="1"/>
  <c r="W17" i="1"/>
  <c r="W64" i="1"/>
  <c r="W124" i="1"/>
  <c r="W205" i="1"/>
  <c r="W138" i="1"/>
  <c r="W164" i="1"/>
  <c r="W129" i="1"/>
  <c r="W219" i="1"/>
  <c r="W74" i="1"/>
  <c r="W120" i="1"/>
  <c r="W240" i="1"/>
  <c r="W192" i="1"/>
  <c r="W254" i="1"/>
  <c r="W236" i="1"/>
  <c r="W20" i="1"/>
  <c r="W226" i="1"/>
  <c r="W182" i="1"/>
  <c r="W23" i="1"/>
  <c r="W188" i="1"/>
  <c r="W115" i="1"/>
  <c r="W242" i="1"/>
  <c r="W65" i="1"/>
  <c r="W26" i="1"/>
  <c r="W35" i="1"/>
  <c r="W158" i="1"/>
  <c r="W175" i="1"/>
  <c r="W161" i="1"/>
  <c r="W136" i="1"/>
  <c r="W53" i="1"/>
  <c r="W160" i="1"/>
  <c r="W250" i="1"/>
  <c r="W101" i="1"/>
  <c r="W251" i="1"/>
  <c r="W56" i="1"/>
  <c r="W37" i="1"/>
  <c r="W121" i="1"/>
  <c r="W248" i="1"/>
  <c r="W84" i="1"/>
  <c r="W133" i="1"/>
  <c r="W143" i="1"/>
  <c r="W125" i="1"/>
  <c r="W18" i="1"/>
  <c r="W224" i="1"/>
  <c r="W167" i="1"/>
  <c r="W57" i="1"/>
  <c r="W218" i="1"/>
  <c r="W78" i="1"/>
  <c r="W255" i="1"/>
  <c r="W203" i="1"/>
  <c r="W176" i="1"/>
  <c r="W102" i="1"/>
  <c r="W202" i="1"/>
  <c r="W177" i="1"/>
  <c r="W87" i="1"/>
  <c r="W221" i="1"/>
  <c r="W197" i="1"/>
  <c r="W168" i="1"/>
  <c r="W41" i="1"/>
  <c r="W157" i="1"/>
  <c r="W186" i="1"/>
  <c r="W71" i="1"/>
  <c r="W43" i="1"/>
  <c r="W118" i="1"/>
  <c r="W104" i="1"/>
  <c r="W252" i="1"/>
  <c r="W105" i="1"/>
  <c r="W170" i="1"/>
  <c r="W24" i="1"/>
  <c r="W201" i="1"/>
  <c r="W225" i="1"/>
  <c r="W46" i="1"/>
  <c r="W144" i="1"/>
  <c r="W132" i="1"/>
  <c r="W58" i="1"/>
  <c r="W232" i="1"/>
  <c r="W79" i="1"/>
  <c r="W107" i="1"/>
  <c r="W82" i="1"/>
  <c r="W151" i="1"/>
  <c r="W72" i="1"/>
  <c r="W199" i="1"/>
  <c r="W98" i="1"/>
  <c r="W67" i="1"/>
  <c r="W241" i="1"/>
  <c r="W259" i="1"/>
  <c r="W21" i="1"/>
  <c r="W130" i="1"/>
  <c r="W34" i="1"/>
  <c r="W54" i="1"/>
  <c r="W60" i="1"/>
  <c r="W166" i="1"/>
  <c r="W25" i="1"/>
  <c r="W112" i="1"/>
  <c r="W174" i="1"/>
  <c r="W38" i="1"/>
  <c r="W244" i="1"/>
  <c r="W148" i="1"/>
  <c r="W243" i="1"/>
  <c r="W66" i="1"/>
  <c r="W128" i="1"/>
  <c r="W257" i="1"/>
  <c r="W181" i="1"/>
  <c r="W61" i="1"/>
  <c r="W211" i="1"/>
  <c r="B4" i="2" l="1"/>
  <c r="E4" i="2" s="1"/>
  <c r="A6" i="2"/>
  <c r="B7" i="2" s="1"/>
  <c r="D7" i="2" s="1"/>
  <c r="A9" i="2"/>
  <c r="B10" i="2" s="1"/>
  <c r="G10" i="2" s="1"/>
  <c r="A12" i="2"/>
  <c r="B13" i="2" s="1"/>
  <c r="F13" i="2" s="1"/>
  <c r="A15" i="2"/>
  <c r="B16" i="2"/>
  <c r="A18" i="2"/>
  <c r="B19" i="2" s="1"/>
  <c r="M19" i="2" s="1"/>
  <c r="A21" i="2"/>
  <c r="B22" i="2" s="1"/>
  <c r="I22" i="2" s="1"/>
  <c r="A24" i="2"/>
  <c r="B25" i="2" s="1"/>
  <c r="J25" i="2" s="1"/>
  <c r="A27" i="2"/>
  <c r="B28" i="2" s="1"/>
  <c r="A30" i="2"/>
  <c r="B31" i="2" s="1"/>
  <c r="K31" i="2" s="1"/>
  <c r="A33" i="2"/>
  <c r="B34" i="2" s="1"/>
  <c r="D36" i="2" s="1"/>
  <c r="A36" i="2"/>
  <c r="B37" i="2"/>
  <c r="A39" i="2"/>
  <c r="B40" i="2" s="1"/>
  <c r="C40" i="2" s="1"/>
  <c r="A42" i="2"/>
  <c r="B43" i="2" s="1"/>
  <c r="J43" i="2" s="1"/>
  <c r="A45" i="2"/>
  <c r="B46" i="2"/>
  <c r="A48" i="2"/>
  <c r="B49" i="2" s="1"/>
  <c r="F51" i="2" s="1"/>
  <c r="A51" i="2"/>
  <c r="B52" i="2"/>
  <c r="A54" i="2"/>
  <c r="B55" i="2"/>
  <c r="F57" i="2" s="1"/>
  <c r="A57" i="2"/>
  <c r="B58" i="2"/>
  <c r="D60" i="2" s="1"/>
  <c r="A60" i="2"/>
  <c r="B61" i="2"/>
  <c r="D62" i="2" s="1"/>
  <c r="A63" i="2"/>
  <c r="B64" i="2" s="1"/>
  <c r="F66" i="2" s="1"/>
  <c r="A66" i="2"/>
  <c r="B67" i="2" s="1"/>
  <c r="A69" i="2"/>
  <c r="B70" i="2" s="1"/>
  <c r="H70" i="2" s="1"/>
  <c r="A72" i="2"/>
  <c r="B73" i="2" s="1"/>
  <c r="F75" i="2" s="1"/>
  <c r="A75" i="2"/>
  <c r="B76" i="2"/>
  <c r="A78" i="2"/>
  <c r="B79" i="2" s="1"/>
  <c r="M79" i="2" s="1"/>
  <c r="A81" i="2"/>
  <c r="B82" i="2" s="1"/>
  <c r="C82" i="2" s="1"/>
  <c r="A84" i="2"/>
  <c r="B85" i="2" s="1"/>
  <c r="C85" i="2" s="1"/>
  <c r="A87" i="2"/>
  <c r="B88" i="2"/>
  <c r="D89" i="2" s="1"/>
  <c r="A90" i="2"/>
  <c r="B91" i="2" s="1"/>
  <c r="C91" i="2" s="1"/>
  <c r="A93" i="2"/>
  <c r="B94" i="2" s="1"/>
  <c r="F94" i="2" s="1"/>
  <c r="A96" i="2"/>
  <c r="B97" i="2"/>
  <c r="C97" i="2" s="1"/>
  <c r="A99" i="2"/>
  <c r="B100" i="2" s="1"/>
  <c r="F102" i="2" s="1"/>
  <c r="A102" i="2"/>
  <c r="B103" i="2" s="1"/>
  <c r="A105" i="2"/>
  <c r="B106" i="2" s="1"/>
  <c r="A108" i="2"/>
  <c r="B109" i="2"/>
  <c r="C111" i="2" s="1"/>
  <c r="A111" i="2"/>
  <c r="B112" i="2"/>
  <c r="F112" i="2" s="1"/>
  <c r="A114" i="2"/>
  <c r="B115" i="2"/>
  <c r="C117" i="2" s="1"/>
  <c r="A117" i="2"/>
  <c r="B118" i="2"/>
  <c r="F118" i="2" s="1"/>
  <c r="A120" i="2"/>
  <c r="B121" i="2"/>
  <c r="M121" i="2" s="1"/>
  <c r="A123" i="2"/>
  <c r="B124" i="2"/>
  <c r="A126" i="2"/>
  <c r="B127" i="2" s="1"/>
  <c r="C129" i="2" s="1"/>
  <c r="A129" i="2"/>
  <c r="B130" i="2" s="1"/>
  <c r="K130" i="2" s="1"/>
  <c r="A132" i="2"/>
  <c r="B133" i="2" s="1"/>
  <c r="D135" i="2" s="1"/>
  <c r="A135" i="2"/>
  <c r="B136" i="2"/>
  <c r="J136" i="2" s="1"/>
  <c r="A138" i="2"/>
  <c r="B139" i="2" s="1"/>
  <c r="C141" i="2" s="1"/>
  <c r="A141" i="2"/>
  <c r="B142" i="2" s="1"/>
  <c r="C144" i="2" s="1"/>
  <c r="A144" i="2"/>
  <c r="B145" i="2" s="1"/>
  <c r="D147" i="2" s="1"/>
  <c r="A147" i="2"/>
  <c r="B148" i="2"/>
  <c r="E148" i="2" s="1"/>
  <c r="A150" i="2"/>
  <c r="B151" i="2" s="1"/>
  <c r="A153" i="2"/>
  <c r="B154" i="2" s="1"/>
  <c r="M154" i="2" s="1"/>
  <c r="A156" i="2"/>
  <c r="B157" i="2" s="1"/>
  <c r="E157" i="2" s="1"/>
  <c r="A159" i="2"/>
  <c r="B160" i="2" s="1"/>
  <c r="C160" i="2" s="1"/>
  <c r="A162" i="2"/>
  <c r="B163" i="2" s="1"/>
  <c r="I163" i="2" s="1"/>
  <c r="A165" i="2"/>
  <c r="B166" i="2" s="1"/>
  <c r="F166" i="2" s="1"/>
  <c r="A168" i="2"/>
  <c r="B169" i="2"/>
  <c r="G169" i="2" s="1"/>
  <c r="A171" i="2"/>
  <c r="B172" i="2" s="1"/>
  <c r="C172" i="2" s="1"/>
  <c r="A174" i="2"/>
  <c r="B175" i="2" s="1"/>
  <c r="L175" i="2" s="1"/>
  <c r="A177" i="2"/>
  <c r="B178" i="2"/>
  <c r="L178" i="2" s="1"/>
  <c r="A180" i="2"/>
  <c r="B181" i="2" s="1"/>
  <c r="D183" i="2" s="1"/>
  <c r="A183" i="2"/>
  <c r="B184" i="2" s="1"/>
  <c r="A186" i="2"/>
  <c r="B187" i="2" s="1"/>
  <c r="K187" i="2" s="1"/>
  <c r="A189" i="2"/>
  <c r="B190" i="2" s="1"/>
  <c r="C190" i="2" s="1"/>
  <c r="A192" i="2"/>
  <c r="B193" i="2" s="1"/>
  <c r="A195" i="2"/>
  <c r="B196" i="2"/>
  <c r="K196" i="2" s="1"/>
  <c r="A198" i="2"/>
  <c r="B199" i="2" s="1"/>
  <c r="G199" i="2" s="1"/>
  <c r="A201" i="2"/>
  <c r="B202" i="2" s="1"/>
  <c r="H202" i="2" s="1"/>
  <c r="A204" i="2"/>
  <c r="B205" i="2" s="1"/>
  <c r="A207" i="2"/>
  <c r="B208" i="2" s="1"/>
  <c r="K208" i="2" s="1"/>
  <c r="A210" i="2"/>
  <c r="B211" i="2" s="1"/>
  <c r="K211" i="2" s="1"/>
  <c r="A213" i="2"/>
  <c r="B214" i="2" s="1"/>
  <c r="A216" i="2"/>
  <c r="B217" i="2" s="1"/>
  <c r="C218" i="2" s="1"/>
  <c r="A219" i="2"/>
  <c r="B220" i="2" s="1"/>
  <c r="F222" i="2" s="1"/>
  <c r="A222" i="2"/>
  <c r="B223" i="2" s="1"/>
  <c r="L223" i="2" s="1"/>
  <c r="A225" i="2"/>
  <c r="B226" i="2" s="1"/>
  <c r="M226" i="2" s="1"/>
  <c r="A228" i="2"/>
  <c r="B229" i="2"/>
  <c r="H229" i="2" s="1"/>
  <c r="A231" i="2"/>
  <c r="B232" i="2" s="1"/>
  <c r="M232" i="2" s="1"/>
  <c r="A234" i="2"/>
  <c r="B235" i="2"/>
  <c r="D235" i="2" s="1"/>
  <c r="A237" i="2"/>
  <c r="B238" i="2" s="1"/>
  <c r="A240" i="2"/>
  <c r="B241" i="2"/>
  <c r="D242" i="2" s="1"/>
  <c r="A243" i="2"/>
  <c r="B244" i="2" s="1"/>
  <c r="A246" i="2"/>
  <c r="B247" i="2"/>
  <c r="E247" i="2" s="1"/>
  <c r="A249" i="2"/>
  <c r="B250" i="2" s="1"/>
  <c r="A252" i="2"/>
  <c r="B253" i="2"/>
  <c r="K253" i="2" s="1"/>
  <c r="A255" i="2"/>
  <c r="B256" i="2" s="1"/>
  <c r="K256" i="2" s="1"/>
  <c r="A258" i="2"/>
  <c r="B259" i="2"/>
  <c r="A261" i="2"/>
  <c r="B262" i="2" s="1"/>
  <c r="A264" i="2"/>
  <c r="B265" i="2" s="1"/>
  <c r="C267" i="2" s="1"/>
  <c r="A267" i="2"/>
  <c r="B268" i="2"/>
  <c r="D270" i="2" s="1"/>
  <c r="A270" i="2"/>
  <c r="B271" i="2"/>
  <c r="L271" i="2" s="1"/>
  <c r="A273" i="2"/>
  <c r="B274" i="2"/>
  <c r="C274" i="2" s="1"/>
  <c r="A276" i="2"/>
  <c r="B277" i="2" s="1"/>
  <c r="C277" i="2" s="1"/>
  <c r="A279" i="2"/>
  <c r="B280" i="2" s="1"/>
  <c r="D280" i="2" s="1"/>
  <c r="A282" i="2"/>
  <c r="B283" i="2" s="1"/>
  <c r="C285" i="2" s="1"/>
  <c r="A285" i="2"/>
  <c r="B286" i="2" s="1"/>
  <c r="J286" i="2" s="1"/>
  <c r="A288" i="2"/>
  <c r="B289" i="2"/>
  <c r="K289" i="2" s="1"/>
  <c r="A291" i="2"/>
  <c r="B292" i="2"/>
  <c r="M292" i="2" s="1"/>
  <c r="A294" i="2"/>
  <c r="B295" i="2"/>
  <c r="J295" i="2" s="1"/>
  <c r="A297" i="2"/>
  <c r="B298" i="2"/>
  <c r="H298" i="2" s="1"/>
  <c r="A300" i="2"/>
  <c r="B301" i="2"/>
  <c r="H301" i="2" s="1"/>
  <c r="A303" i="2"/>
  <c r="B304" i="2" s="1"/>
  <c r="A306" i="2"/>
  <c r="B307" i="2" s="1"/>
  <c r="H307" i="2" s="1"/>
  <c r="A309" i="2"/>
  <c r="B310" i="2" s="1"/>
  <c r="A312" i="2"/>
  <c r="B313" i="2" s="1"/>
  <c r="D314" i="2" s="1"/>
  <c r="A315" i="2"/>
  <c r="B316" i="2"/>
  <c r="C317" i="2" s="1"/>
  <c r="A318" i="2"/>
  <c r="B319" i="2"/>
  <c r="K319" i="2" s="1"/>
  <c r="A321" i="2"/>
  <c r="B322" i="2"/>
  <c r="C323" i="2" s="1"/>
  <c r="A324" i="2"/>
  <c r="B325" i="2" s="1"/>
  <c r="C325" i="2" s="1"/>
  <c r="A327" i="2"/>
  <c r="B328" i="2" s="1"/>
  <c r="C328" i="2" s="1"/>
  <c r="A330" i="2"/>
  <c r="B331" i="2" s="1"/>
  <c r="K331" i="2" s="1"/>
  <c r="A333" i="2"/>
  <c r="B334" i="2" s="1"/>
  <c r="F336" i="2" s="1"/>
  <c r="A336" i="2"/>
  <c r="B337" i="2"/>
  <c r="F339" i="2" s="1"/>
  <c r="A339" i="2"/>
  <c r="B340" i="2"/>
  <c r="G340" i="2" s="1"/>
  <c r="A342" i="2"/>
  <c r="B343" i="2"/>
  <c r="C343" i="2" s="1"/>
  <c r="A345" i="2"/>
  <c r="B346" i="2"/>
  <c r="F346" i="2" s="1"/>
  <c r="A348" i="2"/>
  <c r="B349" i="2"/>
  <c r="G349" i="2" s="1"/>
  <c r="A351" i="2"/>
  <c r="B352" i="2" s="1"/>
  <c r="I352" i="2" s="1"/>
  <c r="A354" i="2"/>
  <c r="B355" i="2" s="1"/>
  <c r="A357" i="2"/>
  <c r="B358" i="2" s="1"/>
  <c r="M358" i="2" s="1"/>
  <c r="A360" i="2"/>
  <c r="B361" i="2"/>
  <c r="C363" i="2" s="1"/>
  <c r="A363" i="2"/>
  <c r="B364" i="2" s="1"/>
  <c r="A366" i="2"/>
  <c r="B367" i="2"/>
  <c r="D368" i="2" s="1"/>
  <c r="A369" i="2"/>
  <c r="B370" i="2" s="1"/>
  <c r="C372" i="2" s="1"/>
  <c r="A372" i="2"/>
  <c r="B373" i="2" s="1"/>
  <c r="D375" i="2" s="1"/>
  <c r="A375" i="2"/>
  <c r="B376" i="2"/>
  <c r="J376" i="2" s="1"/>
  <c r="A378" i="2"/>
  <c r="B379" i="2" s="1"/>
  <c r="F381" i="2" s="1"/>
  <c r="A381" i="2"/>
  <c r="B382" i="2"/>
  <c r="G382" i="2" s="1"/>
  <c r="A384" i="2"/>
  <c r="B385" i="2" s="1"/>
  <c r="A387" i="2"/>
  <c r="B388" i="2" s="1"/>
  <c r="M388" i="2" s="1"/>
  <c r="A390" i="2"/>
  <c r="B391" i="2"/>
  <c r="A393" i="2"/>
  <c r="B394" i="2" s="1"/>
  <c r="A396" i="2"/>
  <c r="B397" i="2"/>
  <c r="K397" i="2" s="1"/>
  <c r="A399" i="2"/>
  <c r="B400" i="2" s="1"/>
  <c r="C402" i="2" s="1"/>
  <c r="A402" i="2"/>
  <c r="B403" i="2" s="1"/>
  <c r="I403" i="2" s="1"/>
  <c r="A405" i="2"/>
  <c r="B406" i="2" s="1"/>
  <c r="F406" i="2" s="1"/>
  <c r="A408" i="2"/>
  <c r="B409" i="2"/>
  <c r="A411" i="2"/>
  <c r="B412" i="2" s="1"/>
  <c r="C414" i="2" s="1"/>
  <c r="A414" i="2"/>
  <c r="B415" i="2" s="1"/>
  <c r="F417" i="2" s="1"/>
  <c r="A417" i="2"/>
  <c r="B418" i="2" s="1"/>
  <c r="C420" i="2" s="1"/>
  <c r="A420" i="2"/>
  <c r="B421" i="2" s="1"/>
  <c r="A423" i="2"/>
  <c r="B424" i="2"/>
  <c r="M424" i="2" s="1"/>
  <c r="A426" i="2"/>
  <c r="B427" i="2" s="1"/>
  <c r="A429" i="2"/>
  <c r="B430" i="2"/>
  <c r="C431" i="2" s="1"/>
  <c r="A432" i="2"/>
  <c r="B433" i="2" s="1"/>
  <c r="D435" i="2" s="1"/>
  <c r="A435" i="2"/>
  <c r="B436" i="2" s="1"/>
  <c r="F438" i="2" s="1"/>
  <c r="A438" i="2"/>
  <c r="B439" i="2"/>
  <c r="D440" i="2" s="1"/>
  <c r="A441" i="2"/>
  <c r="B442" i="2" s="1"/>
  <c r="A444" i="2"/>
  <c r="B445" i="2" s="1"/>
  <c r="I445" i="2" s="1"/>
  <c r="A447" i="2"/>
  <c r="B448" i="2" s="1"/>
  <c r="A450" i="2"/>
  <c r="B451" i="2" s="1"/>
  <c r="M451" i="2" s="1"/>
  <c r="A453" i="2"/>
  <c r="B454" i="2"/>
  <c r="C456" i="2" s="1"/>
  <c r="A456" i="2"/>
  <c r="B457" i="2" s="1"/>
  <c r="A459" i="2"/>
  <c r="B460" i="2"/>
  <c r="A462" i="2"/>
  <c r="B463" i="2" s="1"/>
  <c r="A465" i="2"/>
  <c r="B466" i="2" s="1"/>
  <c r="A468" i="2"/>
  <c r="B469" i="2" s="1"/>
  <c r="F471" i="2" s="1"/>
  <c r="A471" i="2"/>
  <c r="B472" i="2" s="1"/>
  <c r="C473" i="2" s="1"/>
  <c r="A474" i="2"/>
  <c r="B475" i="2" s="1"/>
  <c r="I475" i="2" s="1"/>
  <c r="A477" i="2"/>
  <c r="B478" i="2"/>
  <c r="H478" i="2" s="1"/>
  <c r="A480" i="2"/>
  <c r="B481" i="2" s="1"/>
  <c r="A483" i="2"/>
  <c r="B484" i="2"/>
  <c r="A486" i="2"/>
  <c r="B487" i="2" s="1"/>
  <c r="E487" i="2" s="1"/>
  <c r="A489" i="2"/>
  <c r="B490" i="2" s="1"/>
  <c r="C492" i="2" s="1"/>
  <c r="A492" i="2"/>
  <c r="B493" i="2" s="1"/>
  <c r="H493" i="2" s="1"/>
  <c r="A495" i="2"/>
  <c r="B496" i="2" s="1"/>
  <c r="I496" i="2" s="1"/>
  <c r="A498" i="2"/>
  <c r="B499" i="2" s="1"/>
  <c r="A501" i="2"/>
  <c r="B502" i="2"/>
  <c r="F502" i="2" s="1"/>
  <c r="A504" i="2"/>
  <c r="B505" i="2" s="1"/>
  <c r="A507" i="2"/>
  <c r="B508" i="2" s="1"/>
  <c r="K508" i="2" s="1"/>
  <c r="A510" i="2"/>
  <c r="B511" i="2" s="1"/>
  <c r="L511" i="2" s="1"/>
  <c r="A513" i="2"/>
  <c r="B514" i="2" s="1"/>
  <c r="F514" i="2" s="1"/>
  <c r="A516" i="2"/>
  <c r="B517" i="2" s="1"/>
  <c r="I517" i="2" s="1"/>
  <c r="A519" i="2"/>
  <c r="B520" i="2" s="1"/>
  <c r="K520" i="2" s="1"/>
  <c r="A522" i="2"/>
  <c r="B523" i="2" s="1"/>
  <c r="A525" i="2"/>
  <c r="B526" i="2"/>
  <c r="I526" i="2" s="1"/>
  <c r="A528" i="2"/>
  <c r="B529" i="2" s="1"/>
  <c r="A531" i="2"/>
  <c r="B532" i="2" s="1"/>
  <c r="A534" i="2"/>
  <c r="B535" i="2" s="1"/>
  <c r="G535" i="2" s="1"/>
  <c r="A537" i="2"/>
  <c r="B538" i="2" s="1"/>
  <c r="A540" i="2"/>
  <c r="B541" i="2"/>
  <c r="F541" i="2" s="1"/>
  <c r="A543" i="2"/>
  <c r="B544" i="2" s="1"/>
  <c r="A546" i="2"/>
  <c r="B547" i="2" s="1"/>
  <c r="M547" i="2" s="1"/>
  <c r="A549" i="2"/>
  <c r="B550" i="2" s="1"/>
  <c r="C550" i="2" s="1"/>
  <c r="A552" i="2"/>
  <c r="B553" i="2"/>
  <c r="L553" i="2" s="1"/>
  <c r="A555" i="2"/>
  <c r="B556" i="2" s="1"/>
  <c r="A558" i="2"/>
  <c r="B559" i="2"/>
  <c r="C559" i="2" s="1"/>
  <c r="A561" i="2"/>
  <c r="B562" i="2" s="1"/>
  <c r="K562" i="2" s="1"/>
  <c r="A564" i="2"/>
  <c r="B565" i="2" s="1"/>
  <c r="M565" i="2" s="1"/>
  <c r="A567" i="2"/>
  <c r="B568" i="2"/>
  <c r="L568" i="2" s="1"/>
  <c r="A570" i="2"/>
  <c r="B571" i="2"/>
  <c r="C573" i="2" s="1"/>
  <c r="A573" i="2"/>
  <c r="B574" i="2"/>
  <c r="I574" i="2" s="1"/>
  <c r="A576" i="2"/>
  <c r="B577" i="2" s="1"/>
  <c r="M577" i="2" s="1"/>
  <c r="A579" i="2"/>
  <c r="B580" i="2" s="1"/>
  <c r="F580" i="2" s="1"/>
  <c r="A582" i="2"/>
  <c r="B583" i="2" s="1"/>
  <c r="A585" i="2"/>
  <c r="B586" i="2" s="1"/>
  <c r="F588" i="2" s="1"/>
  <c r="A588" i="2"/>
  <c r="B589" i="2" s="1"/>
  <c r="J589" i="2" s="1"/>
  <c r="A591" i="2"/>
  <c r="B592" i="2" s="1"/>
  <c r="H592" i="2" s="1"/>
  <c r="A594" i="2"/>
  <c r="B595" i="2"/>
  <c r="C595" i="2" s="1"/>
  <c r="A597" i="2"/>
  <c r="B598" i="2"/>
  <c r="J598" i="2" s="1"/>
  <c r="A600" i="2"/>
  <c r="B601" i="2"/>
  <c r="I601" i="2" s="1"/>
  <c r="A603" i="2"/>
  <c r="B604" i="2"/>
  <c r="F606" i="2" s="1"/>
  <c r="A606" i="2"/>
  <c r="B607" i="2" s="1"/>
  <c r="F607" i="2" s="1"/>
  <c r="A609" i="2"/>
  <c r="B610" i="2" s="1"/>
  <c r="J610" i="2" s="1"/>
  <c r="A612" i="2"/>
  <c r="B613" i="2" s="1"/>
  <c r="C615" i="2" s="1"/>
  <c r="A615" i="2"/>
  <c r="B616" i="2"/>
  <c r="I616" i="2" s="1"/>
  <c r="A618" i="2"/>
  <c r="B619" i="2" s="1"/>
  <c r="A621" i="2"/>
  <c r="B622" i="2" s="1"/>
  <c r="C624" i="2" s="1"/>
  <c r="A624" i="2"/>
  <c r="B625" i="2" s="1"/>
  <c r="A627" i="2"/>
  <c r="B628" i="2" s="1"/>
  <c r="F630" i="2" s="1"/>
  <c r="A630" i="2"/>
  <c r="B631" i="2"/>
  <c r="L631" i="2" s="1"/>
  <c r="A633" i="2"/>
  <c r="B634" i="2" s="1"/>
  <c r="A636" i="2"/>
  <c r="B637" i="2"/>
  <c r="L637" i="2" s="1"/>
  <c r="A639" i="2"/>
  <c r="B640" i="2" s="1"/>
  <c r="C641" i="2" s="1"/>
  <c r="A642" i="2"/>
  <c r="B643" i="2"/>
  <c r="A645" i="2"/>
  <c r="B646" i="2" s="1"/>
  <c r="A648" i="2"/>
  <c r="B649" i="2" s="1"/>
  <c r="C650" i="2" s="1"/>
  <c r="A651" i="2"/>
  <c r="B652" i="2" s="1"/>
  <c r="A654" i="2"/>
  <c r="B655" i="2" s="1"/>
  <c r="A657" i="2"/>
  <c r="B658" i="2"/>
  <c r="G658" i="2" s="1"/>
  <c r="A660" i="2"/>
  <c r="B661" i="2"/>
  <c r="K661" i="2" s="1"/>
  <c r="A663" i="2"/>
  <c r="B664" i="2"/>
  <c r="D666" i="2" s="1"/>
  <c r="A666" i="2"/>
  <c r="B667" i="2" s="1"/>
  <c r="D668" i="2" s="1"/>
  <c r="A669" i="2"/>
  <c r="B670" i="2" s="1"/>
  <c r="A672" i="2"/>
  <c r="B673" i="2"/>
  <c r="F673" i="2" s="1"/>
  <c r="A675" i="2"/>
  <c r="B676" i="2"/>
  <c r="E676" i="2" s="1"/>
  <c r="A678" i="2"/>
  <c r="B679" i="2"/>
  <c r="D679" i="2" s="1"/>
  <c r="A681" i="2"/>
  <c r="B682" i="2" s="1"/>
  <c r="I682" i="2" s="1"/>
  <c r="A684" i="2"/>
  <c r="B685" i="2" s="1"/>
  <c r="K685" i="2" s="1"/>
  <c r="A687" i="2"/>
  <c r="B688" i="2"/>
  <c r="C688" i="2" s="1"/>
  <c r="A690" i="2"/>
  <c r="B691" i="2"/>
  <c r="C691" i="2" s="1"/>
  <c r="A693" i="2"/>
  <c r="B694" i="2"/>
  <c r="I694" i="2" s="1"/>
  <c r="A696" i="2"/>
  <c r="B697" i="2"/>
  <c r="G697" i="2" s="1"/>
  <c r="A699" i="2"/>
  <c r="B700" i="2" s="1"/>
  <c r="L700" i="2" s="1"/>
  <c r="A702" i="2"/>
  <c r="B703" i="2" s="1"/>
  <c r="M703" i="2" s="1"/>
  <c r="A705" i="2"/>
  <c r="B706" i="2" s="1"/>
  <c r="F706" i="2" s="1"/>
  <c r="A708" i="2"/>
  <c r="B709" i="2" s="1"/>
  <c r="D711" i="2" s="1"/>
  <c r="A711" i="2"/>
  <c r="B712" i="2"/>
  <c r="G712" i="2" s="1"/>
  <c r="A714" i="2"/>
  <c r="B715" i="2"/>
  <c r="A717" i="2"/>
  <c r="B718" i="2" s="1"/>
  <c r="F720" i="2" s="1"/>
  <c r="A720" i="2"/>
  <c r="B721" i="2" s="1"/>
  <c r="D723" i="2" s="1"/>
  <c r="A723" i="2"/>
  <c r="B724" i="2"/>
  <c r="I724" i="2" s="1"/>
  <c r="A726" i="2"/>
  <c r="B727" i="2"/>
  <c r="M727" i="2" s="1"/>
  <c r="A729" i="2"/>
  <c r="B730" i="2"/>
  <c r="D731" i="2" s="1"/>
  <c r="A732" i="2"/>
  <c r="B733" i="2"/>
  <c r="C735" i="2" s="1"/>
  <c r="A735" i="2"/>
  <c r="B736" i="2"/>
  <c r="J736" i="2" s="1"/>
  <c r="A738" i="2"/>
  <c r="B739" i="2"/>
  <c r="J739" i="2" s="1"/>
  <c r="A741" i="2"/>
  <c r="B742" i="2"/>
  <c r="M742" i="2" s="1"/>
  <c r="A744" i="2"/>
  <c r="B745" i="2" s="1"/>
  <c r="F747" i="2" s="1"/>
  <c r="A747" i="2"/>
  <c r="B748" i="2" s="1"/>
  <c r="C750" i="2" s="1"/>
  <c r="A750" i="2"/>
  <c r="B751" i="2" s="1"/>
  <c r="J751" i="2" s="1"/>
  <c r="A753" i="2"/>
  <c r="B754" i="2" s="1"/>
  <c r="A756" i="2"/>
  <c r="B757" i="2" s="1"/>
  <c r="E757" i="2" s="1"/>
  <c r="A759" i="2"/>
  <c r="D327" i="2"/>
  <c r="D97" i="2"/>
  <c r="L325" i="2"/>
  <c r="C5" i="2"/>
  <c r="G325" i="2"/>
  <c r="D358" i="2"/>
  <c r="D360" i="2"/>
  <c r="L106" i="2"/>
  <c r="J67" i="2"/>
  <c r="F67" i="2"/>
  <c r="I358" i="2"/>
  <c r="C278" i="2"/>
  <c r="F37" i="2"/>
  <c r="J4" i="2"/>
  <c r="G277" i="2"/>
  <c r="C359" i="2"/>
  <c r="F279" i="2"/>
  <c r="C38" i="2"/>
  <c r="H7" i="2"/>
  <c r="E277" i="2"/>
  <c r="H277" i="2"/>
  <c r="D279" i="2"/>
  <c r="L277" i="2"/>
  <c r="D54" i="2"/>
  <c r="D67" i="2"/>
  <c r="D6" i="2"/>
  <c r="F4" i="2"/>
  <c r="E373" i="2"/>
  <c r="C374" i="2"/>
  <c r="E358" i="2"/>
  <c r="J358" i="2"/>
  <c r="D359" i="2"/>
  <c r="F360" i="2"/>
  <c r="F358" i="2"/>
  <c r="L358" i="2"/>
  <c r="E310" i="2"/>
  <c r="J310" i="2"/>
  <c r="C312" i="2"/>
  <c r="F303" i="2"/>
  <c r="C175" i="2"/>
  <c r="F175" i="2"/>
  <c r="C176" i="2"/>
  <c r="D175" i="2"/>
  <c r="H175" i="2"/>
  <c r="D177" i="2"/>
  <c r="J175" i="2"/>
  <c r="G145" i="2"/>
  <c r="L145" i="2"/>
  <c r="J145" i="2"/>
  <c r="D146" i="2"/>
  <c r="D25" i="2"/>
  <c r="L25" i="2"/>
  <c r="F25" i="2"/>
  <c r="C26" i="2"/>
  <c r="H25" i="2"/>
  <c r="K277" i="2"/>
  <c r="F277" i="2"/>
  <c r="C273" i="2"/>
  <c r="F205" i="2"/>
  <c r="C206" i="2"/>
  <c r="E166" i="2"/>
  <c r="C167" i="2"/>
  <c r="D124" i="2"/>
  <c r="H124" i="2"/>
  <c r="J46" i="2"/>
  <c r="D48" i="2"/>
  <c r="D27" i="2"/>
  <c r="D320" i="2"/>
  <c r="D278" i="2"/>
  <c r="J277" i="2"/>
  <c r="D277" i="2"/>
  <c r="H271" i="2"/>
  <c r="L265" i="2"/>
  <c r="J205" i="2"/>
  <c r="J58" i="2"/>
  <c r="L37" i="2"/>
  <c r="D37" i="2"/>
  <c r="L4" i="2"/>
  <c r="D4" i="2"/>
  <c r="F156" i="2"/>
  <c r="D155" i="2"/>
  <c r="J154" i="2"/>
  <c r="C108" i="2"/>
  <c r="M106" i="2"/>
  <c r="J76" i="2"/>
  <c r="J16" i="2"/>
  <c r="D9" i="2"/>
  <c r="H4" i="2"/>
  <c r="F594" i="2"/>
  <c r="C564" i="2"/>
  <c r="D466" i="2"/>
  <c r="H466" i="2"/>
  <c r="L466" i="2"/>
  <c r="E466" i="2"/>
  <c r="I466" i="2"/>
  <c r="M466" i="2"/>
  <c r="C468" i="2"/>
  <c r="I598" i="2"/>
  <c r="M598" i="2"/>
  <c r="C565" i="2"/>
  <c r="D566" i="2"/>
  <c r="C517" i="2"/>
  <c r="G517" i="2"/>
  <c r="K517" i="2"/>
  <c r="D518" i="2"/>
  <c r="F519" i="2"/>
  <c r="F468" i="2"/>
  <c r="C467" i="2"/>
  <c r="F466" i="2"/>
  <c r="D593" i="2"/>
  <c r="J592" i="2"/>
  <c r="I580" i="2"/>
  <c r="C582" i="2"/>
  <c r="K571" i="2"/>
  <c r="D572" i="2"/>
  <c r="F565" i="2"/>
  <c r="C562" i="2"/>
  <c r="C547" i="2"/>
  <c r="K547" i="2"/>
  <c r="D548" i="2"/>
  <c r="F549" i="2"/>
  <c r="C519" i="2"/>
  <c r="L517" i="2"/>
  <c r="F517" i="2"/>
  <c r="C515" i="2"/>
  <c r="D468" i="2"/>
  <c r="K466" i="2"/>
  <c r="C466" i="2"/>
  <c r="G451" i="2"/>
  <c r="C438" i="2"/>
  <c r="M436" i="2"/>
  <c r="I436" i="2"/>
  <c r="E436" i="2"/>
  <c r="F429" i="2"/>
  <c r="F423" i="2"/>
  <c r="F405" i="2"/>
  <c r="C396" i="2"/>
  <c r="C375" i="2"/>
  <c r="L373" i="2"/>
  <c r="F373" i="2"/>
  <c r="E364" i="2"/>
  <c r="L436" i="2"/>
  <c r="H436" i="2"/>
  <c r="J373" i="2"/>
  <c r="C373" i="2"/>
  <c r="G373" i="2"/>
  <c r="K373" i="2"/>
  <c r="D374" i="2"/>
  <c r="F375" i="2"/>
  <c r="E349" i="2"/>
  <c r="I349" i="2"/>
  <c r="D349" i="2"/>
  <c r="J349" i="2"/>
  <c r="K325" i="2"/>
  <c r="F325" i="2"/>
  <c r="I310" i="2"/>
  <c r="M337" i="2"/>
  <c r="D329" i="2"/>
  <c r="D326" i="2"/>
  <c r="J325" i="2"/>
  <c r="D325" i="2"/>
  <c r="C311" i="2"/>
  <c r="F310" i="2"/>
  <c r="C358" i="2"/>
  <c r="G358" i="2"/>
  <c r="K358" i="2"/>
  <c r="I343" i="2"/>
  <c r="C330" i="2"/>
  <c r="F327" i="2"/>
  <c r="C326" i="2"/>
  <c r="H325" i="2"/>
  <c r="I319" i="2"/>
  <c r="M319" i="2"/>
  <c r="D312" i="2"/>
  <c r="M310" i="2"/>
  <c r="E325" i="2"/>
  <c r="I325" i="2"/>
  <c r="M325" i="2"/>
  <c r="C327" i="2"/>
  <c r="D310" i="2"/>
  <c r="H310" i="2"/>
  <c r="L310" i="2"/>
  <c r="C310" i="2"/>
  <c r="G310" i="2"/>
  <c r="K310" i="2"/>
  <c r="D311" i="2"/>
  <c r="F312" i="2"/>
  <c r="C315" i="2"/>
  <c r="C303" i="2"/>
  <c r="I295" i="2"/>
  <c r="I289" i="2"/>
  <c r="C280" i="2"/>
  <c r="C279" i="2"/>
  <c r="M277" i="2"/>
  <c r="I277" i="2"/>
  <c r="G262" i="2"/>
  <c r="C245" i="2"/>
  <c r="C240" i="2"/>
  <c r="D239" i="2"/>
  <c r="C185" i="2"/>
  <c r="E184" i="2"/>
  <c r="I184" i="2"/>
  <c r="M184" i="2"/>
  <c r="C186" i="2"/>
  <c r="C184" i="2"/>
  <c r="G184" i="2"/>
  <c r="K184" i="2"/>
  <c r="D185" i="2"/>
  <c r="F186" i="2"/>
  <c r="D184" i="2"/>
  <c r="E280" i="2"/>
  <c r="M262" i="2"/>
  <c r="E262" i="2"/>
  <c r="I244" i="2"/>
  <c r="C246" i="2"/>
  <c r="G244" i="2"/>
  <c r="D245" i="2"/>
  <c r="E232" i="2"/>
  <c r="K232" i="2"/>
  <c r="D186" i="2"/>
  <c r="J184" i="2"/>
  <c r="L280" i="2"/>
  <c r="L262" i="2"/>
  <c r="H262" i="2"/>
  <c r="H256" i="2"/>
  <c r="L238" i="2"/>
  <c r="D238" i="2"/>
  <c r="C236" i="2"/>
  <c r="C217" i="2"/>
  <c r="G217" i="2"/>
  <c r="K217" i="2"/>
  <c r="D218" i="2"/>
  <c r="F219" i="2"/>
  <c r="E217" i="2"/>
  <c r="I217" i="2"/>
  <c r="M217" i="2"/>
  <c r="C219" i="2"/>
  <c r="C205" i="2"/>
  <c r="G205" i="2"/>
  <c r="K205" i="2"/>
  <c r="D206" i="2"/>
  <c r="F207" i="2"/>
  <c r="E205" i="2"/>
  <c r="I205" i="2"/>
  <c r="M205" i="2"/>
  <c r="C207" i="2"/>
  <c r="H184" i="2"/>
  <c r="L166" i="2"/>
  <c r="H166" i="2"/>
  <c r="D166" i="2"/>
  <c r="E145" i="2"/>
  <c r="I145" i="2"/>
  <c r="M145" i="2"/>
  <c r="C147" i="2"/>
  <c r="J124" i="2"/>
  <c r="E124" i="2"/>
  <c r="J118" i="2"/>
  <c r="J112" i="2"/>
  <c r="C177" i="2"/>
  <c r="M175" i="2"/>
  <c r="I175" i="2"/>
  <c r="E175" i="2"/>
  <c r="F168" i="2"/>
  <c r="D167" i="2"/>
  <c r="K166" i="2"/>
  <c r="G166" i="2"/>
  <c r="C166" i="2"/>
  <c r="K145" i="2"/>
  <c r="F145" i="2"/>
  <c r="C125" i="2"/>
  <c r="I124" i="2"/>
  <c r="D120" i="2"/>
  <c r="D114" i="2"/>
  <c r="D145" i="2"/>
  <c r="C124" i="2"/>
  <c r="G124" i="2"/>
  <c r="K124" i="2"/>
  <c r="D125" i="2"/>
  <c r="F126" i="2"/>
  <c r="D118" i="2"/>
  <c r="H118" i="2"/>
  <c r="L118" i="2"/>
  <c r="E118" i="2"/>
  <c r="I118" i="2"/>
  <c r="M118" i="2"/>
  <c r="C120" i="2"/>
  <c r="C118" i="2"/>
  <c r="G118" i="2"/>
  <c r="K118" i="2"/>
  <c r="D119" i="2"/>
  <c r="F120" i="2"/>
  <c r="D112" i="2"/>
  <c r="H112" i="2"/>
  <c r="L112" i="2"/>
  <c r="E112" i="2"/>
  <c r="I112" i="2"/>
  <c r="M112" i="2"/>
  <c r="C114" i="2"/>
  <c r="C112" i="2"/>
  <c r="G112" i="2"/>
  <c r="K112" i="2"/>
  <c r="D113" i="2"/>
  <c r="F114" i="2"/>
  <c r="F177" i="2"/>
  <c r="D176" i="2"/>
  <c r="K175" i="2"/>
  <c r="G175" i="2"/>
  <c r="C168" i="2"/>
  <c r="M166" i="2"/>
  <c r="I166" i="2"/>
  <c r="C154" i="2"/>
  <c r="G154" i="2"/>
  <c r="K154" i="2"/>
  <c r="F147" i="2"/>
  <c r="C146" i="2"/>
  <c r="H145" i="2"/>
  <c r="C145" i="2"/>
  <c r="C126" i="2"/>
  <c r="L124" i="2"/>
  <c r="F124" i="2"/>
  <c r="C119" i="2"/>
  <c r="C113" i="2"/>
  <c r="C106" i="2"/>
  <c r="G106" i="2"/>
  <c r="K106" i="2"/>
  <c r="E106" i="2"/>
  <c r="I106" i="2"/>
  <c r="C76" i="2"/>
  <c r="G76" i="2"/>
  <c r="K76" i="2"/>
  <c r="D77" i="2"/>
  <c r="F78" i="2"/>
  <c r="D76" i="2"/>
  <c r="H76" i="2"/>
  <c r="L76" i="2"/>
  <c r="E76" i="2"/>
  <c r="I76" i="2"/>
  <c r="M76" i="2"/>
  <c r="C78" i="2"/>
  <c r="E58" i="2"/>
  <c r="I58" i="2"/>
  <c r="M58" i="2"/>
  <c r="C60" i="2"/>
  <c r="C58" i="2"/>
  <c r="G58" i="2"/>
  <c r="K58" i="2"/>
  <c r="D59" i="2"/>
  <c r="E46" i="2"/>
  <c r="I46" i="2"/>
  <c r="M46" i="2"/>
  <c r="C48" i="2"/>
  <c r="C46" i="2"/>
  <c r="G46" i="2"/>
  <c r="K46" i="2"/>
  <c r="D47" i="2"/>
  <c r="F48" i="2"/>
  <c r="K10" i="2"/>
  <c r="F69" i="2"/>
  <c r="D68" i="2"/>
  <c r="K67" i="2"/>
  <c r="G67" i="2"/>
  <c r="C67" i="2"/>
  <c r="H58" i="2"/>
  <c r="L52" i="2"/>
  <c r="H46" i="2"/>
  <c r="L28" i="2"/>
  <c r="L16" i="2"/>
  <c r="C7" i="2"/>
  <c r="G7" i="2"/>
  <c r="K7" i="2"/>
  <c r="D8" i="2"/>
  <c r="F9" i="2"/>
  <c r="E7" i="2"/>
  <c r="I7" i="2"/>
  <c r="M7" i="2"/>
  <c r="C9" i="2"/>
  <c r="C59" i="2"/>
  <c r="F58" i="2"/>
  <c r="E52" i="2"/>
  <c r="I52" i="2"/>
  <c r="M52" i="2"/>
  <c r="C54" i="2"/>
  <c r="C52" i="2"/>
  <c r="G52" i="2"/>
  <c r="K52" i="2"/>
  <c r="D53" i="2"/>
  <c r="F54" i="2"/>
  <c r="C47" i="2"/>
  <c r="F46" i="2"/>
  <c r="E28" i="2"/>
  <c r="I28" i="2"/>
  <c r="M28" i="2"/>
  <c r="C30" i="2"/>
  <c r="C28" i="2"/>
  <c r="G28" i="2"/>
  <c r="K28" i="2"/>
  <c r="D29" i="2"/>
  <c r="F30" i="2"/>
  <c r="E16" i="2"/>
  <c r="I16" i="2"/>
  <c r="M16" i="2"/>
  <c r="C18" i="2"/>
  <c r="C16" i="2"/>
  <c r="G16" i="2"/>
  <c r="K16" i="2"/>
  <c r="D17" i="2"/>
  <c r="F18" i="2"/>
  <c r="C69" i="2"/>
  <c r="M67" i="2"/>
  <c r="I67" i="2"/>
  <c r="F60" i="2"/>
  <c r="L58" i="2"/>
  <c r="D58" i="2"/>
  <c r="H52" i="2"/>
  <c r="L46" i="2"/>
  <c r="D46" i="2"/>
  <c r="C37" i="2"/>
  <c r="G37" i="2"/>
  <c r="K37" i="2"/>
  <c r="D38" i="2"/>
  <c r="F39" i="2"/>
  <c r="E37" i="2"/>
  <c r="I37" i="2"/>
  <c r="M37" i="2"/>
  <c r="C39" i="2"/>
  <c r="H28" i="2"/>
  <c r="C25" i="2"/>
  <c r="G25" i="2"/>
  <c r="K25" i="2"/>
  <c r="D26" i="2"/>
  <c r="F27" i="2"/>
  <c r="E25" i="2"/>
  <c r="I25" i="2"/>
  <c r="M25" i="2"/>
  <c r="C27" i="2"/>
  <c r="H16" i="2"/>
  <c r="C8" i="2"/>
  <c r="F7" i="2"/>
  <c r="F6" i="2"/>
  <c r="D5" i="2"/>
  <c r="K4" i="2"/>
  <c r="G4" i="2"/>
  <c r="C4" i="2"/>
  <c r="C6" i="2"/>
  <c r="I4" i="2"/>
  <c r="C155" i="2"/>
  <c r="G337" i="2"/>
  <c r="D489" i="2"/>
  <c r="D339" i="2"/>
  <c r="H673" i="2"/>
  <c r="H421" i="2"/>
  <c r="F421" i="2"/>
  <c r="C422" i="2"/>
  <c r="M421" i="2"/>
  <c r="L205" i="2"/>
  <c r="D207" i="2"/>
  <c r="D205" i="2"/>
  <c r="H205" i="2"/>
  <c r="C640" i="2"/>
  <c r="E739" i="2"/>
  <c r="H727" i="2"/>
  <c r="L628" i="2"/>
  <c r="H628" i="2"/>
  <c r="E628" i="2"/>
  <c r="D630" i="2"/>
  <c r="F748" i="2"/>
  <c r="D556" i="2"/>
  <c r="D557" i="2"/>
  <c r="G556" i="2"/>
  <c r="L556" i="2"/>
  <c r="F556" i="2"/>
  <c r="C556" i="2"/>
  <c r="J556" i="2"/>
  <c r="K556" i="2"/>
  <c r="C458" i="2"/>
  <c r="I457" i="2"/>
  <c r="L217" i="2"/>
  <c r="D219" i="2"/>
  <c r="H217" i="2"/>
  <c r="F217" i="2"/>
  <c r="D217" i="2"/>
  <c r="J466" i="2"/>
  <c r="G466" i="2"/>
  <c r="D467" i="2"/>
  <c r="D291" i="2"/>
  <c r="L289" i="2"/>
  <c r="L364" i="2"/>
  <c r="J364" i="2"/>
  <c r="C364" i="2"/>
  <c r="D366" i="2"/>
  <c r="G364" i="2"/>
  <c r="D364" i="2"/>
  <c r="D258" i="2"/>
  <c r="D615" i="2"/>
  <c r="M589" i="2" l="1"/>
  <c r="D750" i="2"/>
  <c r="D739" i="2"/>
  <c r="D675" i="2"/>
  <c r="K475" i="2"/>
  <c r="M688" i="2"/>
  <c r="G748" i="2"/>
  <c r="D741" i="2"/>
  <c r="J694" i="2"/>
  <c r="E589" i="2"/>
  <c r="D729" i="2"/>
  <c r="M739" i="2"/>
  <c r="F613" i="2"/>
  <c r="C675" i="2"/>
  <c r="F477" i="2"/>
  <c r="C514" i="2"/>
  <c r="J514" i="2"/>
  <c r="D665" i="2"/>
  <c r="D256" i="2"/>
  <c r="F291" i="2"/>
  <c r="C628" i="2"/>
  <c r="L337" i="2"/>
  <c r="E256" i="2"/>
  <c r="C282" i="2"/>
  <c r="G280" i="2"/>
  <c r="M295" i="2"/>
  <c r="F337" i="2"/>
  <c r="K328" i="2"/>
  <c r="H349" i="2"/>
  <c r="K451" i="2"/>
  <c r="C257" i="2"/>
  <c r="C290" i="2"/>
  <c r="D629" i="2"/>
  <c r="G319" i="2"/>
  <c r="D338" i="2"/>
  <c r="D321" i="2"/>
  <c r="H280" i="2"/>
  <c r="F234" i="2"/>
  <c r="F282" i="2"/>
  <c r="M301" i="2"/>
  <c r="M343" i="2"/>
  <c r="C339" i="2"/>
  <c r="C349" i="2"/>
  <c r="D351" i="2"/>
  <c r="K349" i="2"/>
  <c r="I271" i="2"/>
  <c r="F301" i="2"/>
  <c r="F256" i="2"/>
  <c r="E289" i="2"/>
  <c r="H289" i="2"/>
  <c r="F628" i="2"/>
  <c r="D628" i="2"/>
  <c r="G628" i="2"/>
  <c r="H319" i="2"/>
  <c r="D337" i="2"/>
  <c r="H337" i="2"/>
  <c r="C232" i="2"/>
  <c r="M256" i="2"/>
  <c r="I280" i="2"/>
  <c r="K280" i="2"/>
  <c r="M289" i="2"/>
  <c r="C297" i="2"/>
  <c r="I313" i="2"/>
  <c r="E319" i="2"/>
  <c r="F328" i="2"/>
  <c r="K337" i="2"/>
  <c r="E343" i="2"/>
  <c r="G328" i="2"/>
  <c r="I337" i="2"/>
  <c r="F351" i="2"/>
  <c r="C351" i="2"/>
  <c r="G403" i="2"/>
  <c r="D452" i="2"/>
  <c r="D289" i="2"/>
  <c r="I265" i="2"/>
  <c r="E301" i="2"/>
  <c r="F297" i="2"/>
  <c r="J256" i="2"/>
  <c r="G289" i="2"/>
  <c r="J628" i="2"/>
  <c r="C629" i="2"/>
  <c r="F321" i="2"/>
  <c r="C337" i="2"/>
  <c r="J337" i="2"/>
  <c r="M280" i="2"/>
  <c r="D281" i="2"/>
  <c r="C291" i="2"/>
  <c r="I301" i="2"/>
  <c r="M313" i="2"/>
  <c r="C321" i="2"/>
  <c r="L328" i="2"/>
  <c r="C345" i="2"/>
  <c r="F330" i="2"/>
  <c r="E337" i="2"/>
  <c r="D350" i="2"/>
  <c r="C350" i="2"/>
  <c r="M349" i="2"/>
  <c r="F376" i="2"/>
  <c r="K403" i="2"/>
  <c r="D290" i="2"/>
  <c r="E295" i="2"/>
  <c r="D404" i="2"/>
  <c r="F453" i="2"/>
  <c r="C552" i="2"/>
  <c r="C338" i="2"/>
  <c r="F295" i="2"/>
  <c r="D403" i="2"/>
  <c r="C405" i="2"/>
  <c r="G547" i="2"/>
  <c r="C567" i="2"/>
  <c r="M580" i="2"/>
  <c r="C606" i="2"/>
  <c r="K565" i="2"/>
  <c r="C593" i="2"/>
  <c r="H517" i="2"/>
  <c r="J562" i="2"/>
  <c r="K589" i="2"/>
  <c r="M373" i="2"/>
  <c r="K436" i="2"/>
  <c r="D202" i="2"/>
  <c r="C665" i="2"/>
  <c r="H403" i="2"/>
  <c r="F592" i="2"/>
  <c r="I592" i="2"/>
  <c r="F604" i="2"/>
  <c r="L565" i="2"/>
  <c r="G571" i="2"/>
  <c r="D592" i="2"/>
  <c r="M604" i="2"/>
  <c r="F567" i="2"/>
  <c r="M592" i="2"/>
  <c r="E547" i="2"/>
  <c r="F573" i="2"/>
  <c r="C571" i="2"/>
  <c r="E580" i="2"/>
  <c r="F598" i="2"/>
  <c r="I604" i="2"/>
  <c r="G565" i="2"/>
  <c r="K592" i="2"/>
  <c r="E598" i="2"/>
  <c r="E592" i="2"/>
  <c r="G598" i="2"/>
  <c r="K598" i="2"/>
  <c r="E604" i="2"/>
  <c r="C600" i="2"/>
  <c r="C594" i="2"/>
  <c r="L451" i="2"/>
  <c r="E403" i="2"/>
  <c r="K688" i="2"/>
  <c r="L748" i="2"/>
  <c r="K748" i="2"/>
  <c r="D727" i="2"/>
  <c r="F739" i="2"/>
  <c r="H739" i="2"/>
  <c r="G475" i="2"/>
  <c r="H514" i="2"/>
  <c r="D577" i="2"/>
  <c r="D515" i="2"/>
  <c r="D613" i="2"/>
  <c r="C516" i="2"/>
  <c r="C714" i="2"/>
  <c r="G673" i="2"/>
  <c r="D689" i="2"/>
  <c r="C729" i="2"/>
  <c r="I373" i="2"/>
  <c r="D373" i="2"/>
  <c r="F475" i="2"/>
  <c r="D650" i="2"/>
  <c r="C704" i="2"/>
  <c r="M748" i="2"/>
  <c r="C748" i="2"/>
  <c r="J748" i="2"/>
  <c r="C741" i="2"/>
  <c r="L739" i="2"/>
  <c r="D476" i="2"/>
  <c r="F516" i="2"/>
  <c r="I622" i="2"/>
  <c r="D514" i="2"/>
  <c r="K577" i="2"/>
  <c r="F681" i="2"/>
  <c r="C660" i="2"/>
  <c r="H658" i="2"/>
  <c r="F664" i="2"/>
  <c r="H373" i="2"/>
  <c r="C142" i="2"/>
  <c r="C202" i="2"/>
  <c r="L406" i="2"/>
  <c r="D433" i="2"/>
  <c r="M94" i="2"/>
  <c r="C183" i="2"/>
  <c r="H172" i="2"/>
  <c r="K226" i="2"/>
  <c r="C388" i="2"/>
  <c r="H562" i="2"/>
  <c r="C578" i="2"/>
  <c r="G613" i="2"/>
  <c r="M622" i="2"/>
  <c r="D563" i="2"/>
  <c r="G589" i="2"/>
  <c r="M514" i="2"/>
  <c r="M562" i="2"/>
  <c r="G577" i="2"/>
  <c r="C666" i="2"/>
  <c r="D680" i="2"/>
  <c r="E688" i="2"/>
  <c r="F729" i="2"/>
  <c r="K649" i="2"/>
  <c r="M658" i="2"/>
  <c r="F666" i="2"/>
  <c r="I679" i="2"/>
  <c r="F723" i="2"/>
  <c r="C659" i="2"/>
  <c r="I673" i="2"/>
  <c r="J712" i="2"/>
  <c r="E649" i="2"/>
  <c r="E673" i="2"/>
  <c r="E694" i="2"/>
  <c r="G733" i="2"/>
  <c r="J475" i="2"/>
  <c r="C563" i="2"/>
  <c r="L589" i="2"/>
  <c r="K613" i="2"/>
  <c r="I514" i="2"/>
  <c r="I562" i="2"/>
  <c r="M664" i="2"/>
  <c r="K679" i="2"/>
  <c r="D704" i="2"/>
  <c r="C727" i="2"/>
  <c r="G649" i="2"/>
  <c r="I658" i="2"/>
  <c r="D674" i="2"/>
  <c r="H688" i="2"/>
  <c r="C721" i="2"/>
  <c r="F660" i="2"/>
  <c r="E679" i="2"/>
  <c r="E727" i="2"/>
  <c r="J649" i="2"/>
  <c r="F679" i="2"/>
  <c r="L703" i="2"/>
  <c r="H748" i="2"/>
  <c r="L475" i="2"/>
  <c r="E475" i="2"/>
  <c r="F564" i="2"/>
  <c r="C591" i="2"/>
  <c r="D614" i="2"/>
  <c r="D562" i="2"/>
  <c r="E577" i="2"/>
  <c r="E514" i="2"/>
  <c r="E562" i="2"/>
  <c r="I664" i="2"/>
  <c r="C679" i="2"/>
  <c r="G703" i="2"/>
  <c r="F651" i="2"/>
  <c r="C649" i="2"/>
  <c r="H664" i="2"/>
  <c r="K673" i="2"/>
  <c r="F690" i="2"/>
  <c r="I649" i="2"/>
  <c r="J664" i="2"/>
  <c r="D688" i="2"/>
  <c r="K739" i="2"/>
  <c r="J658" i="2"/>
  <c r="C681" i="2"/>
  <c r="E721" i="2"/>
  <c r="C476" i="2"/>
  <c r="F648" i="2"/>
  <c r="H646" i="2"/>
  <c r="C434" i="2"/>
  <c r="E433" i="2"/>
  <c r="M433" i="2"/>
  <c r="K433" i="2"/>
  <c r="J433" i="2"/>
  <c r="F433" i="2"/>
  <c r="C435" i="2"/>
  <c r="G433" i="2"/>
  <c r="L433" i="2"/>
  <c r="F435" i="2"/>
  <c r="E406" i="2"/>
  <c r="H406" i="2"/>
  <c r="C408" i="2"/>
  <c r="D406" i="2"/>
  <c r="M406" i="2"/>
  <c r="J379" i="2"/>
  <c r="M379" i="2"/>
  <c r="C379" i="2"/>
  <c r="D304" i="2"/>
  <c r="M304" i="2"/>
  <c r="I250" i="2"/>
  <c r="D250" i="2"/>
  <c r="G250" i="2"/>
  <c r="M214" i="2"/>
  <c r="K214" i="2"/>
  <c r="D214" i="2"/>
  <c r="C215" i="2"/>
  <c r="C216" i="2"/>
  <c r="D215" i="2"/>
  <c r="D216" i="2"/>
  <c r="J214" i="2"/>
  <c r="E214" i="2"/>
  <c r="C214" i="2"/>
  <c r="F216" i="2"/>
  <c r="C182" i="2"/>
  <c r="H181" i="2"/>
  <c r="J181" i="2"/>
  <c r="M181" i="2"/>
  <c r="G181" i="2"/>
  <c r="F181" i="2"/>
  <c r="I181" i="2"/>
  <c r="F183" i="2"/>
  <c r="D182" i="2"/>
  <c r="L181" i="2"/>
  <c r="E181" i="2"/>
  <c r="F151" i="2"/>
  <c r="L151" i="2"/>
  <c r="D153" i="2"/>
  <c r="C153" i="2"/>
  <c r="D151" i="2"/>
  <c r="G151" i="2"/>
  <c r="E151" i="2"/>
  <c r="D152" i="2"/>
  <c r="H151" i="2"/>
  <c r="C151" i="2"/>
  <c r="C152" i="2"/>
  <c r="I151" i="2"/>
  <c r="M103" i="2"/>
  <c r="K103" i="2"/>
  <c r="J103" i="2"/>
  <c r="C105" i="2"/>
  <c r="D104" i="2"/>
  <c r="C104" i="2"/>
  <c r="D105" i="2"/>
  <c r="E103" i="2"/>
  <c r="F105" i="2"/>
  <c r="F103" i="2"/>
  <c r="C103" i="2"/>
  <c r="F85" i="2"/>
  <c r="L85" i="2"/>
  <c r="J85" i="2"/>
  <c r="I85" i="2"/>
  <c r="G85" i="2"/>
  <c r="D87" i="2"/>
  <c r="M85" i="2"/>
  <c r="K85" i="2"/>
  <c r="D86" i="2"/>
  <c r="D85" i="2"/>
  <c r="C87" i="2"/>
  <c r="F64" i="2"/>
  <c r="G64" i="2"/>
  <c r="D64" i="2"/>
  <c r="I64" i="2"/>
  <c r="C65" i="2"/>
  <c r="J64" i="2"/>
  <c r="D66" i="2"/>
  <c r="K64" i="2"/>
  <c r="H64" i="2"/>
  <c r="M64" i="2"/>
  <c r="L64" i="2"/>
  <c r="D65" i="2"/>
  <c r="C66" i="2"/>
  <c r="C646" i="2"/>
  <c r="D103" i="2"/>
  <c r="E85" i="2"/>
  <c r="C64" i="2"/>
  <c r="D95" i="2"/>
  <c r="K133" i="2"/>
  <c r="C135" i="2"/>
  <c r="E202" i="2"/>
  <c r="C86" i="2"/>
  <c r="F153" i="2"/>
  <c r="C433" i="2"/>
  <c r="H214" i="2"/>
  <c r="H433" i="2"/>
  <c r="H193" i="2"/>
  <c r="J193" i="2"/>
  <c r="C193" i="2"/>
  <c r="F195" i="2"/>
  <c r="C195" i="2"/>
  <c r="F193" i="2"/>
  <c r="D193" i="2"/>
  <c r="G193" i="2"/>
  <c r="E193" i="2"/>
  <c r="K193" i="2"/>
  <c r="C194" i="2"/>
  <c r="L193" i="2"/>
  <c r="I193" i="2"/>
  <c r="D163" i="2"/>
  <c r="C163" i="2"/>
  <c r="E163" i="2"/>
  <c r="D164" i="2"/>
  <c r="J163" i="2"/>
  <c r="H163" i="2"/>
  <c r="C165" i="2"/>
  <c r="K163" i="2"/>
  <c r="G163" i="2"/>
  <c r="L163" i="2"/>
  <c r="F163" i="2"/>
  <c r="M163" i="2"/>
  <c r="C133" i="2"/>
  <c r="L133" i="2"/>
  <c r="D134" i="2"/>
  <c r="F135" i="2"/>
  <c r="E133" i="2"/>
  <c r="F133" i="2"/>
  <c r="J133" i="2"/>
  <c r="C134" i="2"/>
  <c r="I133" i="2"/>
  <c r="D133" i="2"/>
  <c r="M133" i="2"/>
  <c r="H133" i="2"/>
  <c r="F214" i="2"/>
  <c r="H745" i="2"/>
  <c r="D379" i="2"/>
  <c r="H103" i="2"/>
  <c r="G103" i="2"/>
  <c r="L103" i="2"/>
  <c r="J151" i="2"/>
  <c r="F165" i="2"/>
  <c r="I172" i="2"/>
  <c r="M193" i="2"/>
  <c r="L214" i="2"/>
  <c r="G214" i="2"/>
  <c r="G757" i="2"/>
  <c r="H85" i="2"/>
  <c r="L94" i="2"/>
  <c r="D181" i="2"/>
  <c r="D195" i="2"/>
  <c r="D165" i="2"/>
  <c r="C700" i="2"/>
  <c r="E700" i="2"/>
  <c r="F700" i="2"/>
  <c r="F702" i="2"/>
  <c r="C702" i="2"/>
  <c r="J700" i="2"/>
  <c r="C701" i="2"/>
  <c r="G532" i="2"/>
  <c r="E532" i="2"/>
  <c r="I532" i="2"/>
  <c r="M532" i="2"/>
  <c r="D492" i="2"/>
  <c r="E490" i="2"/>
  <c r="D490" i="2"/>
  <c r="C491" i="2"/>
  <c r="L490" i="2"/>
  <c r="I490" i="2"/>
  <c r="H490" i="2"/>
  <c r="M490" i="2"/>
  <c r="D491" i="2"/>
  <c r="C490" i="2"/>
  <c r="C389" i="2"/>
  <c r="J388" i="2"/>
  <c r="D389" i="2"/>
  <c r="I388" i="2"/>
  <c r="G388" i="2"/>
  <c r="E388" i="2"/>
  <c r="L388" i="2"/>
  <c r="C390" i="2"/>
  <c r="H388" i="2"/>
  <c r="C227" i="2"/>
  <c r="F226" i="2"/>
  <c r="C228" i="2"/>
  <c r="D227" i="2"/>
  <c r="L226" i="2"/>
  <c r="H226" i="2"/>
  <c r="E226" i="2"/>
  <c r="C226" i="2"/>
  <c r="F228" i="2"/>
  <c r="D226" i="2"/>
  <c r="I226" i="2"/>
  <c r="D228" i="2"/>
  <c r="G226" i="2"/>
  <c r="D204" i="2"/>
  <c r="I202" i="2"/>
  <c r="G202" i="2"/>
  <c r="J202" i="2"/>
  <c r="M202" i="2"/>
  <c r="K202" i="2"/>
  <c r="F202" i="2"/>
  <c r="C203" i="2"/>
  <c r="C204" i="2"/>
  <c r="D203" i="2"/>
  <c r="L202" i="2"/>
  <c r="J172" i="2"/>
  <c r="D172" i="2"/>
  <c r="D173" i="2"/>
  <c r="E172" i="2"/>
  <c r="C173" i="2"/>
  <c r="K172" i="2"/>
  <c r="C174" i="2"/>
  <c r="L172" i="2"/>
  <c r="F172" i="2"/>
  <c r="G172" i="2"/>
  <c r="M172" i="2"/>
  <c r="D142" i="2"/>
  <c r="L142" i="2"/>
  <c r="I142" i="2"/>
  <c r="H142" i="2"/>
  <c r="F142" i="2"/>
  <c r="G142" i="2"/>
  <c r="C143" i="2"/>
  <c r="M142" i="2"/>
  <c r="K142" i="2"/>
  <c r="J142" i="2"/>
  <c r="E142" i="2"/>
  <c r="D144" i="2"/>
  <c r="D143" i="2"/>
  <c r="C95" i="2"/>
  <c r="D96" i="2"/>
  <c r="H94" i="2"/>
  <c r="C94" i="2"/>
  <c r="F96" i="2"/>
  <c r="C96" i="2"/>
  <c r="J94" i="2"/>
  <c r="G94" i="2"/>
  <c r="E94" i="2"/>
  <c r="K94" i="2"/>
  <c r="D94" i="2"/>
  <c r="I94" i="2"/>
  <c r="G646" i="2"/>
  <c r="D745" i="2"/>
  <c r="E379" i="2"/>
  <c r="F87" i="2"/>
  <c r="E64" i="2"/>
  <c r="I103" i="2"/>
  <c r="K181" i="2"/>
  <c r="F144" i="2"/>
  <c r="M151" i="2"/>
  <c r="F174" i="2"/>
  <c r="D194" i="2"/>
  <c r="L250" i="2"/>
  <c r="F204" i="2"/>
  <c r="I214" i="2"/>
  <c r="I406" i="2"/>
  <c r="D434" i="2"/>
  <c r="F492" i="2"/>
  <c r="C534" i="2"/>
  <c r="J490" i="2"/>
  <c r="K151" i="2"/>
  <c r="C181" i="2"/>
  <c r="J226" i="2"/>
  <c r="G133" i="2"/>
  <c r="C164" i="2"/>
  <c r="D174" i="2"/>
  <c r="D606" i="2"/>
  <c r="E550" i="2"/>
  <c r="J301" i="2"/>
  <c r="C451" i="2"/>
  <c r="H295" i="2"/>
  <c r="J343" i="2"/>
  <c r="J403" i="2"/>
  <c r="C314" i="2"/>
  <c r="H451" i="2"/>
  <c r="F550" i="2"/>
  <c r="M550" i="2"/>
  <c r="C404" i="2"/>
  <c r="J451" i="2"/>
  <c r="C453" i="2"/>
  <c r="L403" i="2"/>
  <c r="C403" i="2"/>
  <c r="G313" i="2"/>
  <c r="K550" i="2"/>
  <c r="I550" i="2"/>
  <c r="E451" i="2"/>
  <c r="J550" i="2"/>
  <c r="F403" i="2"/>
  <c r="I451" i="2"/>
  <c r="E664" i="2"/>
  <c r="G679" i="2"/>
  <c r="I688" i="2"/>
  <c r="K703" i="2"/>
  <c r="M712" i="2"/>
  <c r="D728" i="2"/>
  <c r="E658" i="2"/>
  <c r="F675" i="2"/>
  <c r="C673" i="2"/>
  <c r="C689" i="2"/>
  <c r="H712" i="2"/>
  <c r="D722" i="2"/>
  <c r="I727" i="2"/>
  <c r="D664" i="2"/>
  <c r="C674" i="2"/>
  <c r="J688" i="2"/>
  <c r="E703" i="2"/>
  <c r="D713" i="2"/>
  <c r="J727" i="2"/>
  <c r="G739" i="2"/>
  <c r="I748" i="2"/>
  <c r="D658" i="2"/>
  <c r="K664" i="2"/>
  <c r="L679" i="2"/>
  <c r="C696" i="2"/>
  <c r="C705" i="2"/>
  <c r="J721" i="2"/>
  <c r="F735" i="2"/>
  <c r="C733" i="2"/>
  <c r="C749" i="2"/>
  <c r="H475" i="2"/>
  <c r="I712" i="2"/>
  <c r="K727" i="2"/>
  <c r="C713" i="2"/>
  <c r="K721" i="2"/>
  <c r="C728" i="2"/>
  <c r="J703" i="2"/>
  <c r="I721" i="2"/>
  <c r="F741" i="2"/>
  <c r="C739" i="2"/>
  <c r="E748" i="2"/>
  <c r="M694" i="2"/>
  <c r="F712" i="2"/>
  <c r="F727" i="2"/>
  <c r="D734" i="2"/>
  <c r="I739" i="2"/>
  <c r="F750" i="2"/>
  <c r="C690" i="2"/>
  <c r="F705" i="2"/>
  <c r="C703" i="2"/>
  <c r="E712" i="2"/>
  <c r="G727" i="2"/>
  <c r="C680" i="2"/>
  <c r="I703" i="2"/>
  <c r="F714" i="2"/>
  <c r="G721" i="2"/>
  <c r="J679" i="2"/>
  <c r="D712" i="2"/>
  <c r="C722" i="2"/>
  <c r="D740" i="2"/>
  <c r="D659" i="2"/>
  <c r="J673" i="2"/>
  <c r="F688" i="2"/>
  <c r="F703" i="2"/>
  <c r="K712" i="2"/>
  <c r="L727" i="2"/>
  <c r="K733" i="2"/>
  <c r="C740" i="2"/>
  <c r="F562" i="2"/>
  <c r="D648" i="2"/>
  <c r="C648" i="2"/>
  <c r="C647" i="2"/>
  <c r="M646" i="2"/>
  <c r="C619" i="2"/>
  <c r="D619" i="2"/>
  <c r="D620" i="2"/>
  <c r="K619" i="2"/>
  <c r="H619" i="2"/>
  <c r="F621" i="2"/>
  <c r="C524" i="2"/>
  <c r="C523" i="2"/>
  <c r="F525" i="2"/>
  <c r="G523" i="2"/>
  <c r="J523" i="2"/>
  <c r="K523" i="2"/>
  <c r="E523" i="2"/>
  <c r="D524" i="2"/>
  <c r="H481" i="2"/>
  <c r="I481" i="2"/>
  <c r="D482" i="2"/>
  <c r="C481" i="2"/>
  <c r="K481" i="2"/>
  <c r="J481" i="2"/>
  <c r="G481" i="2"/>
  <c r="D481" i="2"/>
  <c r="F483" i="2"/>
  <c r="C442" i="2"/>
  <c r="M442" i="2"/>
  <c r="L442" i="2"/>
  <c r="D444" i="2"/>
  <c r="I442" i="2"/>
  <c r="H442" i="2"/>
  <c r="E442" i="2"/>
  <c r="C444" i="2"/>
  <c r="C380" i="2"/>
  <c r="D381" i="2"/>
  <c r="G379" i="2"/>
  <c r="C381" i="2"/>
  <c r="K379" i="2"/>
  <c r="L379" i="2"/>
  <c r="D380" i="2"/>
  <c r="F379" i="2"/>
  <c r="H379" i="2"/>
  <c r="C251" i="2"/>
  <c r="F250" i="2"/>
  <c r="M250" i="2"/>
  <c r="K250" i="2"/>
  <c r="H250" i="2"/>
  <c r="C252" i="2"/>
  <c r="D251" i="2"/>
  <c r="D252" i="2"/>
  <c r="E250" i="2"/>
  <c r="C250" i="2"/>
  <c r="F252" i="2"/>
  <c r="J250" i="2"/>
  <c r="C630" i="2"/>
  <c r="I628" i="2"/>
  <c r="F529" i="2"/>
  <c r="K529" i="2"/>
  <c r="C531" i="2"/>
  <c r="D530" i="2"/>
  <c r="C530" i="2"/>
  <c r="L529" i="2"/>
  <c r="C529" i="2"/>
  <c r="F531" i="2"/>
  <c r="J529" i="2"/>
  <c r="I529" i="2"/>
  <c r="G529" i="2"/>
  <c r="E529" i="2"/>
  <c r="D529" i="2"/>
  <c r="C500" i="2"/>
  <c r="J499" i="2"/>
  <c r="G499" i="2"/>
  <c r="K499" i="2"/>
  <c r="D500" i="2"/>
  <c r="D499" i="2"/>
  <c r="C499" i="2"/>
  <c r="F501" i="2"/>
  <c r="L487" i="2"/>
  <c r="D488" i="2"/>
  <c r="K487" i="2"/>
  <c r="C488" i="2"/>
  <c r="G487" i="2"/>
  <c r="C487" i="2"/>
  <c r="D487" i="2"/>
  <c r="F489" i="2"/>
  <c r="G412" i="2"/>
  <c r="M412" i="2"/>
  <c r="L412" i="2"/>
  <c r="D413" i="2"/>
  <c r="I412" i="2"/>
  <c r="H412" i="2"/>
  <c r="E412" i="2"/>
  <c r="D412" i="2"/>
  <c r="F394" i="2"/>
  <c r="D395" i="2"/>
  <c r="D396" i="2"/>
  <c r="M394" i="2"/>
  <c r="L394" i="2"/>
  <c r="C395" i="2"/>
  <c r="J394" i="2"/>
  <c r="I394" i="2"/>
  <c r="H394" i="2"/>
  <c r="F396" i="2"/>
  <c r="K394" i="2"/>
  <c r="E394" i="2"/>
  <c r="D394" i="2"/>
  <c r="G394" i="2"/>
  <c r="C394" i="2"/>
  <c r="G256" i="2"/>
  <c r="C258" i="2"/>
  <c r="L256" i="2"/>
  <c r="F258" i="2"/>
  <c r="C256" i="2"/>
  <c r="D257" i="2"/>
  <c r="I256" i="2"/>
  <c r="F232" i="2"/>
  <c r="L232" i="2"/>
  <c r="C234" i="2"/>
  <c r="D233" i="2"/>
  <c r="H232" i="2"/>
  <c r="D232" i="2"/>
  <c r="C233" i="2"/>
  <c r="D234" i="2"/>
  <c r="I232" i="2"/>
  <c r="G232" i="2"/>
  <c r="J232" i="2"/>
  <c r="K634" i="2"/>
  <c r="M634" i="2"/>
  <c r="I634" i="2"/>
  <c r="C557" i="2"/>
  <c r="M556" i="2"/>
  <c r="C558" i="2"/>
  <c r="E556" i="2"/>
  <c r="I556" i="2"/>
  <c r="F538" i="2"/>
  <c r="M538" i="2"/>
  <c r="J538" i="2"/>
  <c r="C538" i="2"/>
  <c r="D540" i="2"/>
  <c r="C540" i="2"/>
  <c r="D538" i="2"/>
  <c r="F540" i="2"/>
  <c r="G538" i="2"/>
  <c r="E538" i="2"/>
  <c r="C539" i="2"/>
  <c r="I538" i="2"/>
  <c r="D539" i="2"/>
  <c r="H538" i="2"/>
  <c r="L505" i="2"/>
  <c r="G505" i="2"/>
  <c r="J505" i="2"/>
  <c r="C506" i="2"/>
  <c r="K505" i="2"/>
  <c r="E505" i="2"/>
  <c r="I505" i="2"/>
  <c r="D506" i="2"/>
  <c r="D505" i="2"/>
  <c r="C505" i="2"/>
  <c r="F507" i="2"/>
  <c r="J457" i="2"/>
  <c r="D459" i="2"/>
  <c r="D458" i="2"/>
  <c r="M457" i="2"/>
  <c r="C459" i="2"/>
  <c r="K457" i="2"/>
  <c r="C457" i="2"/>
  <c r="F457" i="2"/>
  <c r="L457" i="2"/>
  <c r="G457" i="2"/>
  <c r="E457" i="2"/>
  <c r="D457" i="2"/>
  <c r="F459" i="2"/>
  <c r="C421" i="2"/>
  <c r="D422" i="2"/>
  <c r="K421" i="2"/>
  <c r="J421" i="2"/>
  <c r="G421" i="2"/>
  <c r="D264" i="2"/>
  <c r="J262" i="2"/>
  <c r="F264" i="2"/>
  <c r="C262" i="2"/>
  <c r="C264" i="2"/>
  <c r="D263" i="2"/>
  <c r="D262" i="2"/>
  <c r="K262" i="2"/>
  <c r="I262" i="2"/>
  <c r="F262" i="2"/>
  <c r="C263" i="2"/>
  <c r="F238" i="2"/>
  <c r="J238" i="2"/>
  <c r="E238" i="2"/>
  <c r="C238" i="2"/>
  <c r="F240" i="2"/>
  <c r="D240" i="2"/>
  <c r="C239" i="2"/>
  <c r="I238" i="2"/>
  <c r="G238" i="2"/>
  <c r="M238" i="2"/>
  <c r="K238" i="2"/>
  <c r="H238" i="2"/>
  <c r="J640" i="2"/>
  <c r="M640" i="2"/>
  <c r="I640" i="2"/>
  <c r="I463" i="2"/>
  <c r="C463" i="2"/>
  <c r="D464" i="2"/>
  <c r="J463" i="2"/>
  <c r="K463" i="2"/>
  <c r="H463" i="2"/>
  <c r="G463" i="2"/>
  <c r="C464" i="2"/>
  <c r="F465" i="2"/>
  <c r="D428" i="2"/>
  <c r="C429" i="2"/>
  <c r="K427" i="2"/>
  <c r="C427" i="2"/>
  <c r="G427" i="2"/>
  <c r="J427" i="2"/>
  <c r="D365" i="2"/>
  <c r="C365" i="2"/>
  <c r="I364" i="2"/>
  <c r="K364" i="2"/>
  <c r="M364" i="2"/>
  <c r="F364" i="2"/>
  <c r="C366" i="2"/>
  <c r="H364" i="2"/>
  <c r="F366" i="2"/>
  <c r="E244" i="2"/>
  <c r="C244" i="2"/>
  <c r="F246" i="2"/>
  <c r="H244" i="2"/>
  <c r="F244" i="2"/>
  <c r="D246" i="2"/>
  <c r="M244" i="2"/>
  <c r="K244" i="2"/>
  <c r="D244" i="2"/>
  <c r="J244" i="2"/>
  <c r="L244" i="2"/>
  <c r="G724" i="2"/>
  <c r="J724" i="2"/>
  <c r="L481" i="2"/>
  <c r="H529" i="2"/>
  <c r="C465" i="2"/>
  <c r="M463" i="2"/>
  <c r="M481" i="2"/>
  <c r="L547" i="2"/>
  <c r="K514" i="2"/>
  <c r="D451" i="2"/>
  <c r="F390" i="2"/>
  <c r="D388" i="2"/>
  <c r="M487" i="2"/>
  <c r="K538" i="2"/>
  <c r="C477" i="2"/>
  <c r="D477" i="2"/>
  <c r="C482" i="2"/>
  <c r="F481" i="2"/>
  <c r="D640" i="2"/>
  <c r="E634" i="2"/>
  <c r="D463" i="2"/>
  <c r="F463" i="2"/>
  <c r="M529" i="2"/>
  <c r="J547" i="2"/>
  <c r="G514" i="2"/>
  <c r="D405" i="2"/>
  <c r="H457" i="2"/>
  <c r="I433" i="2"/>
  <c r="M523" i="2"/>
  <c r="D390" i="2"/>
  <c r="J613" i="2"/>
  <c r="L562" i="2"/>
  <c r="C452" i="2"/>
  <c r="F451" i="2"/>
  <c r="E40" i="2"/>
  <c r="C21" i="2"/>
  <c r="F249" i="2"/>
  <c r="K640" i="2"/>
  <c r="G19" i="2"/>
  <c r="C494" i="2"/>
  <c r="F90" i="2"/>
  <c r="D757" i="2"/>
  <c r="K757" i="2"/>
  <c r="F745" i="2"/>
  <c r="C746" i="2"/>
  <c r="C745" i="2"/>
  <c r="C747" i="2"/>
  <c r="D746" i="2"/>
  <c r="D720" i="2"/>
  <c r="E718" i="2"/>
  <c r="I718" i="2"/>
  <c r="D10" i="2"/>
  <c r="C32" i="2"/>
  <c r="D136" i="2"/>
  <c r="H196" i="2"/>
  <c r="H445" i="2"/>
  <c r="G31" i="2"/>
  <c r="D70" i="2"/>
  <c r="D564" i="2"/>
  <c r="F642" i="2"/>
  <c r="C549" i="2"/>
  <c r="C548" i="2"/>
  <c r="H640" i="2"/>
  <c r="H523" i="2"/>
  <c r="D523" i="2"/>
  <c r="D621" i="2"/>
  <c r="L538" i="2"/>
  <c r="M403" i="2"/>
  <c r="C489" i="2"/>
  <c r="I523" i="2"/>
  <c r="G562" i="2"/>
  <c r="H547" i="2"/>
  <c r="D547" i="2"/>
  <c r="D516" i="2"/>
  <c r="D759" i="2"/>
  <c r="D483" i="2"/>
  <c r="C525" i="2"/>
  <c r="F487" i="2"/>
  <c r="J487" i="2"/>
  <c r="H487" i="2"/>
  <c r="C667" i="2"/>
  <c r="G478" i="2"/>
  <c r="C253" i="2"/>
  <c r="H19" i="2"/>
  <c r="D129" i="2"/>
  <c r="I487" i="2"/>
  <c r="D475" i="2"/>
  <c r="M475" i="2"/>
  <c r="C475" i="2"/>
  <c r="C483" i="2"/>
  <c r="E481" i="2"/>
  <c r="D531" i="2"/>
  <c r="J532" i="2"/>
  <c r="L463" i="2"/>
  <c r="D465" i="2"/>
  <c r="E463" i="2"/>
  <c r="C566" i="2"/>
  <c r="C664" i="2"/>
  <c r="C719" i="2"/>
  <c r="D549" i="2"/>
  <c r="F547" i="2"/>
  <c r="I547" i="2"/>
  <c r="L514" i="2"/>
  <c r="I379" i="2"/>
  <c r="D453" i="2"/>
  <c r="I613" i="2"/>
  <c r="D525" i="2"/>
  <c r="L523" i="2"/>
  <c r="F523" i="2"/>
  <c r="K388" i="2"/>
  <c r="F388" i="2"/>
  <c r="H358" i="2"/>
  <c r="C360" i="2"/>
  <c r="K631" i="2"/>
  <c r="F696" i="2"/>
  <c r="G694" i="2"/>
  <c r="K694" i="2"/>
  <c r="D649" i="2"/>
  <c r="D651" i="2"/>
  <c r="D623" i="2"/>
  <c r="F622" i="2"/>
  <c r="D624" i="2"/>
  <c r="D622" i="2"/>
  <c r="H598" i="2"/>
  <c r="C599" i="2"/>
  <c r="L592" i="2"/>
  <c r="D594" i="2"/>
  <c r="G580" i="2"/>
  <c r="C580" i="2"/>
  <c r="J580" i="2"/>
  <c r="C533" i="2"/>
  <c r="F532" i="2"/>
  <c r="G436" i="2"/>
  <c r="D436" i="2"/>
  <c r="D437" i="2"/>
  <c r="L427" i="2"/>
  <c r="E427" i="2"/>
  <c r="K412" i="2"/>
  <c r="F414" i="2"/>
  <c r="F408" i="2"/>
  <c r="G406" i="2"/>
  <c r="K406" i="2"/>
  <c r="F343" i="2"/>
  <c r="G343" i="2"/>
  <c r="C344" i="2"/>
  <c r="J328" i="2"/>
  <c r="C329" i="2"/>
  <c r="F319" i="2"/>
  <c r="J319" i="2"/>
  <c r="C313" i="2"/>
  <c r="K313" i="2"/>
  <c r="D313" i="2"/>
  <c r="G301" i="2"/>
  <c r="C302" i="2"/>
  <c r="D302" i="2"/>
  <c r="C301" i="2"/>
  <c r="D301" i="2"/>
  <c r="K301" i="2"/>
  <c r="C296" i="2"/>
  <c r="D296" i="2"/>
  <c r="C295" i="2"/>
  <c r="D295" i="2"/>
  <c r="K295" i="2"/>
  <c r="C289" i="2"/>
  <c r="F289" i="2"/>
  <c r="J289" i="2"/>
  <c r="M271" i="2"/>
  <c r="E271" i="2"/>
  <c r="M265" i="2"/>
  <c r="H265" i="2"/>
  <c r="F267" i="2"/>
  <c r="E265" i="2"/>
  <c r="H604" i="2"/>
  <c r="C501" i="2"/>
  <c r="F624" i="2"/>
  <c r="D582" i="2"/>
  <c r="C383" i="2"/>
  <c r="D445" i="2"/>
  <c r="C20" i="2"/>
  <c r="K97" i="2"/>
  <c r="D127" i="2"/>
  <c r="L136" i="2"/>
  <c r="F231" i="2"/>
  <c r="D188" i="2"/>
  <c r="D416" i="2"/>
  <c r="F526" i="2"/>
  <c r="M616" i="2"/>
  <c r="I478" i="2"/>
  <c r="C669" i="2"/>
  <c r="F445" i="2"/>
  <c r="C138" i="2"/>
  <c r="C644" i="2"/>
  <c r="L643" i="2"/>
  <c r="D484" i="2"/>
  <c r="C485" i="2"/>
  <c r="E484" i="2"/>
  <c r="M361" i="2"/>
  <c r="D361" i="2"/>
  <c r="L352" i="2"/>
  <c r="C352" i="2"/>
  <c r="F352" i="2"/>
  <c r="C333" i="2"/>
  <c r="D332" i="2"/>
  <c r="D333" i="2"/>
  <c r="J331" i="2"/>
  <c r="I304" i="2"/>
  <c r="C304" i="2"/>
  <c r="G304" i="2"/>
  <c r="C247" i="2"/>
  <c r="C249" i="2"/>
  <c r="H247" i="2"/>
  <c r="G247" i="2"/>
  <c r="M241" i="2"/>
  <c r="F241" i="2"/>
  <c r="K241" i="2"/>
  <c r="M235" i="2"/>
  <c r="C235" i="2"/>
  <c r="C237" i="2"/>
  <c r="E229" i="2"/>
  <c r="C229" i="2"/>
  <c r="C231" i="2"/>
  <c r="C222" i="2"/>
  <c r="C220" i="2"/>
  <c r="M208" i="2"/>
  <c r="C210" i="2"/>
  <c r="I196" i="2"/>
  <c r="M196" i="2"/>
  <c r="I187" i="2"/>
  <c r="H187" i="2"/>
  <c r="C188" i="2"/>
  <c r="M187" i="2"/>
  <c r="C159" i="2"/>
  <c r="K157" i="2"/>
  <c r="M157" i="2"/>
  <c r="G157" i="2"/>
  <c r="G136" i="2"/>
  <c r="F136" i="2"/>
  <c r="K136" i="2"/>
  <c r="E127" i="2"/>
  <c r="M127" i="2"/>
  <c r="M97" i="2"/>
  <c r="D98" i="2"/>
  <c r="C99" i="2"/>
  <c r="F99" i="2"/>
  <c r="C89" i="2"/>
  <c r="C88" i="2"/>
  <c r="I88" i="2"/>
  <c r="K88" i="2"/>
  <c r="M88" i="2"/>
  <c r="C79" i="2"/>
  <c r="F81" i="2"/>
  <c r="K70" i="2"/>
  <c r="L70" i="2"/>
  <c r="D71" i="2"/>
  <c r="I70" i="2"/>
  <c r="M40" i="2"/>
  <c r="D41" i="2"/>
  <c r="L40" i="2"/>
  <c r="C42" i="2"/>
  <c r="F42" i="2"/>
  <c r="M10" i="2"/>
  <c r="F12" i="2"/>
  <c r="C11" i="2"/>
  <c r="C10" i="2"/>
  <c r="F10" i="2"/>
  <c r="L10" i="2"/>
  <c r="F654" i="2"/>
  <c r="C653" i="2"/>
  <c r="F625" i="2"/>
  <c r="K625" i="2"/>
  <c r="F583" i="2"/>
  <c r="E583" i="2"/>
  <c r="K535" i="2"/>
  <c r="F535" i="2"/>
  <c r="D32" i="2"/>
  <c r="E31" i="2"/>
  <c r="E625" i="2"/>
  <c r="M31" i="2"/>
  <c r="G79" i="2"/>
  <c r="I10" i="2"/>
  <c r="C71" i="2"/>
  <c r="E97" i="2"/>
  <c r="C72" i="2"/>
  <c r="G70" i="2"/>
  <c r="J127" i="2"/>
  <c r="C137" i="2"/>
  <c r="G229" i="2"/>
  <c r="F247" i="2"/>
  <c r="G196" i="2"/>
  <c r="D221" i="2"/>
  <c r="F237" i="2"/>
  <c r="C221" i="2"/>
  <c r="H361" i="2"/>
  <c r="J583" i="2"/>
  <c r="J607" i="2"/>
  <c r="K751" i="2"/>
  <c r="K643" i="2"/>
  <c r="M682" i="2"/>
  <c r="E652" i="2"/>
  <c r="D249" i="2"/>
  <c r="F637" i="2"/>
  <c r="K637" i="2"/>
  <c r="C493" i="2"/>
  <c r="L493" i="2"/>
  <c r="D495" i="2"/>
  <c r="C479" i="2"/>
  <c r="C478" i="2"/>
  <c r="M454" i="2"/>
  <c r="L454" i="2"/>
  <c r="F21" i="2"/>
  <c r="C19" i="2"/>
  <c r="E19" i="2"/>
  <c r="J235" i="2"/>
  <c r="M583" i="2"/>
  <c r="D493" i="2"/>
  <c r="C447" i="2"/>
  <c r="C242" i="2"/>
  <c r="D583" i="2"/>
  <c r="E493" i="2"/>
  <c r="D447" i="2"/>
  <c r="C633" i="2"/>
  <c r="D243" i="2"/>
  <c r="F19" i="2"/>
  <c r="F31" i="2"/>
  <c r="I79" i="2"/>
  <c r="K40" i="2"/>
  <c r="D20" i="2"/>
  <c r="I31" i="2"/>
  <c r="D80" i="2"/>
  <c r="E10" i="2"/>
  <c r="M70" i="2"/>
  <c r="C90" i="2"/>
  <c r="F159" i="2"/>
  <c r="D137" i="2"/>
  <c r="I241" i="2"/>
  <c r="D209" i="2"/>
  <c r="E220" i="2"/>
  <c r="D236" i="2"/>
  <c r="C197" i="2"/>
  <c r="F306" i="2"/>
  <c r="K367" i="2"/>
  <c r="I367" i="2"/>
  <c r="D470" i="2"/>
  <c r="C495" i="2"/>
  <c r="L625" i="2"/>
  <c r="D639" i="2"/>
  <c r="K454" i="2"/>
  <c r="D751" i="2"/>
  <c r="M751" i="2"/>
  <c r="D753" i="2"/>
  <c r="H751" i="2"/>
  <c r="L751" i="2"/>
  <c r="E751" i="2"/>
  <c r="C751" i="2"/>
  <c r="F753" i="2"/>
  <c r="F751" i="2"/>
  <c r="C752" i="2"/>
  <c r="G751" i="2"/>
  <c r="D752" i="2"/>
  <c r="C753" i="2"/>
  <c r="I751" i="2"/>
  <c r="C706" i="2"/>
  <c r="G706" i="2"/>
  <c r="H706" i="2"/>
  <c r="E706" i="2"/>
  <c r="D707" i="2"/>
  <c r="I706" i="2"/>
  <c r="F708" i="2"/>
  <c r="C708" i="2"/>
  <c r="L706" i="2"/>
  <c r="J706" i="2"/>
  <c r="C707" i="2"/>
  <c r="F682" i="2"/>
  <c r="D684" i="2"/>
  <c r="C682" i="2"/>
  <c r="G682" i="2"/>
  <c r="J682" i="2"/>
  <c r="F684" i="2"/>
  <c r="C684" i="2"/>
  <c r="D682" i="2"/>
  <c r="C683" i="2"/>
  <c r="E682" i="2"/>
  <c r="H682" i="2"/>
  <c r="H667" i="2"/>
  <c r="D667" i="2"/>
  <c r="J667" i="2"/>
  <c r="I667" i="2"/>
  <c r="G667" i="2"/>
  <c r="K667" i="2"/>
  <c r="L667" i="2"/>
  <c r="C668" i="2"/>
  <c r="F669" i="2"/>
  <c r="D652" i="2"/>
  <c r="K652" i="2"/>
  <c r="J652" i="2"/>
  <c r="D654" i="2"/>
  <c r="L652" i="2"/>
  <c r="C652" i="2"/>
  <c r="F652" i="2"/>
  <c r="H652" i="2"/>
  <c r="M652" i="2"/>
  <c r="C654" i="2"/>
  <c r="I652" i="2"/>
  <c r="J643" i="2"/>
  <c r="F643" i="2"/>
  <c r="D645" i="2"/>
  <c r="C643" i="2"/>
  <c r="F645" i="2"/>
  <c r="M643" i="2"/>
  <c r="G643" i="2"/>
  <c r="D643" i="2"/>
  <c r="D644" i="2"/>
  <c r="H643" i="2"/>
  <c r="E637" i="2"/>
  <c r="C639" i="2"/>
  <c r="I637" i="2"/>
  <c r="J637" i="2"/>
  <c r="C637" i="2"/>
  <c r="F639" i="2"/>
  <c r="C638" i="2"/>
  <c r="G637" i="2"/>
  <c r="D637" i="2"/>
  <c r="M637" i="2"/>
  <c r="D638" i="2"/>
  <c r="H637" i="2"/>
  <c r="J631" i="2"/>
  <c r="E631" i="2"/>
  <c r="F631" i="2"/>
  <c r="D633" i="2"/>
  <c r="C631" i="2"/>
  <c r="F633" i="2"/>
  <c r="M631" i="2"/>
  <c r="G631" i="2"/>
  <c r="D631" i="2"/>
  <c r="C632" i="2"/>
  <c r="D632" i="2"/>
  <c r="I631" i="2"/>
  <c r="H631" i="2"/>
  <c r="D627" i="2"/>
  <c r="J625" i="2"/>
  <c r="C625" i="2"/>
  <c r="F627" i="2"/>
  <c r="C626" i="2"/>
  <c r="G625" i="2"/>
  <c r="D625" i="2"/>
  <c r="D626" i="2"/>
  <c r="H625" i="2"/>
  <c r="H616" i="2"/>
  <c r="J616" i="2"/>
  <c r="D618" i="2"/>
  <c r="G616" i="2"/>
  <c r="D617" i="2"/>
  <c r="F616" i="2"/>
  <c r="C617" i="2"/>
  <c r="C616" i="2"/>
  <c r="K616" i="2"/>
  <c r="E616" i="2"/>
  <c r="D616" i="2"/>
  <c r="C618" i="2"/>
  <c r="L616" i="2"/>
  <c r="F618" i="2"/>
  <c r="H607" i="2"/>
  <c r="D609" i="2"/>
  <c r="C607" i="2"/>
  <c r="F609" i="2"/>
  <c r="L607" i="2"/>
  <c r="C608" i="2"/>
  <c r="G607" i="2"/>
  <c r="E607" i="2"/>
  <c r="C609" i="2"/>
  <c r="K607" i="2"/>
  <c r="D607" i="2"/>
  <c r="M607" i="2"/>
  <c r="D608" i="2"/>
  <c r="I607" i="2"/>
  <c r="D585" i="2"/>
  <c r="H583" i="2"/>
  <c r="C584" i="2"/>
  <c r="C583" i="2"/>
  <c r="F585" i="2"/>
  <c r="I583" i="2"/>
  <c r="G583" i="2"/>
  <c r="C585" i="2"/>
  <c r="K583" i="2"/>
  <c r="D584" i="2"/>
  <c r="L583" i="2"/>
  <c r="D541" i="2"/>
  <c r="J541" i="2"/>
  <c r="H541" i="2"/>
  <c r="D542" i="2"/>
  <c r="C541" i="2"/>
  <c r="F543" i="2"/>
  <c r="C543" i="2"/>
  <c r="G541" i="2"/>
  <c r="K541" i="2"/>
  <c r="L541" i="2"/>
  <c r="H535" i="2"/>
  <c r="C536" i="2"/>
  <c r="D536" i="2"/>
  <c r="J535" i="2"/>
  <c r="M535" i="2"/>
  <c r="I535" i="2"/>
  <c r="C535" i="2"/>
  <c r="F537" i="2"/>
  <c r="C537" i="2"/>
  <c r="E535" i="2"/>
  <c r="L535" i="2"/>
  <c r="H526" i="2"/>
  <c r="C526" i="2"/>
  <c r="D528" i="2"/>
  <c r="D527" i="2"/>
  <c r="G526" i="2"/>
  <c r="C527" i="2"/>
  <c r="J526" i="2"/>
  <c r="F528" i="2"/>
  <c r="M526" i="2"/>
  <c r="C528" i="2"/>
  <c r="K526" i="2"/>
  <c r="L526" i="2"/>
  <c r="E526" i="2"/>
  <c r="G520" i="2"/>
  <c r="C521" i="2"/>
  <c r="M520" i="2"/>
  <c r="D521" i="2"/>
  <c r="C520" i="2"/>
  <c r="H520" i="2"/>
  <c r="C522" i="2"/>
  <c r="J520" i="2"/>
  <c r="F522" i="2"/>
  <c r="E520" i="2"/>
  <c r="F520" i="2"/>
  <c r="D520" i="2"/>
  <c r="I520" i="2"/>
  <c r="G508" i="2"/>
  <c r="D510" i="2"/>
  <c r="C509" i="2"/>
  <c r="J508" i="2"/>
  <c r="H508" i="2"/>
  <c r="F510" i="2"/>
  <c r="M508" i="2"/>
  <c r="C510" i="2"/>
  <c r="E508" i="2"/>
  <c r="I508" i="2"/>
  <c r="J493" i="2"/>
  <c r="K493" i="2"/>
  <c r="F493" i="2"/>
  <c r="D494" i="2"/>
  <c r="G493" i="2"/>
  <c r="I493" i="2"/>
  <c r="M493" i="2"/>
  <c r="F495" i="2"/>
  <c r="G484" i="2"/>
  <c r="J484" i="2"/>
  <c r="H484" i="2"/>
  <c r="M484" i="2"/>
  <c r="F484" i="2"/>
  <c r="L484" i="2"/>
  <c r="C486" i="2"/>
  <c r="D486" i="2"/>
  <c r="I484" i="2"/>
  <c r="K484" i="2"/>
  <c r="F486" i="2"/>
  <c r="C484" i="2"/>
  <c r="D479" i="2"/>
  <c r="J478" i="2"/>
  <c r="L478" i="2"/>
  <c r="C480" i="2"/>
  <c r="D480" i="2"/>
  <c r="E478" i="2"/>
  <c r="F480" i="2"/>
  <c r="K478" i="2"/>
  <c r="M478" i="2"/>
  <c r="F478" i="2"/>
  <c r="D478" i="2"/>
  <c r="C470" i="2"/>
  <c r="K469" i="2"/>
  <c r="G469" i="2"/>
  <c r="K460" i="2"/>
  <c r="F462" i="2"/>
  <c r="D462" i="2"/>
  <c r="F460" i="2"/>
  <c r="D460" i="2"/>
  <c r="D461" i="2"/>
  <c r="C460" i="2"/>
  <c r="C461" i="2"/>
  <c r="G460" i="2"/>
  <c r="I460" i="2"/>
  <c r="L460" i="2"/>
  <c r="J460" i="2"/>
  <c r="E460" i="2"/>
  <c r="H460" i="2"/>
  <c r="C462" i="2"/>
  <c r="M460" i="2"/>
  <c r="F456" i="2"/>
  <c r="J454" i="2"/>
  <c r="D454" i="2"/>
  <c r="D455" i="2"/>
  <c r="C455" i="2"/>
  <c r="C454" i="2"/>
  <c r="F454" i="2"/>
  <c r="D456" i="2"/>
  <c r="G454" i="2"/>
  <c r="I454" i="2"/>
  <c r="E454" i="2"/>
  <c r="H454" i="2"/>
  <c r="C446" i="2"/>
  <c r="J445" i="2"/>
  <c r="E445" i="2"/>
  <c r="K445" i="2"/>
  <c r="G445" i="2"/>
  <c r="C445" i="2"/>
  <c r="F447" i="2"/>
  <c r="M445" i="2"/>
  <c r="L445" i="2"/>
  <c r="D446" i="2"/>
  <c r="I415" i="2"/>
  <c r="E415" i="2"/>
  <c r="D417" i="2"/>
  <c r="L415" i="2"/>
  <c r="J415" i="2"/>
  <c r="H415" i="2"/>
  <c r="C417" i="2"/>
  <c r="C415" i="2"/>
  <c r="D415" i="2"/>
  <c r="F415" i="2"/>
  <c r="C416" i="2"/>
  <c r="K415" i="2"/>
  <c r="G415" i="2"/>
  <c r="M415" i="2"/>
  <c r="E397" i="2"/>
  <c r="H397" i="2"/>
  <c r="G397" i="2"/>
  <c r="C399" i="2"/>
  <c r="F399" i="2"/>
  <c r="M397" i="2"/>
  <c r="I397" i="2"/>
  <c r="K391" i="2"/>
  <c r="C392" i="2"/>
  <c r="C393" i="2"/>
  <c r="D392" i="2"/>
  <c r="E391" i="2"/>
  <c r="F391" i="2"/>
  <c r="C391" i="2"/>
  <c r="L391" i="2"/>
  <c r="I391" i="2"/>
  <c r="F393" i="2"/>
  <c r="F384" i="2"/>
  <c r="H382" i="2"/>
  <c r="D384" i="2"/>
  <c r="D382" i="2"/>
  <c r="D383" i="2"/>
  <c r="C384" i="2"/>
  <c r="J382" i="2"/>
  <c r="E382" i="2"/>
  <c r="K382" i="2"/>
  <c r="I382" i="2"/>
  <c r="F382" i="2"/>
  <c r="M382" i="2"/>
  <c r="D378" i="2"/>
  <c r="L376" i="2"/>
  <c r="C376" i="2"/>
  <c r="E376" i="2"/>
  <c r="G376" i="2"/>
  <c r="D377" i="2"/>
  <c r="F378" i="2"/>
  <c r="I376" i="2"/>
  <c r="K376" i="2"/>
  <c r="D376" i="2"/>
  <c r="C377" i="2"/>
  <c r="M376" i="2"/>
  <c r="H376" i="2"/>
  <c r="C378" i="2"/>
  <c r="E367" i="2"/>
  <c r="C367" i="2"/>
  <c r="F369" i="2"/>
  <c r="C369" i="2"/>
  <c r="C368" i="2"/>
  <c r="G367" i="2"/>
  <c r="L367" i="2"/>
  <c r="J367" i="2"/>
  <c r="F367" i="2"/>
  <c r="E361" i="2"/>
  <c r="J361" i="2"/>
  <c r="D362" i="2"/>
  <c r="L361" i="2"/>
  <c r="C362" i="2"/>
  <c r="D363" i="2"/>
  <c r="C361" i="2"/>
  <c r="F363" i="2"/>
  <c r="G361" i="2"/>
  <c r="F361" i="2"/>
  <c r="K361" i="2"/>
  <c r="I361" i="2"/>
  <c r="M352" i="2"/>
  <c r="G352" i="2"/>
  <c r="K352" i="2"/>
  <c r="D353" i="2"/>
  <c r="F354" i="2"/>
  <c r="C354" i="2"/>
  <c r="L331" i="2"/>
  <c r="C331" i="2"/>
  <c r="H331" i="2"/>
  <c r="G331" i="2"/>
  <c r="F333" i="2"/>
  <c r="I331" i="2"/>
  <c r="C332" i="2"/>
  <c r="M331" i="2"/>
  <c r="F331" i="2"/>
  <c r="D331" i="2"/>
  <c r="E331" i="2"/>
  <c r="C306" i="2"/>
  <c r="F304" i="2"/>
  <c r="H304" i="2"/>
  <c r="K304" i="2"/>
  <c r="C305" i="2"/>
  <c r="D306" i="2"/>
  <c r="L304" i="2"/>
  <c r="D305" i="2"/>
  <c r="F283" i="2"/>
  <c r="F285" i="2"/>
  <c r="D284" i="2"/>
  <c r="D283" i="2"/>
  <c r="K283" i="2"/>
  <c r="J283" i="2"/>
  <c r="M283" i="2"/>
  <c r="I283" i="2"/>
  <c r="F261" i="2"/>
  <c r="M259" i="2"/>
  <c r="J259" i="2"/>
  <c r="I259" i="2"/>
  <c r="H259" i="2"/>
  <c r="D259" i="2"/>
  <c r="C260" i="2"/>
  <c r="C261" i="2"/>
  <c r="L259" i="2"/>
  <c r="E259" i="2"/>
  <c r="M253" i="2"/>
  <c r="D255" i="2"/>
  <c r="I253" i="2"/>
  <c r="C255" i="2"/>
  <c r="L253" i="2"/>
  <c r="E253" i="2"/>
  <c r="H253" i="2"/>
  <c r="G253" i="2"/>
  <c r="D254" i="2"/>
  <c r="D247" i="2"/>
  <c r="J247" i="2"/>
  <c r="K247" i="2"/>
  <c r="I247" i="2"/>
  <c r="L247" i="2"/>
  <c r="D248" i="2"/>
  <c r="M247" i="2"/>
  <c r="C248" i="2"/>
  <c r="L241" i="2"/>
  <c r="D241" i="2"/>
  <c r="J241" i="2"/>
  <c r="C241" i="2"/>
  <c r="F243" i="2"/>
  <c r="C243" i="2"/>
  <c r="H241" i="2"/>
  <c r="G241" i="2"/>
  <c r="E241" i="2"/>
  <c r="D237" i="2"/>
  <c r="L235" i="2"/>
  <c r="G235" i="2"/>
  <c r="E235" i="2"/>
  <c r="F235" i="2"/>
  <c r="K235" i="2"/>
  <c r="I235" i="2"/>
  <c r="H235" i="2"/>
  <c r="F229" i="2"/>
  <c r="D229" i="2"/>
  <c r="L229" i="2"/>
  <c r="K229" i="2"/>
  <c r="I229" i="2"/>
  <c r="C230" i="2"/>
  <c r="D230" i="2"/>
  <c r="M229" i="2"/>
  <c r="L220" i="2"/>
  <c r="I220" i="2"/>
  <c r="G220" i="2"/>
  <c r="M220" i="2"/>
  <c r="K220" i="2"/>
  <c r="H220" i="2"/>
  <c r="D208" i="2"/>
  <c r="F208" i="2"/>
  <c r="E208" i="2"/>
  <c r="C208" i="2"/>
  <c r="F210" i="2"/>
  <c r="C209" i="2"/>
  <c r="I208" i="2"/>
  <c r="G208" i="2"/>
  <c r="H208" i="2"/>
  <c r="D198" i="2"/>
  <c r="J196" i="2"/>
  <c r="F196" i="2"/>
  <c r="D196" i="2"/>
  <c r="C198" i="2"/>
  <c r="D197" i="2"/>
  <c r="L196" i="2"/>
  <c r="E196" i="2"/>
  <c r="C196" i="2"/>
  <c r="F198" i="2"/>
  <c r="J187" i="2"/>
  <c r="D187" i="2"/>
  <c r="D189" i="2"/>
  <c r="L187" i="2"/>
  <c r="C187" i="2"/>
  <c r="F189" i="2"/>
  <c r="C189" i="2"/>
  <c r="F187" i="2"/>
  <c r="G187" i="2"/>
  <c r="E187" i="2"/>
  <c r="D159" i="2"/>
  <c r="C157" i="2"/>
  <c r="H157" i="2"/>
  <c r="J157" i="2"/>
  <c r="L157" i="2"/>
  <c r="C158" i="2"/>
  <c r="F157" i="2"/>
  <c r="I157" i="2"/>
  <c r="D158" i="2"/>
  <c r="D157" i="2"/>
  <c r="D683" i="2"/>
  <c r="D706" i="2"/>
  <c r="D543" i="2"/>
  <c r="E667" i="2"/>
  <c r="C398" i="2"/>
  <c r="C508" i="2"/>
  <c r="M706" i="2"/>
  <c r="D526" i="2"/>
  <c r="G652" i="2"/>
  <c r="D485" i="2"/>
  <c r="D138" i="2"/>
  <c r="M136" i="2"/>
  <c r="H136" i="2"/>
  <c r="F127" i="2"/>
  <c r="K127" i="2"/>
  <c r="H127" i="2"/>
  <c r="C128" i="2"/>
  <c r="C127" i="2"/>
  <c r="G127" i="2"/>
  <c r="F129" i="2"/>
  <c r="H97" i="2"/>
  <c r="L97" i="2"/>
  <c r="F97" i="2"/>
  <c r="J97" i="2"/>
  <c r="C98" i="2"/>
  <c r="D99" i="2"/>
  <c r="J88" i="2"/>
  <c r="L88" i="2"/>
  <c r="F88" i="2"/>
  <c r="D88" i="2"/>
  <c r="D90" i="2"/>
  <c r="J79" i="2"/>
  <c r="D81" i="2"/>
  <c r="C80" i="2"/>
  <c r="H79" i="2"/>
  <c r="D79" i="2"/>
  <c r="L79" i="2"/>
  <c r="F79" i="2"/>
  <c r="E79" i="2"/>
  <c r="J70" i="2"/>
  <c r="F70" i="2"/>
  <c r="D42" i="2"/>
  <c r="D40" i="2"/>
  <c r="F40" i="2"/>
  <c r="J40" i="2"/>
  <c r="C41" i="2"/>
  <c r="D31" i="2"/>
  <c r="H31" i="2"/>
  <c r="J31" i="2"/>
  <c r="L31" i="2"/>
  <c r="D33" i="2"/>
  <c r="D19" i="2"/>
  <c r="D21" i="2"/>
  <c r="L19" i="2"/>
  <c r="J19" i="2"/>
  <c r="D12" i="2"/>
  <c r="J10" i="2"/>
  <c r="D72" i="2"/>
  <c r="L127" i="2"/>
  <c r="E136" i="2"/>
  <c r="H40" i="2"/>
  <c r="C81" i="2"/>
  <c r="G40" i="2"/>
  <c r="I40" i="2"/>
  <c r="H10" i="2"/>
  <c r="I19" i="2"/>
  <c r="K19" i="2"/>
  <c r="C33" i="2"/>
  <c r="F33" i="2"/>
  <c r="C31" i="2"/>
  <c r="K79" i="2"/>
  <c r="D11" i="2"/>
  <c r="C12" i="2"/>
  <c r="H88" i="2"/>
  <c r="G97" i="2"/>
  <c r="I97" i="2"/>
  <c r="E70" i="2"/>
  <c r="F72" i="2"/>
  <c r="C70" i="2"/>
  <c r="E88" i="2"/>
  <c r="G88" i="2"/>
  <c r="D128" i="2"/>
  <c r="I136" i="2"/>
  <c r="I127" i="2"/>
  <c r="F138" i="2"/>
  <c r="C136" i="2"/>
  <c r="M100" i="2"/>
  <c r="D35" i="2"/>
  <c r="I268" i="2"/>
  <c r="E199" i="2"/>
  <c r="C425" i="2"/>
  <c r="M49" i="2"/>
  <c r="F43" i="2"/>
  <c r="I34" i="2"/>
  <c r="D83" i="2"/>
  <c r="D160" i="2"/>
  <c r="F223" i="2"/>
  <c r="F268" i="2"/>
  <c r="F15" i="2"/>
  <c r="D34" i="2"/>
  <c r="H22" i="2"/>
  <c r="C45" i="2"/>
  <c r="F24" i="2"/>
  <c r="I91" i="2"/>
  <c r="K292" i="2"/>
  <c r="D307" i="2"/>
  <c r="F34" i="2"/>
  <c r="D44" i="2"/>
  <c r="C24" i="2"/>
  <c r="M139" i="2"/>
  <c r="D170" i="2"/>
  <c r="M178" i="2"/>
  <c r="D121" i="2"/>
  <c r="C15" i="2"/>
  <c r="K13" i="2"/>
  <c r="L34" i="2"/>
  <c r="C44" i="2"/>
  <c r="K49" i="2"/>
  <c r="F22" i="2"/>
  <c r="C35" i="2"/>
  <c r="M43" i="2"/>
  <c r="G43" i="2"/>
  <c r="M55" i="2"/>
  <c r="G73" i="2"/>
  <c r="D23" i="2"/>
  <c r="M22" i="2"/>
  <c r="G34" i="2"/>
  <c r="E34" i="2"/>
  <c r="K100" i="2"/>
  <c r="I109" i="2"/>
  <c r="I211" i="2"/>
  <c r="G316" i="2"/>
  <c r="J121" i="2"/>
  <c r="F709" i="2"/>
  <c r="D346" i="2"/>
  <c r="C293" i="2"/>
  <c r="C568" i="2"/>
  <c r="C710" i="2"/>
  <c r="I13" i="2"/>
  <c r="G13" i="2"/>
  <c r="C63" i="2"/>
  <c r="I73" i="2"/>
  <c r="C23" i="2"/>
  <c r="E43" i="2"/>
  <c r="C43" i="2"/>
  <c r="G55" i="2"/>
  <c r="K22" i="2"/>
  <c r="E22" i="2"/>
  <c r="C34" i="2"/>
  <c r="D131" i="2"/>
  <c r="M169" i="2"/>
  <c r="F192" i="2"/>
  <c r="G268" i="2"/>
  <c r="E13" i="2"/>
  <c r="C13" i="2"/>
  <c r="D22" i="2"/>
  <c r="F45" i="2"/>
  <c r="C22" i="2"/>
  <c r="F36" i="2"/>
  <c r="C36" i="2"/>
  <c r="K91" i="2"/>
  <c r="C84" i="2"/>
  <c r="F150" i="2"/>
  <c r="H268" i="2"/>
  <c r="E190" i="2"/>
  <c r="F276" i="2"/>
  <c r="M286" i="2"/>
  <c r="M298" i="2"/>
  <c r="F322" i="2"/>
  <c r="L658" i="2"/>
  <c r="J217" i="2"/>
  <c r="C432" i="2"/>
  <c r="M730" i="2"/>
  <c r="D24" i="2"/>
  <c r="M574" i="2"/>
  <c r="L13" i="2"/>
  <c r="J22" i="2"/>
  <c r="J34" i="2"/>
  <c r="C307" i="2"/>
  <c r="I346" i="2"/>
  <c r="M13" i="2"/>
  <c r="D14" i="2"/>
  <c r="L22" i="2"/>
  <c r="H34" i="2"/>
  <c r="I43" i="2"/>
  <c r="K43" i="2"/>
  <c r="K61" i="2"/>
  <c r="G22" i="2"/>
  <c r="K34" i="2"/>
  <c r="M34" i="2"/>
  <c r="C92" i="2"/>
  <c r="K160" i="2"/>
  <c r="K178" i="2"/>
  <c r="H178" i="2"/>
  <c r="M223" i="2"/>
  <c r="H292" i="2"/>
  <c r="H568" i="2"/>
  <c r="D669" i="2"/>
  <c r="K682" i="2"/>
  <c r="D653" i="2"/>
  <c r="M757" i="2"/>
  <c r="J757" i="2"/>
  <c r="H757" i="2"/>
  <c r="C758" i="2"/>
  <c r="F757" i="2"/>
  <c r="I757" i="2"/>
  <c r="L757" i="2"/>
  <c r="D758" i="2"/>
  <c r="C759" i="2"/>
  <c r="C757" i="2"/>
  <c r="F759" i="2"/>
  <c r="D747" i="2"/>
  <c r="M745" i="2"/>
  <c r="L745" i="2"/>
  <c r="J745" i="2"/>
  <c r="I745" i="2"/>
  <c r="G745" i="2"/>
  <c r="E745" i="2"/>
  <c r="K745" i="2"/>
  <c r="G718" i="2"/>
  <c r="D718" i="2"/>
  <c r="K718" i="2"/>
  <c r="C718" i="2"/>
  <c r="J718" i="2"/>
  <c r="D719" i="2"/>
  <c r="M718" i="2"/>
  <c r="F718" i="2"/>
  <c r="C720" i="2"/>
  <c r="D700" i="2"/>
  <c r="G700" i="2"/>
  <c r="K700" i="2"/>
  <c r="D702" i="2"/>
  <c r="H700" i="2"/>
  <c r="I700" i="2"/>
  <c r="D701" i="2"/>
  <c r="M700" i="2"/>
  <c r="D647" i="2"/>
  <c r="L646" i="2"/>
  <c r="J646" i="2"/>
  <c r="K646" i="2"/>
  <c r="D646" i="2"/>
  <c r="E646" i="2"/>
  <c r="I646" i="2"/>
  <c r="F646" i="2"/>
  <c r="G640" i="2"/>
  <c r="F640" i="2"/>
  <c r="D641" i="2"/>
  <c r="D642" i="2"/>
  <c r="E640" i="2"/>
  <c r="L640" i="2"/>
  <c r="C642" i="2"/>
  <c r="D634" i="2"/>
  <c r="F634" i="2"/>
  <c r="C634" i="2"/>
  <c r="D635" i="2"/>
  <c r="D636" i="2"/>
  <c r="H634" i="2"/>
  <c r="J634" i="2"/>
  <c r="G634" i="2"/>
  <c r="L634" i="2"/>
  <c r="C635" i="2"/>
  <c r="C636" i="2"/>
  <c r="F636" i="2"/>
  <c r="K628" i="2"/>
  <c r="M628" i="2"/>
  <c r="J619" i="2"/>
  <c r="E619" i="2"/>
  <c r="C620" i="2"/>
  <c r="C621" i="2"/>
  <c r="M619" i="2"/>
  <c r="I619" i="2"/>
  <c r="F619" i="2"/>
  <c r="G619" i="2"/>
  <c r="L619" i="2"/>
  <c r="C613" i="2"/>
  <c r="E613" i="2"/>
  <c r="M613" i="2"/>
  <c r="L613" i="2"/>
  <c r="F615" i="2"/>
  <c r="C614" i="2"/>
  <c r="H613" i="2"/>
  <c r="D589" i="2"/>
  <c r="C590" i="2"/>
  <c r="I589" i="2"/>
  <c r="D590" i="2"/>
  <c r="F589" i="2"/>
  <c r="H589" i="2"/>
  <c r="D591" i="2"/>
  <c r="C589" i="2"/>
  <c r="F591" i="2"/>
  <c r="D579" i="2"/>
  <c r="H577" i="2"/>
  <c r="F577" i="2"/>
  <c r="C579" i="2"/>
  <c r="D578" i="2"/>
  <c r="I577" i="2"/>
  <c r="L577" i="2"/>
  <c r="C577" i="2"/>
  <c r="F579" i="2"/>
  <c r="J577" i="2"/>
  <c r="F717" i="2"/>
  <c r="I715" i="2"/>
  <c r="L655" i="2"/>
  <c r="C655" i="2"/>
  <c r="C656" i="2"/>
  <c r="G655" i="2"/>
  <c r="G601" i="2"/>
  <c r="C602" i="2"/>
  <c r="E709" i="2"/>
  <c r="C269" i="2"/>
  <c r="C347" i="2"/>
  <c r="D348" i="2"/>
  <c r="H709" i="2"/>
  <c r="I49" i="2"/>
  <c r="C49" i="2"/>
  <c r="M73" i="2"/>
  <c r="E55" i="2"/>
  <c r="C55" i="2"/>
  <c r="D74" i="2"/>
  <c r="I100" i="2"/>
  <c r="C100" i="2"/>
  <c r="G91" i="2"/>
  <c r="E91" i="2"/>
  <c r="M82" i="2"/>
  <c r="G82" i="2"/>
  <c r="C101" i="2"/>
  <c r="M109" i="2"/>
  <c r="I121" i="2"/>
  <c r="G130" i="2"/>
  <c r="I139" i="2"/>
  <c r="F148" i="2"/>
  <c r="I160" i="2"/>
  <c r="C180" i="2"/>
  <c r="D149" i="2"/>
  <c r="I148" i="2"/>
  <c r="F162" i="2"/>
  <c r="C171" i="2"/>
  <c r="D179" i="2"/>
  <c r="L160" i="2"/>
  <c r="D190" i="2"/>
  <c r="F199" i="2"/>
  <c r="C224" i="2"/>
  <c r="L268" i="2"/>
  <c r="M268" i="2"/>
  <c r="K199" i="2"/>
  <c r="D212" i="2"/>
  <c r="F225" i="2"/>
  <c r="G190" i="2"/>
  <c r="K268" i="2"/>
  <c r="I307" i="2"/>
  <c r="D287" i="2"/>
  <c r="L286" i="2"/>
  <c r="C294" i="2"/>
  <c r="D299" i="2"/>
  <c r="L298" i="2"/>
  <c r="K340" i="2"/>
  <c r="K574" i="2"/>
  <c r="D596" i="2"/>
  <c r="E502" i="2"/>
  <c r="D560" i="2"/>
  <c r="G661" i="2"/>
  <c r="I691" i="2"/>
  <c r="D73" i="2"/>
  <c r="G400" i="2"/>
  <c r="E754" i="2"/>
  <c r="C756" i="2"/>
  <c r="G121" i="2"/>
  <c r="H661" i="2"/>
  <c r="L697" i="2"/>
  <c r="L121" i="2"/>
  <c r="J424" i="2"/>
  <c r="G307" i="2"/>
  <c r="H346" i="2"/>
  <c r="L709" i="2"/>
  <c r="D709" i="2"/>
  <c r="H100" i="2"/>
  <c r="E82" i="2"/>
  <c r="C123" i="2"/>
  <c r="C130" i="2"/>
  <c r="E139" i="2"/>
  <c r="L148" i="2"/>
  <c r="C162" i="2"/>
  <c r="K148" i="2"/>
  <c r="L190" i="2"/>
  <c r="C200" i="2"/>
  <c r="L274" i="2"/>
  <c r="H211" i="2"/>
  <c r="I274" i="2"/>
  <c r="D224" i="2"/>
  <c r="K286" i="2"/>
  <c r="H286" i="2"/>
  <c r="K298" i="2"/>
  <c r="E346" i="2"/>
  <c r="G346" i="2"/>
  <c r="L418" i="2"/>
  <c r="J586" i="2"/>
  <c r="D610" i="2"/>
  <c r="C678" i="2"/>
  <c r="C738" i="2"/>
  <c r="F738" i="2"/>
  <c r="G709" i="2"/>
  <c r="K709" i="2"/>
  <c r="C553" i="2"/>
  <c r="E553" i="2"/>
  <c r="I553" i="2"/>
  <c r="C546" i="2"/>
  <c r="D544" i="2"/>
  <c r="F546" i="2"/>
  <c r="F496" i="2"/>
  <c r="F498" i="2"/>
  <c r="E472" i="2"/>
  <c r="C472" i="2"/>
  <c r="C474" i="2"/>
  <c r="K448" i="2"/>
  <c r="C450" i="2"/>
  <c r="F409" i="2"/>
  <c r="D410" i="2"/>
  <c r="F385" i="2"/>
  <c r="H385" i="2"/>
  <c r="C385" i="2"/>
  <c r="D386" i="2"/>
  <c r="G355" i="2"/>
  <c r="I355" i="2"/>
  <c r="J355" i="2"/>
  <c r="C342" i="2"/>
  <c r="C341" i="2"/>
  <c r="D341" i="2"/>
  <c r="K334" i="2"/>
  <c r="D335" i="2"/>
  <c r="J322" i="2"/>
  <c r="E322" i="2"/>
  <c r="L316" i="2"/>
  <c r="J316" i="2"/>
  <c r="F318" i="2"/>
  <c r="F316" i="2"/>
  <c r="E316" i="2"/>
  <c r="C316" i="2"/>
  <c r="C309" i="2"/>
  <c r="M307" i="2"/>
  <c r="F298" i="2"/>
  <c r="C299" i="2"/>
  <c r="E298" i="2"/>
  <c r="C298" i="2"/>
  <c r="F300" i="2"/>
  <c r="D298" i="2"/>
  <c r="I298" i="2"/>
  <c r="G298" i="2"/>
  <c r="D294" i="2"/>
  <c r="E292" i="2"/>
  <c r="C292" i="2"/>
  <c r="F294" i="2"/>
  <c r="D292" i="2"/>
  <c r="I292" i="2"/>
  <c r="G292" i="2"/>
  <c r="F286" i="2"/>
  <c r="E286" i="2"/>
  <c r="C286" i="2"/>
  <c r="F288" i="2"/>
  <c r="C287" i="2"/>
  <c r="D288" i="2"/>
  <c r="D286" i="2"/>
  <c r="I286" i="2"/>
  <c r="G286" i="2"/>
  <c r="D275" i="2"/>
  <c r="E274" i="2"/>
  <c r="K274" i="2"/>
  <c r="C276" i="2"/>
  <c r="H274" i="2"/>
  <c r="F270" i="2"/>
  <c r="C268" i="2"/>
  <c r="E268" i="2"/>
  <c r="D269" i="2"/>
  <c r="C270" i="2"/>
  <c r="G223" i="2"/>
  <c r="E223" i="2"/>
  <c r="K223" i="2"/>
  <c r="I223" i="2"/>
  <c r="H223" i="2"/>
  <c r="C211" i="2"/>
  <c r="F213" i="2"/>
  <c r="C213" i="2"/>
  <c r="L211" i="2"/>
  <c r="G211" i="2"/>
  <c r="E211" i="2"/>
  <c r="F211" i="2"/>
  <c r="L199" i="2"/>
  <c r="D200" i="2"/>
  <c r="M199" i="2"/>
  <c r="C199" i="2"/>
  <c r="F201" i="2"/>
  <c r="C201" i="2"/>
  <c r="H199" i="2"/>
  <c r="J190" i="2"/>
  <c r="M190" i="2"/>
  <c r="K190" i="2"/>
  <c r="C192" i="2"/>
  <c r="D191" i="2"/>
  <c r="D178" i="2"/>
  <c r="F180" i="2"/>
  <c r="C178" i="2"/>
  <c r="I178" i="2"/>
  <c r="I169" i="2"/>
  <c r="F171" i="2"/>
  <c r="E160" i="2"/>
  <c r="H160" i="2"/>
  <c r="D161" i="2"/>
  <c r="M160" i="2"/>
  <c r="D148" i="2"/>
  <c r="C149" i="2"/>
  <c r="G148" i="2"/>
  <c r="C150" i="2"/>
  <c r="F117" i="2"/>
  <c r="I115" i="2"/>
  <c r="F100" i="2"/>
  <c r="G100" i="2"/>
  <c r="E100" i="2"/>
  <c r="L91" i="2"/>
  <c r="C93" i="2"/>
  <c r="D92" i="2"/>
  <c r="H91" i="2"/>
  <c r="F91" i="2"/>
  <c r="C83" i="2"/>
  <c r="K82" i="2"/>
  <c r="I82" i="2"/>
  <c r="K73" i="2"/>
  <c r="C75" i="2"/>
  <c r="F63" i="2"/>
  <c r="C61" i="2"/>
  <c r="I61" i="2"/>
  <c r="D55" i="2"/>
  <c r="K55" i="2"/>
  <c r="I55" i="2"/>
  <c r="C56" i="2"/>
  <c r="G49" i="2"/>
  <c r="E49" i="2"/>
  <c r="J676" i="2"/>
  <c r="F426" i="2"/>
  <c r="C308" i="2"/>
  <c r="D308" i="2"/>
  <c r="H697" i="2"/>
  <c r="D555" i="2"/>
  <c r="D699" i="2"/>
  <c r="D122" i="2"/>
  <c r="G424" i="2"/>
  <c r="L307" i="2"/>
  <c r="D309" i="2"/>
  <c r="H553" i="2"/>
  <c r="J709" i="2"/>
  <c r="M346" i="2"/>
  <c r="C711" i="2"/>
  <c r="F292" i="2"/>
  <c r="C51" i="2"/>
  <c r="D50" i="2"/>
  <c r="F55" i="2"/>
  <c r="M61" i="2"/>
  <c r="C57" i="2"/>
  <c r="D56" i="2"/>
  <c r="G61" i="2"/>
  <c r="C73" i="2"/>
  <c r="C102" i="2"/>
  <c r="D101" i="2"/>
  <c r="F93" i="2"/>
  <c r="M91" i="2"/>
  <c r="F84" i="2"/>
  <c r="M115" i="2"/>
  <c r="F132" i="2"/>
  <c r="K169" i="2"/>
  <c r="C148" i="2"/>
  <c r="G160" i="2"/>
  <c r="E169" i="2"/>
  <c r="G178" i="2"/>
  <c r="J148" i="2"/>
  <c r="C212" i="2"/>
  <c r="M274" i="2"/>
  <c r="I199" i="2"/>
  <c r="M211" i="2"/>
  <c r="C225" i="2"/>
  <c r="C223" i="2"/>
  <c r="I190" i="2"/>
  <c r="G274" i="2"/>
  <c r="C288" i="2"/>
  <c r="D293" i="2"/>
  <c r="L292" i="2"/>
  <c r="C300" i="2"/>
  <c r="K316" i="2"/>
  <c r="D300" i="2"/>
  <c r="C334" i="2"/>
  <c r="J346" i="2"/>
  <c r="J292" i="2"/>
  <c r="L346" i="2"/>
  <c r="D323" i="2"/>
  <c r="C346" i="2"/>
  <c r="H355" i="2"/>
  <c r="D356" i="2"/>
  <c r="H424" i="2"/>
  <c r="J553" i="2"/>
  <c r="E496" i="2"/>
  <c r="C601" i="2"/>
  <c r="D755" i="2"/>
  <c r="D427" i="2"/>
  <c r="D748" i="2"/>
  <c r="D749" i="2"/>
  <c r="E733" i="2"/>
  <c r="D733" i="2"/>
  <c r="C734" i="2"/>
  <c r="C712" i="2"/>
  <c r="L712" i="2"/>
  <c r="D703" i="2"/>
  <c r="H703" i="2"/>
  <c r="D696" i="2"/>
  <c r="F694" i="2"/>
  <c r="C695" i="2"/>
  <c r="D690" i="2"/>
  <c r="L688" i="2"/>
  <c r="G688" i="2"/>
  <c r="D681" i="2"/>
  <c r="H679" i="2"/>
  <c r="M679" i="2"/>
  <c r="M673" i="2"/>
  <c r="D673" i="2"/>
  <c r="G664" i="2"/>
  <c r="L664" i="2"/>
  <c r="C658" i="2"/>
  <c r="K658" i="2"/>
  <c r="D660" i="2"/>
  <c r="F658" i="2"/>
  <c r="H649" i="2"/>
  <c r="L649" i="2"/>
  <c r="C651" i="2"/>
  <c r="F649" i="2"/>
  <c r="C622" i="2"/>
  <c r="L622" i="2"/>
  <c r="K622" i="2"/>
  <c r="E622" i="2"/>
  <c r="J622" i="2"/>
  <c r="D604" i="2"/>
  <c r="C604" i="2"/>
  <c r="L604" i="2"/>
  <c r="K604" i="2"/>
  <c r="C605" i="2"/>
  <c r="D600" i="2"/>
  <c r="D598" i="2"/>
  <c r="D599" i="2"/>
  <c r="L598" i="2"/>
  <c r="C598" i="2"/>
  <c r="F600" i="2"/>
  <c r="G592" i="2"/>
  <c r="C592" i="2"/>
  <c r="L580" i="2"/>
  <c r="D581" i="2"/>
  <c r="C581" i="2"/>
  <c r="D580" i="2"/>
  <c r="K580" i="2"/>
  <c r="H580" i="2"/>
  <c r="D565" i="2"/>
  <c r="H565" i="2"/>
  <c r="J565" i="2"/>
  <c r="E565" i="2"/>
  <c r="D558" i="2"/>
  <c r="F558" i="2"/>
  <c r="H556" i="2"/>
  <c r="D532" i="2"/>
  <c r="K532" i="2"/>
  <c r="D533" i="2"/>
  <c r="M517" i="2"/>
  <c r="D519" i="2"/>
  <c r="C518" i="2"/>
  <c r="J517" i="2"/>
  <c r="E517" i="2"/>
  <c r="D517" i="2"/>
  <c r="H505" i="2"/>
  <c r="D507" i="2"/>
  <c r="E499" i="2"/>
  <c r="H499" i="2"/>
  <c r="I499" i="2"/>
  <c r="F442" i="2"/>
  <c r="K442" i="2"/>
  <c r="D442" i="2"/>
  <c r="C437" i="2"/>
  <c r="C436" i="2"/>
  <c r="J436" i="2"/>
  <c r="D438" i="2"/>
  <c r="F436" i="2"/>
  <c r="C423" i="2"/>
  <c r="E421" i="2"/>
  <c r="D423" i="2"/>
  <c r="L421" i="2"/>
  <c r="C413" i="2"/>
  <c r="C412" i="2"/>
  <c r="J412" i="2"/>
  <c r="D414" i="2"/>
  <c r="F412" i="2"/>
  <c r="D407" i="2"/>
  <c r="C406" i="2"/>
  <c r="C407" i="2"/>
  <c r="D408" i="2"/>
  <c r="J406" i="2"/>
  <c r="D345" i="2"/>
  <c r="D343" i="2"/>
  <c r="K343" i="2"/>
  <c r="F345" i="2"/>
  <c r="D344" i="2"/>
  <c r="H328" i="2"/>
  <c r="D330" i="2"/>
  <c r="C320" i="2"/>
  <c r="C319" i="2"/>
  <c r="D315" i="2"/>
  <c r="E313" i="2"/>
  <c r="F315" i="2"/>
  <c r="F313" i="2"/>
  <c r="H313" i="2"/>
  <c r="J313" i="2"/>
  <c r="L313" i="2"/>
  <c r="F271" i="2"/>
  <c r="D272" i="2"/>
  <c r="D265" i="2"/>
  <c r="K265" i="2"/>
  <c r="J265" i="2"/>
  <c r="F184" i="2"/>
  <c r="L184" i="2"/>
  <c r="C156" i="2"/>
  <c r="H154" i="2"/>
  <c r="F106" i="2"/>
  <c r="D108" i="2"/>
  <c r="D107" i="2"/>
  <c r="C107" i="2"/>
  <c r="C77" i="2"/>
  <c r="F76" i="2"/>
  <c r="D78" i="2"/>
  <c r="E67" i="2"/>
  <c r="H67" i="2"/>
  <c r="L67" i="2"/>
  <c r="C68" i="2"/>
  <c r="D69" i="2"/>
  <c r="C53" i="2"/>
  <c r="F52" i="2"/>
  <c r="J52" i="2"/>
  <c r="D52" i="2"/>
  <c r="H37" i="2"/>
  <c r="D39" i="2"/>
  <c r="J37" i="2"/>
  <c r="D28" i="2"/>
  <c r="C29" i="2"/>
  <c r="J28" i="2"/>
  <c r="D30" i="2"/>
  <c r="F28" i="2"/>
  <c r="D18" i="2"/>
  <c r="C17" i="2"/>
  <c r="D16" i="2"/>
  <c r="F16" i="2"/>
  <c r="C265" i="2"/>
  <c r="I328" i="2"/>
  <c r="L7" i="2"/>
  <c r="J7" i="2"/>
  <c r="D756" i="2"/>
  <c r="C754" i="2"/>
  <c r="L754" i="2"/>
  <c r="G754" i="2"/>
  <c r="K754" i="2"/>
  <c r="D754" i="2"/>
  <c r="I754" i="2"/>
  <c r="F754" i="2"/>
  <c r="F756" i="2"/>
  <c r="M754" i="2"/>
  <c r="H742" i="2"/>
  <c r="L742" i="2"/>
  <c r="D744" i="2"/>
  <c r="F742" i="2"/>
  <c r="C743" i="2"/>
  <c r="F744" i="2"/>
  <c r="D742" i="2"/>
  <c r="K742" i="2"/>
  <c r="G742" i="2"/>
  <c r="C742" i="2"/>
  <c r="J742" i="2"/>
  <c r="D743" i="2"/>
  <c r="C744" i="2"/>
  <c r="E742" i="2"/>
  <c r="C736" i="2"/>
  <c r="G736" i="2"/>
  <c r="D738" i="2"/>
  <c r="F736" i="2"/>
  <c r="H736" i="2"/>
  <c r="I736" i="2"/>
  <c r="D737" i="2"/>
  <c r="M736" i="2"/>
  <c r="L736" i="2"/>
  <c r="C730" i="2"/>
  <c r="L730" i="2"/>
  <c r="F730" i="2"/>
  <c r="K730" i="2"/>
  <c r="G730" i="2"/>
  <c r="D732" i="2"/>
  <c r="D730" i="2"/>
  <c r="F732" i="2"/>
  <c r="C732" i="2"/>
  <c r="C731" i="2"/>
  <c r="E730" i="2"/>
  <c r="C724" i="2"/>
  <c r="K724" i="2"/>
  <c r="L724" i="2"/>
  <c r="D724" i="2"/>
  <c r="D725" i="2"/>
  <c r="D726" i="2"/>
  <c r="F724" i="2"/>
  <c r="F726" i="2"/>
  <c r="C726" i="2"/>
  <c r="C725" i="2"/>
  <c r="E724" i="2"/>
  <c r="C717" i="2"/>
  <c r="L715" i="2"/>
  <c r="H715" i="2"/>
  <c r="J715" i="2"/>
  <c r="D717" i="2"/>
  <c r="M715" i="2"/>
  <c r="D715" i="2"/>
  <c r="F715" i="2"/>
  <c r="G715" i="2"/>
  <c r="E715" i="2"/>
  <c r="C716" i="2"/>
  <c r="K715" i="2"/>
  <c r="M709" i="2"/>
  <c r="D710" i="2"/>
  <c r="I709" i="2"/>
  <c r="C709" i="2"/>
  <c r="F711" i="2"/>
  <c r="C699" i="2"/>
  <c r="M697" i="2"/>
  <c r="D697" i="2"/>
  <c r="F697" i="2"/>
  <c r="E697" i="2"/>
  <c r="C698" i="2"/>
  <c r="D698" i="2"/>
  <c r="I697" i="2"/>
  <c r="C697" i="2"/>
  <c r="F699" i="2"/>
  <c r="E691" i="2"/>
  <c r="H691" i="2"/>
  <c r="M691" i="2"/>
  <c r="L691" i="2"/>
  <c r="C693" i="2"/>
  <c r="D693" i="2"/>
  <c r="F691" i="2"/>
  <c r="J691" i="2"/>
  <c r="K691" i="2"/>
  <c r="D691" i="2"/>
  <c r="C692" i="2"/>
  <c r="D692" i="2"/>
  <c r="I685" i="2"/>
  <c r="D685" i="2"/>
  <c r="M685" i="2"/>
  <c r="J685" i="2"/>
  <c r="H685" i="2"/>
  <c r="E685" i="2"/>
  <c r="F685" i="2"/>
  <c r="C686" i="2"/>
  <c r="L685" i="2"/>
  <c r="C687" i="2"/>
  <c r="D686" i="2"/>
  <c r="C685" i="2"/>
  <c r="F687" i="2"/>
  <c r="D687" i="2"/>
  <c r="F676" i="2"/>
  <c r="L676" i="2"/>
  <c r="K676" i="2"/>
  <c r="D678" i="2"/>
  <c r="G676" i="2"/>
  <c r="C676" i="2"/>
  <c r="D677" i="2"/>
  <c r="D676" i="2"/>
  <c r="F678" i="2"/>
  <c r="I676" i="2"/>
  <c r="C677" i="2"/>
  <c r="M676" i="2"/>
  <c r="D671" i="2"/>
  <c r="L670" i="2"/>
  <c r="F672" i="2"/>
  <c r="C670" i="2"/>
  <c r="D672" i="2"/>
  <c r="H670" i="2"/>
  <c r="C671" i="2"/>
  <c r="J670" i="2"/>
  <c r="D670" i="2"/>
  <c r="F670" i="2"/>
  <c r="G670" i="2"/>
  <c r="K670" i="2"/>
  <c r="C672" i="2"/>
  <c r="E670" i="2"/>
  <c r="D661" i="2"/>
  <c r="C663" i="2"/>
  <c r="I661" i="2"/>
  <c r="M661" i="2"/>
  <c r="L661" i="2"/>
  <c r="D663" i="2"/>
  <c r="J661" i="2"/>
  <c r="D662" i="2"/>
  <c r="E661" i="2"/>
  <c r="C661" i="2"/>
  <c r="F663" i="2"/>
  <c r="F661" i="2"/>
  <c r="D657" i="2"/>
  <c r="D655" i="2"/>
  <c r="J655" i="2"/>
  <c r="I655" i="2"/>
  <c r="K655" i="2"/>
  <c r="C657" i="2"/>
  <c r="E655" i="2"/>
  <c r="D656" i="2"/>
  <c r="K610" i="2"/>
  <c r="L610" i="2"/>
  <c r="F612" i="2"/>
  <c r="E610" i="2"/>
  <c r="D612" i="2"/>
  <c r="H610" i="2"/>
  <c r="I610" i="2"/>
  <c r="C611" i="2"/>
  <c r="C610" i="2"/>
  <c r="F601" i="2"/>
  <c r="H601" i="2"/>
  <c r="L601" i="2"/>
  <c r="M601" i="2"/>
  <c r="K601" i="2"/>
  <c r="J601" i="2"/>
  <c r="D601" i="2"/>
  <c r="D602" i="2"/>
  <c r="E601" i="2"/>
  <c r="F595" i="2"/>
  <c r="H595" i="2"/>
  <c r="D595" i="2"/>
  <c r="L595" i="2"/>
  <c r="I595" i="2"/>
  <c r="E595" i="2"/>
  <c r="J595" i="2"/>
  <c r="C597" i="2"/>
  <c r="G595" i="2"/>
  <c r="K595" i="2"/>
  <c r="G586" i="2"/>
  <c r="D588" i="2"/>
  <c r="F586" i="2"/>
  <c r="M586" i="2"/>
  <c r="H586" i="2"/>
  <c r="C588" i="2"/>
  <c r="D587" i="2"/>
  <c r="C586" i="2"/>
  <c r="D575" i="2"/>
  <c r="C574" i="2"/>
  <c r="J574" i="2"/>
  <c r="D576" i="2"/>
  <c r="G574" i="2"/>
  <c r="D574" i="2"/>
  <c r="L574" i="2"/>
  <c r="C575" i="2"/>
  <c r="F576" i="2"/>
  <c r="C576" i="2"/>
  <c r="F574" i="2"/>
  <c r="E574" i="2"/>
  <c r="D570" i="2"/>
  <c r="G568" i="2"/>
  <c r="I568" i="2"/>
  <c r="D568" i="2"/>
  <c r="F570" i="2"/>
  <c r="M568" i="2"/>
  <c r="K568" i="2"/>
  <c r="H559" i="2"/>
  <c r="D559" i="2"/>
  <c r="D561" i="2"/>
  <c r="M559" i="2"/>
  <c r="C560" i="2"/>
  <c r="G559" i="2"/>
  <c r="L559" i="2"/>
  <c r="J559" i="2"/>
  <c r="I559" i="2"/>
  <c r="K559" i="2"/>
  <c r="F559" i="2"/>
  <c r="E559" i="2"/>
  <c r="F553" i="2"/>
  <c r="K553" i="2"/>
  <c r="D553" i="2"/>
  <c r="D554" i="2"/>
  <c r="G544" i="2"/>
  <c r="D546" i="2"/>
  <c r="C544" i="2"/>
  <c r="C545" i="2"/>
  <c r="E544" i="2"/>
  <c r="K544" i="2"/>
  <c r="D545" i="2"/>
  <c r="L544" i="2"/>
  <c r="H544" i="2"/>
  <c r="I544" i="2"/>
  <c r="F544" i="2"/>
  <c r="J544" i="2"/>
  <c r="D513" i="2"/>
  <c r="D511" i="2"/>
  <c r="M511" i="2"/>
  <c r="H511" i="2"/>
  <c r="C512" i="2"/>
  <c r="D512" i="2"/>
  <c r="J511" i="2"/>
  <c r="I511" i="2"/>
  <c r="C511" i="2"/>
  <c r="F513" i="2"/>
  <c r="C513" i="2"/>
  <c r="E511" i="2"/>
  <c r="C502" i="2"/>
  <c r="F504" i="2"/>
  <c r="D502" i="2"/>
  <c r="J502" i="2"/>
  <c r="M502" i="2"/>
  <c r="C504" i="2"/>
  <c r="K502" i="2"/>
  <c r="G496" i="2"/>
  <c r="C496" i="2"/>
  <c r="L496" i="2"/>
  <c r="C497" i="2"/>
  <c r="M496" i="2"/>
  <c r="D497" i="2"/>
  <c r="H496" i="2"/>
  <c r="C498" i="2"/>
  <c r="J496" i="2"/>
  <c r="G472" i="2"/>
  <c r="D473" i="2"/>
  <c r="J472" i="2"/>
  <c r="D472" i="2"/>
  <c r="I472" i="2"/>
  <c r="F472" i="2"/>
  <c r="D474" i="2"/>
  <c r="H472" i="2"/>
  <c r="M472" i="2"/>
  <c r="K472" i="2"/>
  <c r="C449" i="2"/>
  <c r="F448" i="2"/>
  <c r="D449" i="2"/>
  <c r="D448" i="2"/>
  <c r="C448" i="2"/>
  <c r="F450" i="2"/>
  <c r="D450" i="2"/>
  <c r="I448" i="2"/>
  <c r="G448" i="2"/>
  <c r="E448" i="2"/>
  <c r="L448" i="2"/>
  <c r="I439" i="2"/>
  <c r="C439" i="2"/>
  <c r="M439" i="2"/>
  <c r="D439" i="2"/>
  <c r="E439" i="2"/>
  <c r="D441" i="2"/>
  <c r="L439" i="2"/>
  <c r="F439" i="2"/>
  <c r="H439" i="2"/>
  <c r="C440" i="2"/>
  <c r="J439" i="2"/>
  <c r="K439" i="2"/>
  <c r="C441" i="2"/>
  <c r="G439" i="2"/>
  <c r="J430" i="2"/>
  <c r="C430" i="2"/>
  <c r="F430" i="2"/>
  <c r="K430" i="2"/>
  <c r="D432" i="2"/>
  <c r="D431" i="2"/>
  <c r="I430" i="2"/>
  <c r="H430" i="2"/>
  <c r="G430" i="2"/>
  <c r="E430" i="2"/>
  <c r="D430" i="2"/>
  <c r="F424" i="2"/>
  <c r="D424" i="2"/>
  <c r="C424" i="2"/>
  <c r="D425" i="2"/>
  <c r="K424" i="2"/>
  <c r="I424" i="2"/>
  <c r="E424" i="2"/>
  <c r="L424" i="2"/>
  <c r="D426" i="2"/>
  <c r="G418" i="2"/>
  <c r="C419" i="2"/>
  <c r="F418" i="2"/>
  <c r="K418" i="2"/>
  <c r="D420" i="2"/>
  <c r="D418" i="2"/>
  <c r="D419" i="2"/>
  <c r="F420" i="2"/>
  <c r="I418" i="2"/>
  <c r="H418" i="2"/>
  <c r="E418" i="2"/>
  <c r="C410" i="2"/>
  <c r="H409" i="2"/>
  <c r="C409" i="2"/>
  <c r="E409" i="2"/>
  <c r="D409" i="2"/>
  <c r="D411" i="2"/>
  <c r="J409" i="2"/>
  <c r="M409" i="2"/>
  <c r="K409" i="2"/>
  <c r="G409" i="2"/>
  <c r="D402" i="2"/>
  <c r="J400" i="2"/>
  <c r="D400" i="2"/>
  <c r="F400" i="2"/>
  <c r="D401" i="2"/>
  <c r="K400" i="2"/>
  <c r="F402" i="2"/>
  <c r="I400" i="2"/>
  <c r="C400" i="2"/>
  <c r="E400" i="2"/>
  <c r="L400" i="2"/>
  <c r="C401" i="2"/>
  <c r="D387" i="2"/>
  <c r="M385" i="2"/>
  <c r="D385" i="2"/>
  <c r="E385" i="2"/>
  <c r="I385" i="2"/>
  <c r="J385" i="2"/>
  <c r="C386" i="2"/>
  <c r="C387" i="2"/>
  <c r="F387" i="2"/>
  <c r="G385" i="2"/>
  <c r="K385" i="2"/>
  <c r="C371" i="2"/>
  <c r="K370" i="2"/>
  <c r="D371" i="2"/>
  <c r="G370" i="2"/>
  <c r="H370" i="2"/>
  <c r="D370" i="2"/>
  <c r="C370" i="2"/>
  <c r="L370" i="2"/>
  <c r="E370" i="2"/>
  <c r="F370" i="2"/>
  <c r="I370" i="2"/>
  <c r="D372" i="2"/>
  <c r="C355" i="2"/>
  <c r="F357" i="2"/>
  <c r="L355" i="2"/>
  <c r="C357" i="2"/>
  <c r="F355" i="2"/>
  <c r="E355" i="2"/>
  <c r="D355" i="2"/>
  <c r="K355" i="2"/>
  <c r="D357" i="2"/>
  <c r="K346" i="2"/>
  <c r="D347" i="2"/>
  <c r="C348" i="2"/>
  <c r="D342" i="2"/>
  <c r="D340" i="2"/>
  <c r="L340" i="2"/>
  <c r="J340" i="2"/>
  <c r="F340" i="2"/>
  <c r="E340" i="2"/>
  <c r="F334" i="2"/>
  <c r="D334" i="2"/>
  <c r="I334" i="2"/>
  <c r="D336" i="2"/>
  <c r="E334" i="2"/>
  <c r="C335" i="2"/>
  <c r="I322" i="2"/>
  <c r="H322" i="2"/>
  <c r="C322" i="2"/>
  <c r="F324" i="2"/>
  <c r="C324" i="2"/>
  <c r="G322" i="2"/>
  <c r="L322" i="2"/>
  <c r="H316" i="2"/>
  <c r="D316" i="2"/>
  <c r="M316" i="2"/>
  <c r="D318" i="2"/>
  <c r="C318" i="2"/>
  <c r="F309" i="2"/>
  <c r="J307" i="2"/>
  <c r="E307" i="2"/>
  <c r="K307" i="2"/>
  <c r="F307" i="2"/>
  <c r="J274" i="2"/>
  <c r="D274" i="2"/>
  <c r="F274" i="2"/>
  <c r="C275" i="2"/>
  <c r="D276" i="2"/>
  <c r="D268" i="2"/>
  <c r="J268" i="2"/>
  <c r="D223" i="2"/>
  <c r="J223" i="2"/>
  <c r="D225" i="2"/>
  <c r="D211" i="2"/>
  <c r="D213" i="2"/>
  <c r="J211" i="2"/>
  <c r="D201" i="2"/>
  <c r="D199" i="2"/>
  <c r="J199" i="2"/>
  <c r="J178" i="2"/>
  <c r="C179" i="2"/>
  <c r="D180" i="2"/>
  <c r="F169" i="2"/>
  <c r="J169" i="2"/>
  <c r="D171" i="2"/>
  <c r="C169" i="2"/>
  <c r="L139" i="2"/>
  <c r="J139" i="2"/>
  <c r="F130" i="2"/>
  <c r="L130" i="2"/>
  <c r="C131" i="2"/>
  <c r="I130" i="2"/>
  <c r="D123" i="2"/>
  <c r="F123" i="2"/>
  <c r="F121" i="2"/>
  <c r="C121" i="2"/>
  <c r="C115" i="2"/>
  <c r="D115" i="2"/>
  <c r="E115" i="2"/>
  <c r="D116" i="2"/>
  <c r="D117" i="2"/>
  <c r="L115" i="2"/>
  <c r="C116" i="2"/>
  <c r="J109" i="2"/>
  <c r="F109" i="2"/>
  <c r="D109" i="2"/>
  <c r="K109" i="2"/>
  <c r="H109" i="2"/>
  <c r="C109" i="2"/>
  <c r="D91" i="2"/>
  <c r="D93" i="2"/>
  <c r="J73" i="2"/>
  <c r="L73" i="2"/>
  <c r="D61" i="2"/>
  <c r="H61" i="2"/>
  <c r="L49" i="2"/>
  <c r="D49" i="2"/>
  <c r="H49" i="2"/>
  <c r="C50" i="2"/>
  <c r="L430" i="2"/>
  <c r="F411" i="2"/>
  <c r="C426" i="2"/>
  <c r="F441" i="2"/>
  <c r="D496" i="2"/>
  <c r="C554" i="2"/>
  <c r="J568" i="2"/>
  <c r="M610" i="2"/>
  <c r="F474" i="2"/>
  <c r="K496" i="2"/>
  <c r="C561" i="2"/>
  <c r="K511" i="2"/>
  <c r="M544" i="2"/>
  <c r="C570" i="2"/>
  <c r="L472" i="2"/>
  <c r="F555" i="2"/>
  <c r="C569" i="2"/>
  <c r="I586" i="2"/>
  <c r="E736" i="2"/>
  <c r="I730" i="2"/>
  <c r="F693" i="2"/>
  <c r="D716" i="2"/>
  <c r="M724" i="2"/>
  <c r="H730" i="2"/>
  <c r="H754" i="2"/>
  <c r="M670" i="2"/>
  <c r="H676" i="2"/>
  <c r="G685" i="2"/>
  <c r="J697" i="2"/>
  <c r="K736" i="2"/>
  <c r="I742" i="2"/>
  <c r="H334" i="2"/>
  <c r="D317" i="2"/>
  <c r="F342" i="2"/>
  <c r="C340" i="2"/>
  <c r="I316" i="2"/>
  <c r="G334" i="2"/>
  <c r="I340" i="2"/>
  <c r="J298" i="2"/>
  <c r="K322" i="2"/>
  <c r="F348" i="2"/>
  <c r="M355" i="2"/>
  <c r="C356" i="2"/>
  <c r="M370" i="2"/>
  <c r="H400" i="2"/>
  <c r="H448" i="2"/>
  <c r="M400" i="2"/>
  <c r="M418" i="2"/>
  <c r="M430" i="2"/>
  <c r="M448" i="2"/>
  <c r="D569" i="2"/>
  <c r="C587" i="2"/>
  <c r="F597" i="2"/>
  <c r="C612" i="2"/>
  <c r="I502" i="2"/>
  <c r="F511" i="2"/>
  <c r="F568" i="2"/>
  <c r="D586" i="2"/>
  <c r="G511" i="2"/>
  <c r="F561" i="2"/>
  <c r="E568" i="2"/>
  <c r="G553" i="2"/>
  <c r="E586" i="2"/>
  <c r="F603" i="2"/>
  <c r="F657" i="2"/>
  <c r="K697" i="2"/>
  <c r="C737" i="2"/>
  <c r="G691" i="2"/>
  <c r="C715" i="2"/>
  <c r="D736" i="2"/>
  <c r="C755" i="2"/>
  <c r="F655" i="2"/>
  <c r="I670" i="2"/>
  <c r="H724" i="2"/>
  <c r="J730" i="2"/>
  <c r="J754" i="2"/>
  <c r="E121" i="2"/>
  <c r="C418" i="2"/>
  <c r="F733" i="2"/>
  <c r="H733" i="2"/>
  <c r="F571" i="2"/>
  <c r="L571" i="2"/>
  <c r="L550" i="2"/>
  <c r="D552" i="2"/>
  <c r="D551" i="2"/>
  <c r="D550" i="2"/>
  <c r="C532" i="2"/>
  <c r="D534" i="2"/>
  <c r="F499" i="2"/>
  <c r="D501" i="2"/>
  <c r="K490" i="2"/>
  <c r="G490" i="2"/>
  <c r="I427" i="2"/>
  <c r="M427" i="2"/>
  <c r="D421" i="2"/>
  <c r="I421" i="2"/>
  <c r="L343" i="2"/>
  <c r="H343" i="2"/>
  <c r="M328" i="2"/>
  <c r="D328" i="2"/>
  <c r="D319" i="2"/>
  <c r="L319" i="2"/>
  <c r="G295" i="2"/>
  <c r="L295" i="2"/>
  <c r="F280" i="2"/>
  <c r="J280" i="2"/>
  <c r="J271" i="2"/>
  <c r="D273" i="2"/>
  <c r="G271" i="2"/>
  <c r="C266" i="2"/>
  <c r="G265" i="2"/>
  <c r="F265" i="2"/>
  <c r="D266" i="2"/>
  <c r="D267" i="2"/>
  <c r="J166" i="2"/>
  <c r="D168" i="2"/>
  <c r="E154" i="2"/>
  <c r="D154" i="2"/>
  <c r="I154" i="2"/>
  <c r="F154" i="2"/>
  <c r="L154" i="2"/>
  <c r="D156" i="2"/>
  <c r="M124" i="2"/>
  <c r="D126" i="2"/>
  <c r="J733" i="2"/>
  <c r="F505" i="2"/>
  <c r="G550" i="2"/>
  <c r="D297" i="2"/>
  <c r="M499" i="2"/>
  <c r="D106" i="2"/>
  <c r="H106" i="2"/>
  <c r="C662" i="2"/>
  <c r="J106" i="2"/>
  <c r="F108" i="2"/>
  <c r="F190" i="2"/>
  <c r="H190" i="2"/>
  <c r="C191" i="2"/>
  <c r="F139" i="2"/>
  <c r="F141" i="2"/>
  <c r="D141" i="2"/>
  <c r="H130" i="2"/>
  <c r="J130" i="2"/>
  <c r="D132" i="2"/>
  <c r="E130" i="2"/>
  <c r="J82" i="2"/>
  <c r="D84" i="2"/>
  <c r="H82" i="2"/>
  <c r="D82" i="2"/>
  <c r="C74" i="2"/>
  <c r="F73" i="2"/>
  <c r="E61" i="2"/>
  <c r="J61" i="2"/>
  <c r="F61" i="2"/>
  <c r="H55" i="2"/>
  <c r="L55" i="2"/>
  <c r="D43" i="2"/>
  <c r="D45" i="2"/>
  <c r="H43" i="2"/>
  <c r="L43" i="2"/>
  <c r="H13" i="2"/>
  <c r="J13" i="2"/>
  <c r="C14" i="2"/>
  <c r="D15" i="2"/>
  <c r="D63" i="2"/>
  <c r="D100" i="2"/>
  <c r="D75" i="2"/>
  <c r="K139" i="2"/>
  <c r="C170" i="2"/>
  <c r="F82" i="2"/>
  <c r="C140" i="2"/>
  <c r="L100" i="2"/>
  <c r="H139" i="2"/>
  <c r="K706" i="2"/>
  <c r="D708" i="2"/>
  <c r="C645" i="2"/>
  <c r="E643" i="2"/>
  <c r="C627" i="2"/>
  <c r="I625" i="2"/>
  <c r="M625" i="2"/>
  <c r="M541" i="2"/>
  <c r="E541" i="2"/>
  <c r="C542" i="2"/>
  <c r="D535" i="2"/>
  <c r="D537" i="2"/>
  <c r="L520" i="2"/>
  <c r="D522" i="2"/>
  <c r="D508" i="2"/>
  <c r="L508" i="2"/>
  <c r="F508" i="2"/>
  <c r="D509" i="2"/>
  <c r="C469" i="2"/>
  <c r="J469" i="2"/>
  <c r="D471" i="2"/>
  <c r="H469" i="2"/>
  <c r="D469" i="2"/>
  <c r="L469" i="2"/>
  <c r="M469" i="2"/>
  <c r="E469" i="2"/>
  <c r="F469" i="2"/>
  <c r="D397" i="2"/>
  <c r="F397" i="2"/>
  <c r="D399" i="2"/>
  <c r="C397" i="2"/>
  <c r="D398" i="2"/>
  <c r="M391" i="2"/>
  <c r="H391" i="2"/>
  <c r="D393" i="2"/>
  <c r="G391" i="2"/>
  <c r="D391" i="2"/>
  <c r="J391" i="2"/>
  <c r="L382" i="2"/>
  <c r="C382" i="2"/>
  <c r="D367" i="2"/>
  <c r="D369" i="2"/>
  <c r="M367" i="2"/>
  <c r="H367" i="2"/>
  <c r="D352" i="2"/>
  <c r="C353" i="2"/>
  <c r="E352" i="2"/>
  <c r="D354" i="2"/>
  <c r="H352" i="2"/>
  <c r="J352" i="2"/>
  <c r="E304" i="2"/>
  <c r="J304" i="2"/>
  <c r="E283" i="2"/>
  <c r="C284" i="2"/>
  <c r="H283" i="2"/>
  <c r="L283" i="2"/>
  <c r="D285" i="2"/>
  <c r="C283" i="2"/>
  <c r="G283" i="2"/>
  <c r="K259" i="2"/>
  <c r="D260" i="2"/>
  <c r="G259" i="2"/>
  <c r="F259" i="2"/>
  <c r="C254" i="2"/>
  <c r="D253" i="2"/>
  <c r="J253" i="2"/>
  <c r="D231" i="2"/>
  <c r="J229" i="2"/>
  <c r="F220" i="2"/>
  <c r="J220" i="2"/>
  <c r="L208" i="2"/>
  <c r="D210" i="2"/>
  <c r="H73" i="2"/>
  <c r="D140" i="2"/>
  <c r="L61" i="2"/>
  <c r="F111" i="2"/>
  <c r="E109" i="2"/>
  <c r="C122" i="2"/>
  <c r="D130" i="2"/>
  <c r="L169" i="2"/>
  <c r="F178" i="2"/>
  <c r="D51" i="2"/>
  <c r="F49" i="2"/>
  <c r="J91" i="2"/>
  <c r="J115" i="2"/>
  <c r="K115" i="2"/>
  <c r="H115" i="2"/>
  <c r="E73" i="2"/>
  <c r="G109" i="2"/>
  <c r="C139" i="2"/>
  <c r="L82" i="2"/>
  <c r="D102" i="2"/>
  <c r="L109" i="2"/>
  <c r="I643" i="2"/>
  <c r="L397" i="2"/>
  <c r="J397" i="2"/>
  <c r="D57" i="2"/>
  <c r="M148" i="2"/>
  <c r="J160" i="2"/>
  <c r="D13" i="2"/>
  <c r="J100" i="2"/>
  <c r="H169" i="2"/>
  <c r="C110" i="2"/>
  <c r="K121" i="2"/>
  <c r="H121" i="2"/>
  <c r="C132" i="2"/>
  <c r="D169" i="2"/>
  <c r="E178" i="2"/>
  <c r="J49" i="2"/>
  <c r="G115" i="2"/>
  <c r="F115" i="2"/>
  <c r="D110" i="2"/>
  <c r="D139" i="2"/>
  <c r="I541" i="2"/>
  <c r="C471" i="2"/>
  <c r="G139" i="2"/>
  <c r="I469" i="2"/>
  <c r="H718" i="2"/>
  <c r="L718" i="2"/>
  <c r="D573" i="2"/>
  <c r="I565" i="2"/>
  <c r="C572" i="2"/>
  <c r="D567" i="2"/>
  <c r="L532" i="2"/>
  <c r="C428" i="2"/>
  <c r="E328" i="2"/>
  <c r="D429" i="2"/>
  <c r="H721" i="2"/>
  <c r="F552" i="2"/>
  <c r="L499" i="2"/>
  <c r="D220" i="2"/>
  <c r="L301" i="2"/>
  <c r="F349" i="2"/>
  <c r="C161" i="2"/>
  <c r="F253" i="2"/>
  <c r="L349" i="2"/>
  <c r="H622" i="2"/>
  <c r="J442" i="2"/>
  <c r="L694" i="2"/>
  <c r="D150" i="2"/>
  <c r="D222" i="2"/>
  <c r="H148" i="2"/>
  <c r="J55" i="2"/>
  <c r="D282" i="2"/>
  <c r="F273" i="2"/>
  <c r="K271" i="2"/>
  <c r="D271" i="2"/>
  <c r="H532" i="2"/>
  <c r="C259" i="2"/>
  <c r="F427" i="2"/>
  <c r="J208" i="2"/>
  <c r="F490" i="2"/>
  <c r="M130" i="2"/>
  <c r="C723" i="2"/>
  <c r="F582" i="2"/>
  <c r="H550" i="2"/>
  <c r="C551" i="2"/>
  <c r="L673" i="2"/>
  <c r="F160" i="2"/>
  <c r="D443" i="2"/>
  <c r="D192" i="2"/>
  <c r="F255" i="2"/>
  <c r="G442" i="2"/>
  <c r="D303" i="2"/>
  <c r="F444" i="2"/>
  <c r="D162" i="2"/>
  <c r="C272" i="2"/>
  <c r="C271" i="2"/>
  <c r="F534" i="2"/>
  <c r="D261" i="2"/>
  <c r="H427" i="2"/>
  <c r="C443" i="2"/>
  <c r="C62" i="2"/>
  <c r="C281" i="2"/>
  <c r="M505" i="2"/>
  <c r="D111" i="2"/>
  <c r="C507" i="2"/>
  <c r="L721" i="2"/>
  <c r="D735" i="2"/>
  <c r="L733" i="2"/>
  <c r="F721" i="2"/>
  <c r="D705" i="2"/>
  <c r="G604" i="2"/>
  <c r="C623" i="2"/>
  <c r="D721" i="2"/>
  <c r="H694" i="2"/>
  <c r="C694" i="2"/>
  <c r="I571" i="2"/>
  <c r="M733" i="2"/>
  <c r="I733" i="2"/>
  <c r="D605" i="2"/>
  <c r="D714" i="2"/>
  <c r="D571" i="2"/>
  <c r="E571" i="2"/>
  <c r="D695" i="2"/>
  <c r="J604" i="2"/>
  <c r="J571" i="2"/>
  <c r="G622" i="2"/>
  <c r="M571" i="2"/>
  <c r="H571" i="2"/>
  <c r="M721" i="2"/>
  <c r="D694" i="2"/>
  <c r="M649" i="2"/>
  <c r="D503" i="2"/>
  <c r="H502" i="2"/>
  <c r="M595" i="2"/>
  <c r="M655" i="2"/>
  <c r="F372" i="2"/>
  <c r="I409" i="2"/>
  <c r="H340" i="2"/>
  <c r="D611" i="2"/>
  <c r="J370" i="2"/>
  <c r="C336" i="2"/>
  <c r="M553" i="2"/>
  <c r="D504" i="2"/>
  <c r="J418" i="2"/>
  <c r="L586" i="2"/>
  <c r="C603" i="2"/>
  <c r="K586" i="2"/>
  <c r="H574" i="2"/>
  <c r="M340" i="2"/>
  <c r="C503" i="2"/>
  <c r="G610" i="2"/>
  <c r="H655" i="2"/>
  <c r="D324" i="2"/>
  <c r="L409" i="2"/>
  <c r="J334" i="2"/>
  <c r="L502" i="2"/>
  <c r="M667" i="2"/>
  <c r="F432" i="2"/>
  <c r="L682" i="2"/>
  <c r="D597" i="2"/>
  <c r="D603" i="2"/>
  <c r="D498" i="2"/>
  <c r="F610" i="2"/>
  <c r="G502" i="2"/>
  <c r="M334" i="2"/>
  <c r="L385" i="2"/>
  <c r="C411" i="2"/>
  <c r="C555" i="2"/>
  <c r="C596" i="2"/>
  <c r="F667" i="2"/>
  <c r="J448" i="2"/>
  <c r="L334" i="2"/>
  <c r="D322" i="2"/>
  <c r="M322" i="2"/>
  <c r="G3" i="2" l="1"/>
  <c r="M4" i="2" l="1"/>
  <c r="M3" i="2" s="1"/>
</calcChain>
</file>

<file path=xl/sharedStrings.xml><?xml version="1.0" encoding="utf-8"?>
<sst xmlns="http://schemas.openxmlformats.org/spreadsheetml/2006/main" count="3573" uniqueCount="2013">
  <si>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</si>
  <si>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</si>
  <si>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</si>
  <si>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</si>
  <si>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</si>
  <si>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</si>
  <si>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</si>
  <si>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</si>
  <si>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</si>
  <si>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</si>
  <si>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</si>
  <si>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</si>
  <si>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</si>
  <si>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</si>
  <si>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</si>
  <si>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</si>
  <si>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</si>
  <si>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</si>
  <si>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</si>
  <si>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</si>
  <si>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</si>
  <si>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</si>
  <si>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</si>
  <si>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</si>
  <si>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</si>
  <si>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akce/projektu</t>
  </si>
  <si>
    <t>Popis akce/projektu</t>
  </si>
  <si>
    <t>Název akce/činnosti</t>
  </si>
  <si>
    <t>Stručný popis akce/činnosti</t>
  </si>
  <si>
    <t>Účel použití dotace na akci/činnost</t>
  </si>
  <si>
    <t>Celkové předpokládané výdaje realizované akce/činnosti</t>
  </si>
  <si>
    <t>Termín akce/ realizace činnosti
OD - DO</t>
  </si>
  <si>
    <t>1</t>
  </si>
  <si>
    <t>Obec Pivín</t>
  </si>
  <si>
    <t>Pivín 220</t>
  </si>
  <si>
    <t>Pivín</t>
  </si>
  <si>
    <t>79824</t>
  </si>
  <si>
    <t>Prostějov</t>
  </si>
  <si>
    <t>00288624</t>
  </si>
  <si>
    <t>Pořízení, technické zhodnocení a oprava požární techniky a nákup věcného vybavení pro JSDH Pivín</t>
  </si>
  <si>
    <t>Pořízení elektrocentrály na zajištění akceschopnosti JSDH Pivín.</t>
  </si>
  <si>
    <t>pořízení elektrocentrály s příslušenstvím</t>
  </si>
  <si>
    <t>1/2020</t>
  </si>
  <si>
    <t>11/2020</t>
  </si>
  <si>
    <t>2</t>
  </si>
  <si>
    <t>Obec Hradec-Nová Ves</t>
  </si>
  <si>
    <t>Hradec-Nová Ves 12</t>
  </si>
  <si>
    <t>Hradec-Nová Ves</t>
  </si>
  <si>
    <t>79084</t>
  </si>
  <si>
    <t>Jeseník</t>
  </si>
  <si>
    <t>00636011</t>
  </si>
  <si>
    <t>Pořízení, technické zhodnocení a oprava požární techniky a nákup věcného vybavení pro JSDH Hradec-Nová Ves</t>
  </si>
  <si>
    <t>Akce řeší pořízení jednonápravového nebrzděného zásahového přívěsu za dopravní automobil JSDH Hradec-Nová Ves.</t>
  </si>
  <si>
    <t>3</t>
  </si>
  <si>
    <t>Obec Chromeč</t>
  </si>
  <si>
    <t>Chromeč 71</t>
  </si>
  <si>
    <t>Chromeč</t>
  </si>
  <si>
    <t>78901</t>
  </si>
  <si>
    <t>Šumperk</t>
  </si>
  <si>
    <t>00636100</t>
  </si>
  <si>
    <t>Pořízení, technické zhodnocení a oprava požární techniky a nákup věcného vybavení pro JSDH Chromeč</t>
  </si>
  <si>
    <t>Zajištění akceschopnosti zásahové jednotky.</t>
  </si>
  <si>
    <t>pořízení ochranných oděvů</t>
  </si>
  <si>
    <t>4</t>
  </si>
  <si>
    <t>Obec Jindřichov</t>
  </si>
  <si>
    <t>Jindřichov 78</t>
  </si>
  <si>
    <t>Jindřichov</t>
  </si>
  <si>
    <t>78823</t>
  </si>
  <si>
    <t>00302741</t>
  </si>
  <si>
    <t>Pořízení, technické zhodnocení a oprava požární techniky a nákup věcného vybavení pro JSDH Jindřichov</t>
  </si>
  <si>
    <t>Zajištění akceschopnosti jednotky.</t>
  </si>
  <si>
    <t>pořízení kompresoru pro zajištění stálého tlaku v brzdovém systému požárních automobilů</t>
  </si>
  <si>
    <t>5</t>
  </si>
  <si>
    <t>Město Úsov</t>
  </si>
  <si>
    <t>nám. Míru 86</t>
  </si>
  <si>
    <t>Úsov</t>
  </si>
  <si>
    <t>78973</t>
  </si>
  <si>
    <t>00303500</t>
  </si>
  <si>
    <t>Pořízení, technické zhodnocení a oprava požární techniky a nákup věcného vybavení pro JSDH Úsov</t>
  </si>
  <si>
    <t>Nákup plovoucího motorového čerpadla</t>
  </si>
  <si>
    <t>pořízení plovoucího čerpadla</t>
  </si>
  <si>
    <t>6</t>
  </si>
  <si>
    <t>Obec Lutín</t>
  </si>
  <si>
    <t>Školní 203</t>
  </si>
  <si>
    <t>Lutín</t>
  </si>
  <si>
    <t>78349</t>
  </si>
  <si>
    <t>Olomouc</t>
  </si>
  <si>
    <t>00299189</t>
  </si>
  <si>
    <t>Pořízení, technické zhodnocení a oprava požární techniky a nákup věcného vybavení pro JSDH Třebčín</t>
  </si>
  <si>
    <t>Dovybavení členů jednotky osobními ochrannými prostředky, obnova osobních ochranných prostředků s prošlou lhůtou použitelnosti</t>
  </si>
  <si>
    <t>pořízení osobních ochranných prostředků pro hasiče</t>
  </si>
  <si>
    <t>7</t>
  </si>
  <si>
    <t>Městys Hustopeče nad Bečvou</t>
  </si>
  <si>
    <t>náměstí Míru 21</t>
  </si>
  <si>
    <t>Hustopeče nad Bečvou</t>
  </si>
  <si>
    <t>75366</t>
  </si>
  <si>
    <t>Přerov</t>
  </si>
  <si>
    <t>00301329</t>
  </si>
  <si>
    <t>Pořízení, technické zhodnocení a oprava požární techniky a nákup věcného vybavení pro JSDH Poruba</t>
  </si>
  <si>
    <t>Pořízení prostředků pro osvětlení místa zásahu Jednotky Sboru dobrovolných hasičů Poruba pro dosažení a udržení akceschopnosti JSDH Poruba.</t>
  </si>
  <si>
    <t>pořízení prostředků pro osvětlení místa zásahu</t>
  </si>
  <si>
    <t>8</t>
  </si>
  <si>
    <t>Obec Sobíšky</t>
  </si>
  <si>
    <t>Sobíšky 8</t>
  </si>
  <si>
    <t>Sobíšky</t>
  </si>
  <si>
    <t>75121</t>
  </si>
  <si>
    <t>00636576</t>
  </si>
  <si>
    <t>Pořízení, technické zhodnocení a oprava požární techniky a nákup věcného vybavení pro JSDH Sobíšky</t>
  </si>
  <si>
    <t>Pořízení zásahových přileb je nutné z důvodu neexistence přileb funkčních a zčásti náhradou za již dosloužené vybavení.</t>
  </si>
  <si>
    <t>pořízení věcného vybavení jednotky pro zajištění akceschopnosti, konkrétně 5 ks zásahových přileb.</t>
  </si>
  <si>
    <t>9</t>
  </si>
  <si>
    <t>Pořízení, technické zhodnocení a oprava požární techniky a nákup věcného vybavení pro JSDH Vysoká</t>
  </si>
  <si>
    <t>Pořízení prostředků pro osvětlení místa zásahu JSDH Vysoká pro dosažení a udržení akceschopnosti JSDH Vysoká.</t>
  </si>
  <si>
    <t>10</t>
  </si>
  <si>
    <t>Pořízení, technické zhodnocení a oprava požární techniky a nákup věcného vybavení pro JSDH Hustopeče nad Bečvou</t>
  </si>
  <si>
    <t>Pořízení prostředků pro vyprošťování JSDH Hustopeče nad Bečvou, JPO III. , jež je předurčenou jednotkou pro systém záchranných prací při dopravních nehodách. Prostředky budou sloužit k dosažení a udržení akceschopnosti JSDH Hustopeče nad Bečvou.</t>
  </si>
  <si>
    <t>pořízení prostředků pro vyproštování
investiční dotace</t>
  </si>
  <si>
    <t>11</t>
  </si>
  <si>
    <t>Obec Blatec</t>
  </si>
  <si>
    <t>Blatec 81</t>
  </si>
  <si>
    <t>Blatec</t>
  </si>
  <si>
    <t>78375</t>
  </si>
  <si>
    <t>00635367</t>
  </si>
  <si>
    <t>Pořízení, technické zhodnocení a oprava požární techniky a nákup věcného vybavení pro JSDH Blatec</t>
  </si>
  <si>
    <t>Nákup vybavení pro jednotku sboru dobrovolných hasičů obce Blatec.</t>
  </si>
  <si>
    <t>pořízení ochranných prostředků pro hasiče</t>
  </si>
  <si>
    <t>12</t>
  </si>
  <si>
    <t>Obec Štěpánov</t>
  </si>
  <si>
    <t>Horní 444/7</t>
  </si>
  <si>
    <t>Štěpánov</t>
  </si>
  <si>
    <t>78313</t>
  </si>
  <si>
    <t>00299511</t>
  </si>
  <si>
    <t>Pořízení, technické zhodnocení a oprava požární techniky a nákup věcného vybavení pro JSDH Štěpánov</t>
  </si>
  <si>
    <t>nákup vybavení a výstroje nezbytné pro činnost JSDH Štěpánov</t>
  </si>
  <si>
    <t>13</t>
  </si>
  <si>
    <t>Městys Dřevohostice</t>
  </si>
  <si>
    <t>Náměstí 74</t>
  </si>
  <si>
    <t>Dřevohostice</t>
  </si>
  <si>
    <t>75114</t>
  </si>
  <si>
    <t>00301213</t>
  </si>
  <si>
    <t>Pořízení, technické zhodnocení a oprava požární techniky a nákup věcného vybavení pro JSDH Dřevohostice</t>
  </si>
  <si>
    <t>Projekt je zaměřen na pořízení dvou nových dýchacích přístrojů s maskou a zásobníkem pro zajištění bezpečnosti zasahujících členů JSDH Dřevohostice.</t>
  </si>
  <si>
    <t>pořízení dýchací techniky</t>
  </si>
  <si>
    <t>14</t>
  </si>
  <si>
    <t>Obec Klopotovice</t>
  </si>
  <si>
    <t>Klopotovice 11</t>
  </si>
  <si>
    <t>Klopotovice</t>
  </si>
  <si>
    <t>79821</t>
  </si>
  <si>
    <t>00288357</t>
  </si>
  <si>
    <t>Pořízení, technické zhodnocení a oprava požární techniky a nákup věcného vybavení pro JSDH Klopotovice</t>
  </si>
  <si>
    <t>Záměrem projektu je pořízení prostředků pro řezání pro JSDH Klopotovice. Pořízením prostředků  pro řezání dojde k zajištění akceschopnosti naší jednotky při plnění úkolů ochrany obyvatelstva</t>
  </si>
  <si>
    <t>pořízení motorové pily včetně příslušenství.</t>
  </si>
  <si>
    <t>15</t>
  </si>
  <si>
    <t>Obec Horka nad Moravou</t>
  </si>
  <si>
    <t>nám. Osvobození 16/46</t>
  </si>
  <si>
    <t>Horka nad Moravou</t>
  </si>
  <si>
    <t>78335</t>
  </si>
  <si>
    <t>00298948</t>
  </si>
  <si>
    <t>Pořízení, technické zhodnocení a oprava požární techniky a nákup věcného vybavení pro JSDH Horka nad Moravou</t>
  </si>
  <si>
    <t>Důvodem pořízení je zvýšení akceschopnosti jednotky pro práci na vodní hladině a při živelných pohromách, pořízením kompletního vybavení a prostředků pro tento druh zásahů. Obec se nachází v územím postihovaném opakujícími se povodněmi.</t>
  </si>
  <si>
    <t>pořízení prostředků pro práci na vodní hladině a přívěsný vozík pro přepravu nafukovacího člunu</t>
  </si>
  <si>
    <t>16</t>
  </si>
  <si>
    <t>Obec Ostružná</t>
  </si>
  <si>
    <t>Ostružná 135</t>
  </si>
  <si>
    <t>Ostružná</t>
  </si>
  <si>
    <t>78825</t>
  </si>
  <si>
    <t>00636096</t>
  </si>
  <si>
    <t>Pořízení, technické zhodnocení a oprava požární techniky a nákup věcného vybavení pro JSDH Ostružná</t>
  </si>
  <si>
    <t>Pořízení ochranných prostředků pro dovybavení JSDH Ostružná.</t>
  </si>
  <si>
    <t>pořízení ochranných prostředků pro hasiče.</t>
  </si>
  <si>
    <t>17</t>
  </si>
  <si>
    <t>Město Lipník nad Bečvou</t>
  </si>
  <si>
    <t>náměstí T. G. Masaryka 89/11</t>
  </si>
  <si>
    <t>Lipník nad Bečvou</t>
  </si>
  <si>
    <t>75131</t>
  </si>
  <si>
    <t>00301493</t>
  </si>
  <si>
    <t>Pořízení, technické zhodnocení a oprava požární techniky a nákup věcného vybavení pro JSDH Lipník nad Bečvou</t>
  </si>
  <si>
    <t>pořízení požárního přívěsu pro hašení s příslušenstvím</t>
  </si>
  <si>
    <t>18</t>
  </si>
  <si>
    <t>Obec Císařov</t>
  </si>
  <si>
    <t>Císařov 106</t>
  </si>
  <si>
    <t>Císařov</t>
  </si>
  <si>
    <t>75103</t>
  </si>
  <si>
    <t>00636169</t>
  </si>
  <si>
    <t>Pořízení, technické zhodnocení a oprava požární techniky a nákup věcného vybavení pro JSDH Císařov</t>
  </si>
  <si>
    <t>Na opravu požární stříkačky z důvodu zastarání a častých poruch při startování.</t>
  </si>
  <si>
    <t>opravu prostředků pro hašení a čerpání.</t>
  </si>
  <si>
    <t>19</t>
  </si>
  <si>
    <t>Obec Velké Losiny</t>
  </si>
  <si>
    <t>Rudé armády 321</t>
  </si>
  <si>
    <t>Velké Losiny</t>
  </si>
  <si>
    <t>78815</t>
  </si>
  <si>
    <t>00303551</t>
  </si>
  <si>
    <t>Pořízení, technické zhodnocení a oprava požární techniky a nákup věcného vybavení pro JSDH Velké Losiny</t>
  </si>
  <si>
    <t>Zajištění akceschopnosti jednotky pořízením nových ochranných prostředků z důvodu jejich opotřebení a uplynutí jejich stanovené životnosti.</t>
  </si>
  <si>
    <t>20</t>
  </si>
  <si>
    <t>Obec Vikýřovice</t>
  </si>
  <si>
    <t>Petrovská 168</t>
  </si>
  <si>
    <t>Vikýřovice</t>
  </si>
  <si>
    <t>78813</t>
  </si>
  <si>
    <t>00635898</t>
  </si>
  <si>
    <t>Pořízení, technické zhodnocení a oprava požární techniky a nákup věcného vybavení pro JSDH Vikýřovice</t>
  </si>
  <si>
    <t>Předmětem žádosti o dotaci je pořízení 1 ks univerzální rozbrušovací pily pro vyprošťovací a začišťovací práce JSDH.</t>
  </si>
  <si>
    <t>pořízení 1 kusu rozbrušovací pily</t>
  </si>
  <si>
    <t>21</t>
  </si>
  <si>
    <t>Obec Medlov</t>
  </si>
  <si>
    <t>Medlov 300</t>
  </si>
  <si>
    <t>Medlov</t>
  </si>
  <si>
    <t>78391</t>
  </si>
  <si>
    <t>00575666</t>
  </si>
  <si>
    <t>Pořízení, technické zhodnocení a oprava požární techniky a nákup věcného vybavení pro JSDH Medlov</t>
  </si>
  <si>
    <t>Pořízení spojovacích prostředků : radiostanice vč. příslušenství, které jednotka postrádá.</t>
  </si>
  <si>
    <t>pořízení spojovací techniky pro příjem a vysílání.</t>
  </si>
  <si>
    <t>22</t>
  </si>
  <si>
    <t>Obec Nový Malín</t>
  </si>
  <si>
    <t>Nový Malín 240</t>
  </si>
  <si>
    <t>Nový Malín</t>
  </si>
  <si>
    <t>78803</t>
  </si>
  <si>
    <t>00303089</t>
  </si>
  <si>
    <t>Pořízení, technické zhodnocení a oprava požární techniky a nákup věcného vybavení pro JSDH Nový Malín</t>
  </si>
  <si>
    <t>Zajištění akceschopnosti jednotky SDH Nový Malín.</t>
  </si>
  <si>
    <t>23</t>
  </si>
  <si>
    <t>Obec Mikulovice</t>
  </si>
  <si>
    <t>Hlavní 5</t>
  </si>
  <si>
    <t>Mikulovice</t>
  </si>
  <si>
    <t>00303003</t>
  </si>
  <si>
    <t>Pořízení, technické zhodnocení a oprava požární techniky a nákup věcného vybavení pro JSDH Mikulovice</t>
  </si>
  <si>
    <t>Zajištění akceschopnosti jednotky - nákup  ochranných pomůcek.</t>
  </si>
  <si>
    <t>24</t>
  </si>
  <si>
    <t>Obec Haňovice</t>
  </si>
  <si>
    <t>Haňovice 62</t>
  </si>
  <si>
    <t>Haňovice</t>
  </si>
  <si>
    <t>78321</t>
  </si>
  <si>
    <t>00635723</t>
  </si>
  <si>
    <t>Pořízení, technické zhodnocení a oprava požární techniky a nákup věcného vybavení pro JSDH Haňovice</t>
  </si>
  <si>
    <t>Vybavení radiostanicemi  JSDH Haňovice dle doporučení HZS CR.</t>
  </si>
  <si>
    <t>pořízení spojových prostředků s příslušenstvím</t>
  </si>
  <si>
    <t>25</t>
  </si>
  <si>
    <t>Obec Niva</t>
  </si>
  <si>
    <t>Niva 61</t>
  </si>
  <si>
    <t>Niva</t>
  </si>
  <si>
    <t>79861</t>
  </si>
  <si>
    <t>00288519</t>
  </si>
  <si>
    <t>Pořízení, technické zhodnocení a oprava požární techniky a nákup věcného vybavení pro JSDH Niva</t>
  </si>
  <si>
    <t>Nákup dvou setů dýchacích přístrojů DRAGER PSS 4000 s maskou FPS 7000 s kandahárovým uchycením</t>
  </si>
  <si>
    <t>pořízení dvou setů dýchacích přístrojů DRAGER PSS 4000 s maskou FPS 7000 s kandahárovým uchycením
investiční dotace</t>
  </si>
  <si>
    <t>26</t>
  </si>
  <si>
    <t>Obec Hrabišín</t>
  </si>
  <si>
    <t>Hrabišín 65</t>
  </si>
  <si>
    <t>Hrabišín</t>
  </si>
  <si>
    <t>78804</t>
  </si>
  <si>
    <t>00302619</t>
  </si>
  <si>
    <t>Pořízení, technické zhodnocení a oprava požární techniky a nákup věcného vybavení pro JSDH Hrabišín</t>
  </si>
  <si>
    <t>JPO V vlastní dopravní automobil Iveco Daily rok výroby 2008. Ve vlastnictví je od roku 2012. Vzhledem ke stáří vozidla žádáme o finanční podporu na opravu tohoto vozidla.</t>
  </si>
  <si>
    <t>opravu dopravního automobilu - údržba a oprava podvozku, oprava motoru</t>
  </si>
  <si>
    <t>27</t>
  </si>
  <si>
    <t>Obec Křtomil</t>
  </si>
  <si>
    <t>Křtomil 60</t>
  </si>
  <si>
    <t>Křtomil</t>
  </si>
  <si>
    <t>00636312</t>
  </si>
  <si>
    <t>Pořízení, technické zhodnocení a oprava požární techniky a nákup věcného vybavení pro JSDH Křtomil</t>
  </si>
  <si>
    <t>V obci Křtomil je po více než 30 letech opět zřízena JSDH, kterou je třeba vybavit.</t>
  </si>
  <si>
    <t>pořízení ochranných prostředků pro JSDH ve Křtomili</t>
  </si>
  <si>
    <t>28</t>
  </si>
  <si>
    <t>Obec Postřelmov</t>
  </si>
  <si>
    <t>Komenského 193</t>
  </si>
  <si>
    <t>Postřelmov</t>
  </si>
  <si>
    <t>78969</t>
  </si>
  <si>
    <t>00303232</t>
  </si>
  <si>
    <t>Pořízení, technické zhodnocení a oprava požární techniky a nákup věcného vybavení pro JSDH Postřelmov</t>
  </si>
  <si>
    <t>Pořízení osobních ochranných pomůcek.</t>
  </si>
  <si>
    <t>pořízení ochranných pomůeck pro hasiče</t>
  </si>
  <si>
    <t>29</t>
  </si>
  <si>
    <t>Obec Drozdov</t>
  </si>
  <si>
    <t>Drozdov 150</t>
  </si>
  <si>
    <t>Drozdov</t>
  </si>
  <si>
    <t>00853151</t>
  </si>
  <si>
    <t>Pořízení, technické zhodnocení a oprava požární techniky a nákup věcného vybavení pro JSDH Drozdov</t>
  </si>
  <si>
    <t>Dotace bude použita na částečné pokrytí  ochranných prostředků pro hasiče JSDH Drozdov,  nutných pro provedení prvotního zásahu  na místě.</t>
  </si>
  <si>
    <t>30</t>
  </si>
  <si>
    <t>Obec Přáslavice</t>
  </si>
  <si>
    <t>Přáslavice 23</t>
  </si>
  <si>
    <t>Přáslavice</t>
  </si>
  <si>
    <t>78354</t>
  </si>
  <si>
    <t>00576255</t>
  </si>
  <si>
    <t>Pořízení, technické zhodnocení a oprava požární techniky a nákup věcného vybavení pro JSDH Přáslavice</t>
  </si>
  <si>
    <t>Doplnění chybějícího vybavení pro JSDH Přáslavice.</t>
  </si>
  <si>
    <t>31</t>
  </si>
  <si>
    <t>Obec Doloplazy</t>
  </si>
  <si>
    <t>Doloplazy 15</t>
  </si>
  <si>
    <t>Doloplazy</t>
  </si>
  <si>
    <t>79826</t>
  </si>
  <si>
    <t>00288195</t>
  </si>
  <si>
    <t>Pořízení, technické zhodnocení a oprava požární techniky a nákup věcného vybavení pro JSDH Doloplazy</t>
  </si>
  <si>
    <t>Nákup ojetého dopravního automobilu včetně úpravy pro hasiče.
Zajištění výjezdu jednotky k zásahu.</t>
  </si>
  <si>
    <t>pořízení dopravního automobilu
investiční dotace</t>
  </si>
  <si>
    <t>32</t>
  </si>
  <si>
    <t>Obec Lhota</t>
  </si>
  <si>
    <t>Lhota 63</t>
  </si>
  <si>
    <t>Lhota</t>
  </si>
  <si>
    <t>00636347</t>
  </si>
  <si>
    <t>Pořízení, technické zhodnocení a oprava požární techniky a nákup věcného vybavení pro JSDH Lhota</t>
  </si>
  <si>
    <t>V rámci zajištění akceschopnosti  jednotky SDH Lhota zařazené do JPO III je nutné členům pořídit pro výkon jejich činnosti s ohledem na jejich ochranu a bezpečnost   pracovní stejnokroje PS12 včetně trik, kšiltovek, opasků a zásahových bot.</t>
  </si>
  <si>
    <t>pořízení ochranných prostředků  pro hasiče</t>
  </si>
  <si>
    <t>33</t>
  </si>
  <si>
    <t>Obec Přestavlky</t>
  </si>
  <si>
    <t>Přestavlky 109</t>
  </si>
  <si>
    <t>Přestavlky</t>
  </si>
  <si>
    <t>75002</t>
  </si>
  <si>
    <t>00636495</t>
  </si>
  <si>
    <t>Pořízení, technické zhodnocení a oprava požární techniky a nákup věcného vybavení pro JSDH Přestavlky</t>
  </si>
  <si>
    <t>Vybavení JSDH Přestavlky zřízenou obcí Přestavlky věcnými prostředky PO. Předmětem žádosti je pořízení ochranných prostředků pro hasiče. Pořízené věcné prostředky zkvalitní vybavenost JSDH.</t>
  </si>
  <si>
    <t>34</t>
  </si>
  <si>
    <t>Obec Dzbel</t>
  </si>
  <si>
    <t>Dzbel 23</t>
  </si>
  <si>
    <t>Dzbel</t>
  </si>
  <si>
    <t>79853</t>
  </si>
  <si>
    <t>47922575</t>
  </si>
  <si>
    <t>Pořízení, technické zhodnocení a oprava požární techniky a nákup věcného vybavení pro JSDH Dzbel</t>
  </si>
  <si>
    <t>V letošním roce bychom chtěli pořídit starší hasičské devítimístné vozidlo.
Hasiči jezdí k mnoha zásahům a nemají vozidlo na přepravu osob.
Cisterna je jen třímístná a členů je v zásahové jednotce 12. členů.</t>
  </si>
  <si>
    <t>pořízení hasičského vozidla
investiční dotace</t>
  </si>
  <si>
    <t>35</t>
  </si>
  <si>
    <t>Obec Čechy pod Kosířem</t>
  </si>
  <si>
    <t>náměstí Svobody 289</t>
  </si>
  <si>
    <t>Čechy pod Kosířem</t>
  </si>
  <si>
    <t>79858</t>
  </si>
  <si>
    <t>00288128</t>
  </si>
  <si>
    <t>Pořízení, technické zhodnocení a oprava požární techniky a nákup věcného vybavení pro JSDH Čechy pod Kosířem</t>
  </si>
  <si>
    <t>Pořízení 4 kompletních zásahových oděvů a 1 páru zásahové obuvi.
Jedná se o chybějící materiál k úplnému dovybavení resp. obnově zásahového vybavení jednotky a pro zvýšení bezpečnosti mužstva při zásahu.</t>
  </si>
  <si>
    <t>pořízení 4 kompletních zásahových obleků a 1 páru zásahové obuvi</t>
  </si>
  <si>
    <t>36</t>
  </si>
  <si>
    <t>Obec Ondratice</t>
  </si>
  <si>
    <t>Ondratice 15</t>
  </si>
  <si>
    <t>Ondratice</t>
  </si>
  <si>
    <t>79807</t>
  </si>
  <si>
    <t>00288578</t>
  </si>
  <si>
    <t>Pořízení, technické zhodnocení a oprava požární techniky a nákup věcného vybavení pro JSDH Ondratice</t>
  </si>
  <si>
    <t>pořízení nových ručních radiostanic pro JSDH, která doposud žádné radiostanice k dispozici nemá</t>
  </si>
  <si>
    <t>pořízení spojových prostředků</t>
  </si>
  <si>
    <t>37</t>
  </si>
  <si>
    <t>Městys Náměšť na Hané</t>
  </si>
  <si>
    <t>nám. T. G. Masaryka 100</t>
  </si>
  <si>
    <t>Náměšť na Hané</t>
  </si>
  <si>
    <t>78344</t>
  </si>
  <si>
    <t>00299260</t>
  </si>
  <si>
    <t>Pořízení, technické zhodnocení a oprava požární techniky a nákup věcného vybavení pro JSDH Náměšť na Hané</t>
  </si>
  <si>
    <t>Při zásazích jednotka potřebuje kvalitní osvětlení, proto městys žádá o dotaci na osvětlovací stativ a náhradní stativ k osvětlovacímu stativu Q-GUAR.</t>
  </si>
  <si>
    <t>38</t>
  </si>
  <si>
    <t>Obec Výkleky</t>
  </si>
  <si>
    <t>Výkleky 72</t>
  </si>
  <si>
    <t>Výkleky</t>
  </si>
  <si>
    <t>75125</t>
  </si>
  <si>
    <t>00850659</t>
  </si>
  <si>
    <t>Pořízení, technické zhodnocení a oprava požární techniky a nákup věcného vybavení pro JSDH Výkleky</t>
  </si>
  <si>
    <t>Předmět bude sloužit k naplnění vybavenosti jednotky JSDH tak, aby splňovala daný standard vybavenosti zásahové jednotky.</t>
  </si>
  <si>
    <t>pořízení prostředků pro řezání</t>
  </si>
  <si>
    <t>39</t>
  </si>
  <si>
    <t>Obec Drahanovice</t>
  </si>
  <si>
    <t>Drahanovice 144</t>
  </si>
  <si>
    <t>Drahanovice</t>
  </si>
  <si>
    <t>00298841</t>
  </si>
  <si>
    <t>Pořízení, technické zhodnocení a oprava požární techniky a nákup věcného vybavení pro JSDH Drahanovice</t>
  </si>
  <si>
    <t>Vybavení zásahové jednotky SDH Drahanovice ochrannými prostředky pro hasiče.</t>
  </si>
  <si>
    <t>40</t>
  </si>
  <si>
    <t>Pořízení, technické zhodnocení a oprava požární techniky a nákup věcného vybavení pro JSDH Střížov</t>
  </si>
  <si>
    <t>Vybavení zásahové jednotky SDH Střížov prostředky pro hašení a čerpání.</t>
  </si>
  <si>
    <t>pořízení prostředků pro hašení a čerpání</t>
  </si>
  <si>
    <t>41</t>
  </si>
  <si>
    <t>Pořízení, technické zhodnocení a oprava požární techniky a nákup věcného vybavení pro JSDH Ludéřov</t>
  </si>
  <si>
    <t>Vybavení zásahové jednotky SDH Ludéřov ochrannými prostředky pro hasiče.</t>
  </si>
  <si>
    <t>42</t>
  </si>
  <si>
    <t>Obec Rapotín</t>
  </si>
  <si>
    <t>Šumperská 775</t>
  </si>
  <si>
    <t>Rapotín</t>
  </si>
  <si>
    <t>78814</t>
  </si>
  <si>
    <t>00635901</t>
  </si>
  <si>
    <t>Pořízení, technické zhodnocení a oprava požární techniky a nákup věcného vybavení pro JSDH Rapotín</t>
  </si>
  <si>
    <t>Pro zajištění dostatečné akceschopnosti JSDH Rapotín, pro kvalitní a rychlé zásahy při mimořádných a nenadálých situacích pořídíme 2ks automatického externího defibrilátoru, které budou umístěny ve výjezdových vozidlech.</t>
  </si>
  <si>
    <t>pořízení 2 kusů defibrilátoru
investiční dotace</t>
  </si>
  <si>
    <t>43</t>
  </si>
  <si>
    <t>Obec Osek nad Bečvou</t>
  </si>
  <si>
    <t>Osek nad Bečvou 65</t>
  </si>
  <si>
    <t>Osek nad Bečvou</t>
  </si>
  <si>
    <t>75122</t>
  </si>
  <si>
    <t>00301680</t>
  </si>
  <si>
    <t>Pořízení, technické zhodnocení a oprava požární techniky a nákup věcného vybavení pro JSDH Osek nad Bečvou</t>
  </si>
  <si>
    <t>lodní motor na člun s příslušenstvím</t>
  </si>
  <si>
    <t>44</t>
  </si>
  <si>
    <t>Město Hanušovice</t>
  </si>
  <si>
    <t>Hlavní 92</t>
  </si>
  <si>
    <t>Hanušovice</t>
  </si>
  <si>
    <t>78833</t>
  </si>
  <si>
    <t>00302546</t>
  </si>
  <si>
    <t>Pořízení, technické zhodnocení a oprava požární techniky a nákup věcného vybavení pro JSDH Hanušovice</t>
  </si>
  <si>
    <t>Pořízení výstražného a rozhlasového zařízení pro rychlý zásahový automobil LAND ROVER.</t>
  </si>
  <si>
    <t>45</t>
  </si>
  <si>
    <t>Obec Nová Hradečná</t>
  </si>
  <si>
    <t>Nová Hradečná 193</t>
  </si>
  <si>
    <t>Nová Hradečná</t>
  </si>
  <si>
    <t>78383</t>
  </si>
  <si>
    <t>00575658</t>
  </si>
  <si>
    <t>Pořízení, technické zhodnocení a oprava požární techniky a nákup věcného vybavení pro JSDH Nová Hradečná</t>
  </si>
  <si>
    <t>Dovybavení ochranných prostředků</t>
  </si>
  <si>
    <t>46</t>
  </si>
  <si>
    <t>Obec Zdětín</t>
  </si>
  <si>
    <t>Zdětín 49</t>
  </si>
  <si>
    <t>Zdětín</t>
  </si>
  <si>
    <t>79843</t>
  </si>
  <si>
    <t>00600105</t>
  </si>
  <si>
    <t>Pořízení, technické zhodnocení a oprava požární techniky a nákup věcného vybavení pro JSDH Zdětín</t>
  </si>
  <si>
    <t>Z dotace bude pořízen nový podvozek pro převoz stříkačky PS12 spolu s přestavbou stávající skříně PS12 na tento podvozek. Vznikne tak nový přívěsný vozík pro převoz stříkačky PS12, který bede možné používat za současným dopravním automobilem.</t>
  </si>
  <si>
    <t>pořízení podvozku přívěsného vozíku včetně opravy stávající skříně na přenosnou stříkačku PS  12</t>
  </si>
  <si>
    <t>47</t>
  </si>
  <si>
    <t>Město Jeseník</t>
  </si>
  <si>
    <t>Masarykovo nám. 167/1</t>
  </si>
  <si>
    <t>79001</t>
  </si>
  <si>
    <t>00302724</t>
  </si>
  <si>
    <t>Pořízení, technické zhodnocení a oprava požární techniky a nákup věcného vybavení pro JSDH Jeseník</t>
  </si>
  <si>
    <t>Zajištění zvýšení akceschopnosti jednotky sboru dobrovolných hasičů v Jeseníku obměnou zastaralé dýchací techniky.</t>
  </si>
  <si>
    <t>pořízení dýchacích přístrojů skládajících se ze 2 ks nosičů, 2 ks držáků plicní automatiky, 2 ks plicních automatik, 2 ks masek, 4 ks tlakových lahví, včetně příslušenství.</t>
  </si>
  <si>
    <t>48</t>
  </si>
  <si>
    <t>Obec Radotín</t>
  </si>
  <si>
    <t>Radotín 43</t>
  </si>
  <si>
    <t>Radotín</t>
  </si>
  <si>
    <t>75354</t>
  </si>
  <si>
    <t>00636525</t>
  </si>
  <si>
    <t>Pořízení, technické zhodnocení a oprava požární techniky a nákup věcného vybavení pro JSDH Radotín</t>
  </si>
  <si>
    <t>Nákup motorové pily včetně příslušenství a přilby. Odstranění stromoví při mimořádném větru z místních komunikací.</t>
  </si>
  <si>
    <t>49</t>
  </si>
  <si>
    <t>Obec Velké Kunětice</t>
  </si>
  <si>
    <t>Velké Kunětice 146</t>
  </si>
  <si>
    <t>Velké Kunětice</t>
  </si>
  <si>
    <t>79052</t>
  </si>
  <si>
    <t>00635952</t>
  </si>
  <si>
    <t>Pořízení, technické zhodnocení a oprava požární techniky a nákup věcného vybavení pro JSDH Velké Kunětice</t>
  </si>
  <si>
    <t>Je potřebné doplnit a obnovit počet ochranných oděvů.</t>
  </si>
  <si>
    <t>pořízení  ochranných prostředků</t>
  </si>
  <si>
    <t>50</t>
  </si>
  <si>
    <t>Obec Maletín</t>
  </si>
  <si>
    <t>Starý Maletín 21</t>
  </si>
  <si>
    <t>Maletín</t>
  </si>
  <si>
    <t>00302988</t>
  </si>
  <si>
    <t>Pořízení, technické zhodnocení a oprava požární techniky a nákup věcného vybavení pro JSDH Maletin</t>
  </si>
  <si>
    <t>JSDH Maletín provádí zásahy při odstraňování spadlých stromů, vyřezání části trámů nebo krokví střešních konstrukcí apod. Proto připravujeme záměr na dovybavení jednotky výkonnou profesionální motorovou pilou včetně příslušenství a vybavení.</t>
  </si>
  <si>
    <t>pořízení souboru věcného vybavení - prostředky pro řezání</t>
  </si>
  <si>
    <t>51</t>
  </si>
  <si>
    <t>Obec Slatinky</t>
  </si>
  <si>
    <t>Slatinky 111</t>
  </si>
  <si>
    <t>Slatinky</t>
  </si>
  <si>
    <t>78342</t>
  </si>
  <si>
    <t>00288764</t>
  </si>
  <si>
    <t>Pořízení, technické zhodnocení a oprava požární techniky a nákup věcného vybavení pro JSDH Slatinky</t>
  </si>
  <si>
    <t>Pořízení ochranných prostředků pro hasiče k zajištění akceschopnosti JSDH Slatinky</t>
  </si>
  <si>
    <t>52</t>
  </si>
  <si>
    <t>Obec Daskabát</t>
  </si>
  <si>
    <t>Daskabát 35</t>
  </si>
  <si>
    <t>Daskabát</t>
  </si>
  <si>
    <t>77900</t>
  </si>
  <si>
    <t>00635359</t>
  </si>
  <si>
    <t>Pořízení, technické zhodnocení a oprava požární techniky a nákup věcného vybavení pro JSDH Daskabát</t>
  </si>
  <si>
    <t>Nákup nových ochran. prostředků pro členy JSDH Daskabát, kteří oblekem ještě nedisponují, či mají přiřazené poškozené a nevyhovující velikosti. Nákupem výstroje dojde ke zvýšení bezpečnosti zasahujících hasičů u zásahů a většímu komfortu při zásahu.</t>
  </si>
  <si>
    <t>53</t>
  </si>
  <si>
    <t>Obec Tučín</t>
  </si>
  <si>
    <t>Tučín 127</t>
  </si>
  <si>
    <t>Tučín</t>
  </si>
  <si>
    <t>75116</t>
  </si>
  <si>
    <t>00636631</t>
  </si>
  <si>
    <t>Pořízení, technické zhodnocení a oprava požární techniky a nákup věcného vybavení pro JSDH Tučín</t>
  </si>
  <si>
    <t>Stávající počet užívaných radiostanic je nedostačující a radiostanice jsou zastaralé. Může dojít k poruše.</t>
  </si>
  <si>
    <t>54</t>
  </si>
  <si>
    <t>Obec Sobotín</t>
  </si>
  <si>
    <t>Sobotín 54</t>
  </si>
  <si>
    <t>Sobotín</t>
  </si>
  <si>
    <t>78816</t>
  </si>
  <si>
    <t>00303348</t>
  </si>
  <si>
    <t>Pořízení, technické zhodnocení a oprava požární techniky a nákup věcného vybavení pro JSDH Sobotín</t>
  </si>
  <si>
    <t>Zvýšení akceschopnosti jednotky pořízením izolačních dýchacích přístrojů s příslušenstvím</t>
  </si>
  <si>
    <t>55</t>
  </si>
  <si>
    <t>Obec Březsko</t>
  </si>
  <si>
    <t>Březsko 12</t>
  </si>
  <si>
    <t>Březsko</t>
  </si>
  <si>
    <t>79852</t>
  </si>
  <si>
    <t>00599981</t>
  </si>
  <si>
    <t>Pořízení, technické zhodnocení a oprava požární techniky a nákup věcného vybavení pro JSDH Březsko</t>
  </si>
  <si>
    <t>Pořízení nového plovoucího čerpadla s příslušenstvím, které je nezbytnou součásti vybavení jednotky JSDH.</t>
  </si>
  <si>
    <t>pořízení prostředků pro čerpání
investiční dotace</t>
  </si>
  <si>
    <t>56</t>
  </si>
  <si>
    <t>Obec Vrchoslavice</t>
  </si>
  <si>
    <t>Vrchoslavice 100</t>
  </si>
  <si>
    <t>Vrchoslavice</t>
  </si>
  <si>
    <t>79827</t>
  </si>
  <si>
    <t>00288942</t>
  </si>
  <si>
    <t>Pořízení, technické zhodnocení a oprava požární techniky a nákup věcného vybavení pro JSDH Vrchoslavice</t>
  </si>
  <si>
    <t>Jedná se o pořízení 5 ks radiostanice přenosné analogová +  příslušenství 5x mikrofon/reproduktor. A dále o pořízení analogové radiostanice kompatibilní s typem MOTOTRBO DM 4600.</t>
  </si>
  <si>
    <t>57</t>
  </si>
  <si>
    <t>Statutární město Přerov</t>
  </si>
  <si>
    <t>Bratrská 709/34</t>
  </si>
  <si>
    <t>00301825</t>
  </si>
  <si>
    <t>Pořízení, technické zhodnocení a oprava požární techniky a nákup věcného vybavení pro JSDH Přerov VI - Újezdec</t>
  </si>
  <si>
    <t>Pro kompletní zajištění akceschopnosti JSDH Přerov - VI Újezdec a dodržení bezpečnostních standardů je plánováno pořízení ochranných oděvů a příslušenství.</t>
  </si>
  <si>
    <t>58</t>
  </si>
  <si>
    <t>Obec Dolany</t>
  </si>
  <si>
    <t>Dolany 58</t>
  </si>
  <si>
    <t>Dolany</t>
  </si>
  <si>
    <t>78316</t>
  </si>
  <si>
    <t>00298808</t>
  </si>
  <si>
    <t>Pořízení, technické zhodnocení a oprava požární techniky a nákup věcného vybavení pro JSDH Dolany</t>
  </si>
  <si>
    <t>Detekční přístroj</t>
  </si>
  <si>
    <t>pořízení 1 ks termokamery
investiční dotace</t>
  </si>
  <si>
    <t>59</t>
  </si>
  <si>
    <t>Obec Klopina</t>
  </si>
  <si>
    <t>Klopina 116</t>
  </si>
  <si>
    <t>Klopina</t>
  </si>
  <si>
    <t>00302775</t>
  </si>
  <si>
    <t>Pořízení, technické zhodnocení a oprava požární techniky a nákup věcného vybavení pro JSDH Klopina</t>
  </si>
  <si>
    <t>Jedná se o pořízení motorové řetězové pily s příslušenství jako doplnění vybavení JSDH Klopina, které povede ke zvýšení akceschopnosti při zásahu.</t>
  </si>
  <si>
    <t>pořízení motorové řetězové pily s příslušenstvím</t>
  </si>
  <si>
    <t>60</t>
  </si>
  <si>
    <t>Obec Bělá pod Pradědem</t>
  </si>
  <si>
    <t>Domašov 381</t>
  </si>
  <si>
    <t>Bělá pod Pradědem</t>
  </si>
  <si>
    <t>00302333</t>
  </si>
  <si>
    <t>Pořízení, technické zhodnocení a oprava požární techniky a nákup věcného vybavení pro JSDH Bělá pod Pradědem</t>
  </si>
  <si>
    <t>Žádáme o novou dýchací techniku s příslušenstvím pro členy výjezdové jednotky z důvodu obnovy současné zastaralé techniky.</t>
  </si>
  <si>
    <t>pořízení dýchací techniky s příslušenstvím
investiční dotace</t>
  </si>
  <si>
    <t>61</t>
  </si>
  <si>
    <t>Obec Obědkovice</t>
  </si>
  <si>
    <t>Obědkovice 79</t>
  </si>
  <si>
    <t>Obědkovice</t>
  </si>
  <si>
    <t>79823</t>
  </si>
  <si>
    <t>00488569</t>
  </si>
  <si>
    <t>Pořízení, technické zhodnocení a oprava požární techniky a nákup věcného vybavení pro JSDH Obědkovice</t>
  </si>
  <si>
    <t>Pořízení technického vybavení pro JSDH Obědkovice.
Nákup teleskopického žebříku.</t>
  </si>
  <si>
    <t>pořízení teleskopického žebříku</t>
  </si>
  <si>
    <t>62</t>
  </si>
  <si>
    <t>Obec Buková</t>
  </si>
  <si>
    <t>Buková 9</t>
  </si>
  <si>
    <t>Buková</t>
  </si>
  <si>
    <t>79848</t>
  </si>
  <si>
    <t>00288098</t>
  </si>
  <si>
    <t>Pořízení, technické zhodnocení a oprava požární techniky a nákup věcného vybavení pro JSDH Buková</t>
  </si>
  <si>
    <t>Pořízení  plovoucího čerpadla + příslušenství při čerpání vody z objektů při záplavách nebo haváriích a také pro čerpání vody do cisteren při hašení požáru.</t>
  </si>
  <si>
    <t>pořízení  plovoucího čerpadla s příslušenstvím</t>
  </si>
  <si>
    <t>63</t>
  </si>
  <si>
    <t>Obec Hlubočky</t>
  </si>
  <si>
    <t>Olomoucká 17</t>
  </si>
  <si>
    <t>Hlubočky</t>
  </si>
  <si>
    <t>78361</t>
  </si>
  <si>
    <t>00298891</t>
  </si>
  <si>
    <t>Pořízení, technické zhodnocení a oprava požární techniky a nákup věcného vybavení pro JSDH Hlubočky</t>
  </si>
  <si>
    <t>Záměr: Dovybavit jednotku SDH - JPO II Hlubočky novými zásahovými obleky v počtu 5 kusů. 
Obměna starých zásahových obleků za nové.</t>
  </si>
  <si>
    <t>64</t>
  </si>
  <si>
    <t>Obec Vlčice</t>
  </si>
  <si>
    <t>Vlčice 95</t>
  </si>
  <si>
    <t>Vlčice</t>
  </si>
  <si>
    <t>79065</t>
  </si>
  <si>
    <t>00636045</t>
  </si>
  <si>
    <t>Pořízení, technické zhodnocení a oprava požární techniky a nákup věcného vybavení pro JSDH Vlčice</t>
  </si>
  <si>
    <t>Dovybavení jednotky osobními ochrannými prostředky</t>
  </si>
  <si>
    <t>65</t>
  </si>
  <si>
    <t>Pořízení, technické zhodnocení a oprava požární techniky a nákup věcného vybavení pro JSDH Přerov I - Město</t>
  </si>
  <si>
    <t>Pro zajištění akceschopnosti JSDH Přerov I – Město a udržení předepsané standardizace jednotky, je plánován nákup dalšího počtu nových zásahových kompletů, a to z důvodu nahrazení části již dosluhujících, v současné době používaných obleků a helem.</t>
  </si>
  <si>
    <t>66</t>
  </si>
  <si>
    <t>Obec Moravičany</t>
  </si>
  <si>
    <t>Moravičany 67</t>
  </si>
  <si>
    <t>Moravičany</t>
  </si>
  <si>
    <t>78982</t>
  </si>
  <si>
    <t>00303046</t>
  </si>
  <si>
    <t>Pořízení, technické zhodnocení a oprava požární techniky a nákup věcného vybavení pro JSDH Moravičany</t>
  </si>
  <si>
    <t>Žádost se týká pořízení věcného vybavení, z důvodů zvýšení akce schopnosti jednotky. Pořízený materiál bude náhradou za materiál , který je již zastaralý, či má prošlou životnost.</t>
  </si>
  <si>
    <t>67</t>
  </si>
  <si>
    <t>Obec Měrovice nad Hanou</t>
  </si>
  <si>
    <t>Měrovice nad Hanou 131</t>
  </si>
  <si>
    <t>Měrovice nad Hanou</t>
  </si>
  <si>
    <t>75201</t>
  </si>
  <si>
    <t>00636380</t>
  </si>
  <si>
    <t>Pořízení, technické zhodnocení a oprava požární techniky a nákup věcného vybavení pro JSDH Měrovice nad Hanou</t>
  </si>
  <si>
    <t>Doplnění vybavení z důvodu zajištění akceschopnosti JSDH.</t>
  </si>
  <si>
    <t>68</t>
  </si>
  <si>
    <t>Obec Čelechovice na Hané</t>
  </si>
  <si>
    <t>Hlavní 9</t>
  </si>
  <si>
    <t>Čelechovice na Hané</t>
  </si>
  <si>
    <t>79816</t>
  </si>
  <si>
    <t>00288144</t>
  </si>
  <si>
    <t>Pořízení, technické zhodnocení a oprava požární techniky a nákup věcného vybavení pro JSDH Čelechovice na Hané</t>
  </si>
  <si>
    <t>Pořízení vybavení pro odchyt nebezpečného hmyzu včetně příslušenství</t>
  </si>
  <si>
    <t>pořízení prostředků pro práci s nebezpečným hmyzem</t>
  </si>
  <si>
    <t>70</t>
  </si>
  <si>
    <t>Obec Střítež nad Ludinou</t>
  </si>
  <si>
    <t>Střítež nad Ludinou 122</t>
  </si>
  <si>
    <t>Střítež nad Ludinou</t>
  </si>
  <si>
    <t>75363</t>
  </si>
  <si>
    <t>00302023</t>
  </si>
  <si>
    <t>Pořízení, technické zhodnocení a oprava požární techniky a nákup věcného vybavení pro JSDH Střítež nad Ludinou</t>
  </si>
  <si>
    <t>Oprava brzdového systému, pořízení a výměna nové pneu na CAS 32 T148</t>
  </si>
  <si>
    <t>opravu cisternové automobilové stříkačky (včetně výměny pneumatik), nákup dílů, nájem montážní dílny, nákup pneumatik, demontáž a montáž pneumatik.</t>
  </si>
  <si>
    <t>71</t>
  </si>
  <si>
    <t>Město Hranice</t>
  </si>
  <si>
    <t>Pernštejnské náměstí 1</t>
  </si>
  <si>
    <t>Hranice</t>
  </si>
  <si>
    <t>75301</t>
  </si>
  <si>
    <t>00301311</t>
  </si>
  <si>
    <t>Pořízení, technické zhodnocení a oprava požární techniky a nákup věcného vybavení pro JSDH Hranice</t>
  </si>
  <si>
    <t>Pořízení nového hydraulického vyprošťovacího zařízení pro jednotku předurčenou k zásahům na dopravní nehody.</t>
  </si>
  <si>
    <t>72</t>
  </si>
  <si>
    <t>Obec Stínava</t>
  </si>
  <si>
    <t>Stínava 20</t>
  </si>
  <si>
    <t>Stínava</t>
  </si>
  <si>
    <t>79803</t>
  </si>
  <si>
    <t>62858297</t>
  </si>
  <si>
    <t>Pořízení, technické zhodnocení a oprava požární techniky a nákup věcného vybavení pro JSDH Stínava</t>
  </si>
  <si>
    <t>Pořízení ochranných prostředků pro hasiče, povinných pro každý zásah JSDH</t>
  </si>
  <si>
    <t>73</t>
  </si>
  <si>
    <t>Obec Dolní Újezd</t>
  </si>
  <si>
    <t>Dolní Újezd 155</t>
  </si>
  <si>
    <t>Dolní Újezd</t>
  </si>
  <si>
    <t>75123</t>
  </si>
  <si>
    <t>00636223</t>
  </si>
  <si>
    <t>Pořízení, technické zhodnocení a oprava požární techniky a nákup věcného vybavení pro JSDH Skoky</t>
  </si>
  <si>
    <t>Pořízení chybějících prostředků pro čerpání.</t>
  </si>
  <si>
    <t>pořízení kalového čerpadla a příslušenství.</t>
  </si>
  <si>
    <t>74</t>
  </si>
  <si>
    <t>Pořízení, technické zhodnocení a oprava požární techniky a nákup věcného vybavení pro JSDH Dolní Újezd</t>
  </si>
  <si>
    <t>Pořízení nové dýchací techniky, která nahradí dosluhující. Stávající dýchací technice končí platnost revize a již nelze prodloužit a dále používat.</t>
  </si>
  <si>
    <t>pořízení dýchací techniky s příslušenstvím</t>
  </si>
  <si>
    <t>75</t>
  </si>
  <si>
    <t>Pořízení, technické zhodnocení a oprava požární techniky a nákup věcného vybavení pro JSDH Staměřice</t>
  </si>
  <si>
    <t>Pořízení chybějících prostředků pro hašení.</t>
  </si>
  <si>
    <t>pořízení kombinovaných proudnic</t>
  </si>
  <si>
    <t>76</t>
  </si>
  <si>
    <t>Obec Dubčany</t>
  </si>
  <si>
    <t>Dubčany 24</t>
  </si>
  <si>
    <t>Dubčany</t>
  </si>
  <si>
    <t>78322</t>
  </si>
  <si>
    <t>00576221</t>
  </si>
  <si>
    <t>Pořízení, technické zhodnocení a oprava požární techniky a nákup věcného vybavení pro JSDH Dubčany</t>
  </si>
  <si>
    <t>Pořízení přenosné motorové elektrocentrály</t>
  </si>
  <si>
    <t>pořízení třífázové přenosné elektrocentrály</t>
  </si>
  <si>
    <t>77</t>
  </si>
  <si>
    <t>Obec Lipinka</t>
  </si>
  <si>
    <t>Lipinka 82</t>
  </si>
  <si>
    <t>Lipinka</t>
  </si>
  <si>
    <t>00302911</t>
  </si>
  <si>
    <t>Pořízení, technické zhodnocení a oprava požární techniky a nákup věcného vybavení pro JSDH Lipinka</t>
  </si>
  <si>
    <t>Pořízení základního vybavení členů Jednotky SDH Lipinka ochrannými pomůckami. Takže se bude moci v případě zásahu zúčastnit záchranných prací samostatně nebo pod vedením profesionální jednotky.</t>
  </si>
  <si>
    <t>pořízení osobních ochranných prostředků pro hasiče JSDH Lipinka.</t>
  </si>
  <si>
    <t>78</t>
  </si>
  <si>
    <t>Obec Slavětín</t>
  </si>
  <si>
    <t>Slavětín 11</t>
  </si>
  <si>
    <t>Slavětín</t>
  </si>
  <si>
    <t>78324</t>
  </si>
  <si>
    <t>00635332</t>
  </si>
  <si>
    <t>Pořízení, technické zhodnocení a oprava požární techniky a nákup věcného vybavení pro JSDH Slavětín</t>
  </si>
  <si>
    <t>Pořízení přetlakového ventilátoru s mlžicím zařízením. Jedná se o zařízení určené k odvodu kouře a tepla ze zadýmených prostor  formou vytváření přetlaku vzduchu, s pevně zabudovanou mlžící tryskou.</t>
  </si>
  <si>
    <t>pořízení prostředků k mechanickému odvětrání kouře a horkých plynů při požáru:- přetlakový ventilátor</t>
  </si>
  <si>
    <t>79</t>
  </si>
  <si>
    <t>Obec Otinoves</t>
  </si>
  <si>
    <t>Otinoves 177</t>
  </si>
  <si>
    <t>Otinoves</t>
  </si>
  <si>
    <t>00288594</t>
  </si>
  <si>
    <t>Pořízení, technické zhodnocení a oprava požární techniky a nákup věcného vybavení pro JSDH Otinoves</t>
  </si>
  <si>
    <t>Částečná úhrada nákladů na pořízení prostředků pro osvětlení místa zásahu - dva osvětlovací stativy se čtyřmi LED reflektory a dva mobilní akumulátorové LED reflektory</t>
  </si>
  <si>
    <t>pořízení dvou osvětlovacích stativů se čtyřmi LED reflektory a dvou mobilních akumulátorových LED reflektorů</t>
  </si>
  <si>
    <t>80</t>
  </si>
  <si>
    <t>Obec Bohuslavice</t>
  </si>
  <si>
    <t>Bohuslavice 2</t>
  </si>
  <si>
    <t>Bohuslavice</t>
  </si>
  <si>
    <t>78972</t>
  </si>
  <si>
    <t>00302384</t>
  </si>
  <si>
    <t>Pořízení, technické zhodnocení a oprava požární techniky a nákup věcného vybavení pro JSDH Bohuslavice</t>
  </si>
  <si>
    <t>Jedná se o nákup ochranných prostředků pro hasiče (zásahové boty a kalhoty pro brodění), vybavení těmito prostředky je dáno koncepcí HZS Olomouckého kraje jako základní vybavení</t>
  </si>
  <si>
    <t>81</t>
  </si>
  <si>
    <t>Obec Želeč</t>
  </si>
  <si>
    <t>Želeč 62</t>
  </si>
  <si>
    <t>Želeč</t>
  </si>
  <si>
    <t>00288993</t>
  </si>
  <si>
    <t>Pořízení, technické zhodnocení a oprava požární techniky a nákup věcného vybavení pro JSDH Želeč</t>
  </si>
  <si>
    <t>Projekt představuje pořízení výstražného zařízení pro zásahové vozidlo JSDH.</t>
  </si>
  <si>
    <t>pořízení výstražného zařízení pro zásahové vozidlo JSDH</t>
  </si>
  <si>
    <t>82</t>
  </si>
  <si>
    <t>Obec Stará Červená Voda</t>
  </si>
  <si>
    <t>Stará Červená Voda 204</t>
  </si>
  <si>
    <t>Stará Červená Voda</t>
  </si>
  <si>
    <t>79053</t>
  </si>
  <si>
    <t>00303356</t>
  </si>
  <si>
    <t>Pořízení, technické zhodnocení a oprava požární techniky a nákup věcného vybavení pro JSDH Stará Červená Voda</t>
  </si>
  <si>
    <t>Nákup nové CAS z důvodu nevyhovujícího technického stavu stávajícího  vozidla, jehož stáří je vyšší než 50 let.</t>
  </si>
  <si>
    <t>pořízení cisternové automobilové stříkačky
investiční dotace</t>
  </si>
  <si>
    <t>83</t>
  </si>
  <si>
    <t>Obec Horní Moštěnice</t>
  </si>
  <si>
    <t>Dr. A. Stojana 120/41</t>
  </si>
  <si>
    <t>Horní Moštěnice</t>
  </si>
  <si>
    <t>75117</t>
  </si>
  <si>
    <t>00301264</t>
  </si>
  <si>
    <t>Pořízení, technické zhodnocení a oprava požární techniky a nákup věcného vybavení pro JSDH Horní Moštěnice</t>
  </si>
  <si>
    <t>Pořízení dýchacích přístrojů</t>
  </si>
  <si>
    <t>pořízení dýchacích přístrojů s maskou
investiční dotace</t>
  </si>
  <si>
    <t>84</t>
  </si>
  <si>
    <t>Obec Dlouhá Loučka</t>
  </si>
  <si>
    <t>1. máje 116</t>
  </si>
  <si>
    <t>Dlouhá Loučka</t>
  </si>
  <si>
    <t>78386</t>
  </si>
  <si>
    <t>00298794</t>
  </si>
  <si>
    <t>Pořízení, technické zhodnocení a oprava požární techniky a nákup věcného vybavení pro JSDH Dlouhá Loučka</t>
  </si>
  <si>
    <t>Z  důvodu částečné obměny výjezdové jednotky je nutné pořídit zásahové ochranné pomůcky pro výjezdovou techniku.</t>
  </si>
  <si>
    <t>pořízení ochranných pomůcek pro hasiče</t>
  </si>
  <si>
    <t>85</t>
  </si>
  <si>
    <t>Město Žulová</t>
  </si>
  <si>
    <t>Hlavní 36</t>
  </si>
  <si>
    <t>Žulová</t>
  </si>
  <si>
    <t>00303682</t>
  </si>
  <si>
    <t>Pořízení, technické zhodnocení a oprava požární techniky a nákup věcného vybavení pro JSDH Tomíkovice</t>
  </si>
  <si>
    <t>Pořízení 2 ks ručních radiostanic, a to z důvodů lepší komunikace mezi členy při zásahu.</t>
  </si>
  <si>
    <t>pořízení spojovacích prostředků</t>
  </si>
  <si>
    <t>86</t>
  </si>
  <si>
    <t>Pořízení, technické zhodnocení a oprava požární techniky a nákup věcného vybavení pro JSDH Žulová</t>
  </si>
  <si>
    <t>Pořízení technických a ochranných prostředků pro JSDH Žulová, JPO II.</t>
  </si>
  <si>
    <t>prostředky pro vyprošťování</t>
  </si>
  <si>
    <t>87</t>
  </si>
  <si>
    <t>Obec Palonín</t>
  </si>
  <si>
    <t>Palonín 17</t>
  </si>
  <si>
    <t>Palonín</t>
  </si>
  <si>
    <t>78983</t>
  </si>
  <si>
    <t>00303127</t>
  </si>
  <si>
    <t>Pořízení, technické zhodnocení a oprava požární techniky a nákup věcného vybavení pro JSDH Palonín</t>
  </si>
  <si>
    <t>Obec v r. 2019 koupila starší hasičskou avii, která je bez základního vybavení (vesty,baterky na přilby,pracovní stejnokroje )pro výjezdy hasičů při mimořádných událostech ( odklízení spadlých stromů, vyprošťování havarovaných vozidel apod.).</t>
  </si>
  <si>
    <t>pořízení ochranných prostředků pro hasiče - vesty,svítilny na přílby,pracovní stejnokroje</t>
  </si>
  <si>
    <t>88</t>
  </si>
  <si>
    <t>Město Javorník</t>
  </si>
  <si>
    <t>nám. Svobody 134</t>
  </si>
  <si>
    <t>Javorník</t>
  </si>
  <si>
    <t>79070</t>
  </si>
  <si>
    <t>00302708</t>
  </si>
  <si>
    <t>Pořízení, technické zhodnocení a oprava požární techniky a nákup věcného vybavení pro JSDH Javorník</t>
  </si>
  <si>
    <t>Pořízení termokamery pro hasičské zásahové akce.</t>
  </si>
  <si>
    <t>89</t>
  </si>
  <si>
    <t>Obec Jívová</t>
  </si>
  <si>
    <t>Jívová 69</t>
  </si>
  <si>
    <t>Jívová</t>
  </si>
  <si>
    <t>783 16</t>
  </si>
  <si>
    <t>00299031</t>
  </si>
  <si>
    <t>Pořízení, technické zhodnocení a oprava požární techniky a nákup věcného vybavení pro JSDH Jívová</t>
  </si>
  <si>
    <t>V rámci akce dovybavíme jednotku SDH zásahovými ochrannými prostředky, které jsou určeny pro hasební zásahy i technické zásahy (odstraňování vývratů přes komunikace, odchyt a likvidace bodavého hmyzu).</t>
  </si>
  <si>
    <t>90</t>
  </si>
  <si>
    <t>Obec Dobrochov</t>
  </si>
  <si>
    <t>Dobrochov 43</t>
  </si>
  <si>
    <t>Dobrochov</t>
  </si>
  <si>
    <t>47922311</t>
  </si>
  <si>
    <t>Pořízení, technické zhodnocení a oprava požární techniky a nákup věcného vybavení pro JSDH Dobrochov</t>
  </si>
  <si>
    <t>Nákup kalového čerpadla pro čerpání vody ze zatopených prostor s příslušenstvím.</t>
  </si>
  <si>
    <t>pořízení kalového čerpadla s příslušenstvím</t>
  </si>
  <si>
    <t>91</t>
  </si>
  <si>
    <t>Město Štíty</t>
  </si>
  <si>
    <t>nám. Míru 55</t>
  </si>
  <si>
    <t>Štíty</t>
  </si>
  <si>
    <t>78991</t>
  </si>
  <si>
    <t>00303453</t>
  </si>
  <si>
    <t>Pořízení, technické zhodnocení a oprava požární techniky a nákup věcného vybavení pro JSDH Štíty</t>
  </si>
  <si>
    <t>Zajištění osobních ochranných prostředků pro členy zásahové jednotky</t>
  </si>
  <si>
    <t>92</t>
  </si>
  <si>
    <t>Obec Střeň</t>
  </si>
  <si>
    <t>Střeň 19</t>
  </si>
  <si>
    <t>Střeň</t>
  </si>
  <si>
    <t>78332</t>
  </si>
  <si>
    <t>47997265</t>
  </si>
  <si>
    <t>Pořízení, technické zhodnocení a oprava požární techniky a nákup věcného vybavení pro JSDH Střeň</t>
  </si>
  <si>
    <t>Pro zajištění akceschopnosti JSDH Střeň potřebujeme odpovídající prostředky pro čerpání.</t>
  </si>
  <si>
    <t>93</t>
  </si>
  <si>
    <t>Městys Brodek u Přerova</t>
  </si>
  <si>
    <t>Masarykovo náměstí 13</t>
  </si>
  <si>
    <t>Brodek u Přerova</t>
  </si>
  <si>
    <t>00301078</t>
  </si>
  <si>
    <t>Pořízení, technické zhodnocení a oprava požární techniky a nákup věcného vybavení pro JSDH Brodek u  Přerova</t>
  </si>
  <si>
    <t>Dovybavení CAS</t>
  </si>
  <si>
    <t>pořízení ručních svítilen</t>
  </si>
  <si>
    <t>94</t>
  </si>
  <si>
    <t>Obec Stará Ves</t>
  </si>
  <si>
    <t>Stará Ves 75</t>
  </si>
  <si>
    <t>Stará Ves</t>
  </si>
  <si>
    <t>00636584</t>
  </si>
  <si>
    <t>Pořízení, technické zhodnocení a oprava požární techniky a nákup věcného vybavení pro JSDH Stará Ves</t>
  </si>
  <si>
    <t>Dovybavení JSDH Stará Ves, zřízenou obcí Stará Ves, ochrannými prostředky pro hasiče dle technickým požadavků na vybavení JSDH. Pořízené ochranné prostředky zajistí  zvýšení bezpečnosti hasičů a vybavenost JSDH.</t>
  </si>
  <si>
    <t>95</t>
  </si>
  <si>
    <t>Obec Vranovice-Kelčice</t>
  </si>
  <si>
    <t>Kelčice 31</t>
  </si>
  <si>
    <t>Vranovice-Kelčice</t>
  </si>
  <si>
    <t>79808</t>
  </si>
  <si>
    <t>00288926</t>
  </si>
  <si>
    <t>Pořízení, technické zhodnocení a oprava požární techniky a nákup věcného vybavení pro JSDH Vranovice-Kelčice</t>
  </si>
  <si>
    <t>Nákup kalového čerpadla včetně příslušenství pro zajištění akceschopnosti jednotky zejména při bleskových povodních.</t>
  </si>
  <si>
    <t>96</t>
  </si>
  <si>
    <t>Doloplazy 82</t>
  </si>
  <si>
    <t>78356</t>
  </si>
  <si>
    <t>00534927</t>
  </si>
  <si>
    <t>Dovybavení JSDH Doloplazy digitální radiostanicí.</t>
  </si>
  <si>
    <t>97</t>
  </si>
  <si>
    <t>Město Tovačov</t>
  </si>
  <si>
    <t>Náměstí 12</t>
  </si>
  <si>
    <t>Tovačov</t>
  </si>
  <si>
    <t>75101</t>
  </si>
  <si>
    <t>00302082</t>
  </si>
  <si>
    <t>Pořízení, technické zhodnocení a oprava požární techniky a nákup věcného vybavení pro JSDH Tovačov</t>
  </si>
  <si>
    <t>Nákup pneu na hasičský automobil</t>
  </si>
  <si>
    <t>pořízení pneumatik a disků na požární kontejnerový nosič</t>
  </si>
  <si>
    <t>98</t>
  </si>
  <si>
    <t>Obec Líšnice</t>
  </si>
  <si>
    <t>Líšnice 39</t>
  </si>
  <si>
    <t>Líšnice</t>
  </si>
  <si>
    <t>789 85</t>
  </si>
  <si>
    <t>00636002</t>
  </si>
  <si>
    <t>Pořízení, technické zhodnocení a oprava požární techniky a nákup věcného vybavení pro JSDH Líšnice</t>
  </si>
  <si>
    <t>Jedná se o zakoupení nových prostředků pro JSDH Líšnice. Motorová pila.</t>
  </si>
  <si>
    <t>pořízení motorové pily</t>
  </si>
  <si>
    <t>99</t>
  </si>
  <si>
    <t>Obec Polomí</t>
  </si>
  <si>
    <t>Polomí 20</t>
  </si>
  <si>
    <t>Polomí</t>
  </si>
  <si>
    <t>79855</t>
  </si>
  <si>
    <t>00600059</t>
  </si>
  <si>
    <t>Pořízení, technické zhodnocení a oprava požární techniky a nákup věcného vybavení pro JSDH Polomí</t>
  </si>
  <si>
    <t>Pořízení přívěsného vozíku na hasicí techniku.</t>
  </si>
  <si>
    <t>100</t>
  </si>
  <si>
    <t>Obec Vitčice</t>
  </si>
  <si>
    <t>Vitčice 31</t>
  </si>
  <si>
    <t>Vitčice</t>
  </si>
  <si>
    <t>00600091</t>
  </si>
  <si>
    <t>Pořízení, technické zhodnocení a oprava požární techniky a nákup věcného vybavení pro JSDH Vitčice</t>
  </si>
  <si>
    <t>Pořízení věcného vybavení zásahové jednotky Sboru dobrovolných hasičů ve Vitčicích. Cílem projektu je zlepšení materiálně technického vybavení a akceschopnosti jednotky při zásazích.</t>
  </si>
  <si>
    <t>pořízení prostředků pro vyprošťování</t>
  </si>
  <si>
    <t>101</t>
  </si>
  <si>
    <t>Obec Skalička</t>
  </si>
  <si>
    <t>Skalička ev. 2</t>
  </si>
  <si>
    <t>Skalička</t>
  </si>
  <si>
    <t>75352</t>
  </si>
  <si>
    <t>00301949</t>
  </si>
  <si>
    <t>Pořízení, technické zhodnocení a oprava požární techniky a nákup věcného vybavení pro JSDH Skalička</t>
  </si>
  <si>
    <t>Oprava CAS</t>
  </si>
  <si>
    <t>opravu cisternové automobilové stříkačky</t>
  </si>
  <si>
    <t>102</t>
  </si>
  <si>
    <t>Obec Liboš</t>
  </si>
  <si>
    <t>Liboš 82</t>
  </si>
  <si>
    <t>Liboš</t>
  </si>
  <si>
    <t>00635758</t>
  </si>
  <si>
    <t>Pořízení, technické zhodnocení a oprava požární techniky a nákup věcného vybavení pro JSDH Liboš</t>
  </si>
  <si>
    <t>Stávající elektrocentrála má malou kapacitu a nedostačuje ke kvalitnímu napájení osvětlovacích těles, je jednofázová a zastaralá.</t>
  </si>
  <si>
    <t>pořízení elektrocentrály</t>
  </si>
  <si>
    <t>103</t>
  </si>
  <si>
    <t>Obec Petrov nad Desnou</t>
  </si>
  <si>
    <t>Petrov nad Desnou 156</t>
  </si>
  <si>
    <t>Petrov nad Desnou</t>
  </si>
  <si>
    <t>72054433</t>
  </si>
  <si>
    <t>Pořízení, technické zhodnocení a oprava požární techniky a nákup věcného vybavení pro JSDH Petrov nad Desnou</t>
  </si>
  <si>
    <t>Pořízení sady na otevírání dveří při zásahu hasičů.</t>
  </si>
  <si>
    <t>pořízení sady na otervírání dveří při zásahu hasičů</t>
  </si>
  <si>
    <t>104</t>
  </si>
  <si>
    <t>Obec Přemyslovice</t>
  </si>
  <si>
    <t>Přemyslovice 281</t>
  </si>
  <si>
    <t>Přemyslovice</t>
  </si>
  <si>
    <t>79851</t>
  </si>
  <si>
    <t>00288683</t>
  </si>
  <si>
    <t>Pořízení, technické zhodnocení a oprava požární techniky a nákup věcného vybavení pro JSDH Přemyslovice</t>
  </si>
  <si>
    <t>Obnova dýchací techniky pro JSDH Přemyslovice.</t>
  </si>
  <si>
    <t>pořízení  dvou dýchacích přístrojů s příslušenstvím, dvou náhradních tlakových lahví a dvou vyváděcích masek.</t>
  </si>
  <si>
    <t>105</t>
  </si>
  <si>
    <t>Obec Domašov nad Bystřicí</t>
  </si>
  <si>
    <t>Náměstí 35</t>
  </si>
  <si>
    <t>Domašov nad Bystřicí</t>
  </si>
  <si>
    <t>78306</t>
  </si>
  <si>
    <t>00298824</t>
  </si>
  <si>
    <t>Pořízení, technické zhodnocení a oprava požární techniky a nákup věcného vybavení pro JSDH Domašov nad Bystřicí</t>
  </si>
  <si>
    <t>OP jsou již značně poškozené a neplní ochrannou funkci (seprané, roztrhané, propálené, nevyhovující velikosti).</t>
  </si>
  <si>
    <t>pořízení ochranných prostředkůdo pro hasiče</t>
  </si>
  <si>
    <t>106</t>
  </si>
  <si>
    <t>Obec Dubicko</t>
  </si>
  <si>
    <t>Velká Strana 56</t>
  </si>
  <si>
    <t>Dubicko</t>
  </si>
  <si>
    <t>00302538</t>
  </si>
  <si>
    <t>Pořízení, technické zhodnocení a oprava požární techniky a nákup věcného vybavení pro JSDH Dubicko</t>
  </si>
  <si>
    <t>pořízení ochranných prostředků pro nového člena</t>
  </si>
  <si>
    <t>pořízení ochranných prostředků pro hasiče - zásahový komplet, přilba pro hasiče, rukavice pro hasiče, obuv pro hasiče, kukla pro hasiče,</t>
  </si>
  <si>
    <t>107</t>
  </si>
  <si>
    <t>Obec Velký Týnec</t>
  </si>
  <si>
    <t>Zámecká 35</t>
  </si>
  <si>
    <t>Velký Týnec</t>
  </si>
  <si>
    <t>78372</t>
  </si>
  <si>
    <t>00299669</t>
  </si>
  <si>
    <t>Pořízení, technické zhodnocení a oprava požární techniky a nákup věcného vybavení pro JSDH Velký Týnec</t>
  </si>
  <si>
    <t>Pořízení ochranných prostředků pro zajištění akceschopnosti jednotky sboru dobrovolných hasičů Velký Týnec.</t>
  </si>
  <si>
    <t>108</t>
  </si>
  <si>
    <t>Obec Radslavice</t>
  </si>
  <si>
    <t>Na Návsi 103</t>
  </si>
  <si>
    <t>Radslavice</t>
  </si>
  <si>
    <t>75111</t>
  </si>
  <si>
    <t>00301884</t>
  </si>
  <si>
    <t>Pořízení, technické zhodnocení a oprava požární techniky a nákup věcného vybavení pro JSDH Radslavice</t>
  </si>
  <si>
    <t>Současná osvětlovací technika nesplňuje požadavky pro zásah a stále vykazuje poruchovost. Pořízením nových prostředků pro osvětlení místa zásahu dojde k naplnění požadavků vyhlášky č. 53/2010 Sb. o tech. podmínkách požární techniky.</t>
  </si>
  <si>
    <t>109</t>
  </si>
  <si>
    <t>Obec Malé Hradisko</t>
  </si>
  <si>
    <t>Malé Hradisko 60</t>
  </si>
  <si>
    <t>Malé Hradisko</t>
  </si>
  <si>
    <t>79849</t>
  </si>
  <si>
    <t>00288454</t>
  </si>
  <si>
    <t>Pořízení, technické zhodnocení a oprava požární techniky a nákup věcného vybavení pro JSDH Malé Hradisko</t>
  </si>
  <si>
    <t>Žádáme o spolufinancování pořízení 4 ks kompletů vícevrstvých zásahových obleků. Dále pak pořízení 4 ks hasičských pláštěnek.</t>
  </si>
  <si>
    <t>pořízení vícevrstvých zásahových obleků včetně hasičských pláštěnek</t>
  </si>
  <si>
    <t>110</t>
  </si>
  <si>
    <t>Obec Bílsko</t>
  </si>
  <si>
    <t>Bílsko 11</t>
  </si>
  <si>
    <t>Bílsko</t>
  </si>
  <si>
    <t>00576239</t>
  </si>
  <si>
    <t>Pořízení, technické zhodnocení a oprava požární techniky a nákup věcného vybavení pro JSDH Bílsko</t>
  </si>
  <si>
    <t>Cílem akce je pořídit přenosné plovoucí čerpadlo včetně příslušenství k odčerpání vody ze zatopených nebo zaplavených prostor, vzhledem ke stále častějším přívalovým srážkám a k dalšímu použití.</t>
  </si>
  <si>
    <t>pořízení přenosného plovoucího čerpadla včetně příslušenství</t>
  </si>
  <si>
    <t>111</t>
  </si>
  <si>
    <t>Statutární město Prostějov</t>
  </si>
  <si>
    <t>nám. T. G. Masaryka 130/14</t>
  </si>
  <si>
    <t>79601</t>
  </si>
  <si>
    <t>00288659</t>
  </si>
  <si>
    <t>Pořízení, technické zhodnocení a oprava požární techniky a nákup věcného vybavení pro JSDH Prostějov</t>
  </si>
  <si>
    <t>Pořízení ochranných prostředků pro obměnu stávajícího vybavení hasičů JSDH města Prostějova.</t>
  </si>
  <si>
    <t>112</t>
  </si>
  <si>
    <t>Městys Brodek u Prostějova</t>
  </si>
  <si>
    <t>Císařská 39</t>
  </si>
  <si>
    <t>Brodek u Prostějova</t>
  </si>
  <si>
    <t>00288063</t>
  </si>
  <si>
    <t>Pořízení, technické zhodnocení a oprava požární techniky a nákup věcného vybavení pro JSDH Brodek u Prostějova</t>
  </si>
  <si>
    <t>Pořízení přenosné motorové stříkačky. Z důvodu častých zásahů v lesních porostech k vytvoření stabilního čerpacího stanoviště pro doplňování vody, zároveň příprava na zásobování vodou v období sucha</t>
  </si>
  <si>
    <t>pořízení přenosné motorové stříkačky
investiční dotace</t>
  </si>
  <si>
    <t>113</t>
  </si>
  <si>
    <t>Obec Skorošice</t>
  </si>
  <si>
    <t>Skorošice 93</t>
  </si>
  <si>
    <t>Skorošice</t>
  </si>
  <si>
    <t>00635863</t>
  </si>
  <si>
    <t>Pořízení, technické zhodnocení a oprava požární techniky a nákup věcného vybavení pro JSDH Skorošice</t>
  </si>
  <si>
    <t>Pořízení prostředků pro vyprošťování. Dovybavení jednotky SDH Skorošice.</t>
  </si>
  <si>
    <t>114</t>
  </si>
  <si>
    <t>Pořízení, technické zhodnocení a oprava požární techniky a nákup věcného vybavení pro JSDH Nýznerov</t>
  </si>
  <si>
    <t>Pořízení prostředků pro hašení a čerpání. Dovybavení jednotky SDH Skorošice-Nýznerov</t>
  </si>
  <si>
    <t>115</t>
  </si>
  <si>
    <t>Město Zlaté Hory</t>
  </si>
  <si>
    <t>nám. Svobody 80</t>
  </si>
  <si>
    <t>Zlaté Hory</t>
  </si>
  <si>
    <t>79376</t>
  </si>
  <si>
    <t>00296481</t>
  </si>
  <si>
    <t>Pořízení, technické zhodnocení a oprava požární techniky a nákup věcného vybavení pro JSDH Zlaté Hory</t>
  </si>
  <si>
    <t>Záměrem projektu je provést povinnou servisní prohlídku, včetně opravy zjištěných závad a výměny opotřebovaných dílů účelové nástavby automobilového žebříku AZ 30 ve výbavě JSDH Zlaté Hory. Součástí servisní prohlídky bude i vystavení protokolu.</t>
  </si>
  <si>
    <t>opravu a servisní prohlídku automobilového žebříku</t>
  </si>
  <si>
    <t>116</t>
  </si>
  <si>
    <t>Obec Rovensko</t>
  </si>
  <si>
    <t>Rovensko 59</t>
  </si>
  <si>
    <t>Rovensko</t>
  </si>
  <si>
    <t>00303305</t>
  </si>
  <si>
    <t>Pořízení, technické zhodnocení a oprava požární techniky a nákup věcného vybavení pro JSDH Rovensko</t>
  </si>
  <si>
    <t>Zajištění akceschopnosti jednotky sboru dobrovolných hasičů Rovensko zřízené obcí Rovensko</t>
  </si>
  <si>
    <t>pořízení prostředků pro hašení a čerpání - 2kusy proudnice kombinovaná a 1kus rozdělovač</t>
  </si>
  <si>
    <t>117</t>
  </si>
  <si>
    <t>Obec Vrbátky</t>
  </si>
  <si>
    <t>Vrbátky 41</t>
  </si>
  <si>
    <t>Vrbátky</t>
  </si>
  <si>
    <t>79813</t>
  </si>
  <si>
    <t>00288934</t>
  </si>
  <si>
    <t>Pořízení, technické zhodnocení a oprava požární techniky a nákup věcného vybavení pro JSDH Vrbátky</t>
  </si>
  <si>
    <t>Nákup osobního vybavení pro členy JSDH</t>
  </si>
  <si>
    <t>118</t>
  </si>
  <si>
    <t>Obec Olšany</t>
  </si>
  <si>
    <t>Olšany 75</t>
  </si>
  <si>
    <t>Olšany</t>
  </si>
  <si>
    <t>78962</t>
  </si>
  <si>
    <t>00303097</t>
  </si>
  <si>
    <t>Pořízení, technické zhodnocení a oprava požární techniky a nákup věcného vybavení pro JSDH Olšany</t>
  </si>
  <si>
    <t>Pořízení a instalace modulu FIREPORT PRINT včetně zřízení internetové přípojky do objektu požární zbrojnice v Olšanech</t>
  </si>
  <si>
    <t>pořízení spojových prostředků - příslušenství pro vyhlašování poplachu a přijímání/odesílání zpráv</t>
  </si>
  <si>
    <t>119</t>
  </si>
  <si>
    <t>Obec Tršice</t>
  </si>
  <si>
    <t>Tršice 50</t>
  </si>
  <si>
    <t>Tršice</t>
  </si>
  <si>
    <t>78357</t>
  </si>
  <si>
    <t>00299588</t>
  </si>
  <si>
    <t>Pořízení, technické zhodnocení a oprava požární techniky a nákup věcného vybavení pro JSDH Tršice</t>
  </si>
  <si>
    <t>Zvýšení akceschopnosti jednotky obnova zastaralého materiálu</t>
  </si>
  <si>
    <t>120</t>
  </si>
  <si>
    <t>Obec Bezuchov</t>
  </si>
  <si>
    <t>Bezuchov 14</t>
  </si>
  <si>
    <t>Bezuchov</t>
  </si>
  <si>
    <t>00636118</t>
  </si>
  <si>
    <t>Pořízení, technické zhodnocení a oprava požární techniky a nákup věcného vybavení pro JSDH Bezuchov</t>
  </si>
  <si>
    <t>Zařízení bude použito jednotkou JSDH Bezuchov k zajištění akceschopnosti při výpadku proudu.</t>
  </si>
  <si>
    <t>121</t>
  </si>
  <si>
    <t>Obec Veselíčko</t>
  </si>
  <si>
    <t>Veselíčko 68</t>
  </si>
  <si>
    <t>Veselíčko</t>
  </si>
  <si>
    <t>00302198</t>
  </si>
  <si>
    <t>Pořízení, technické zhodnocení a oprava požární techniky a nákup věcného vybavení pro JSDH Veselíčko</t>
  </si>
  <si>
    <t>Nákup elektrického navijáku s příslušenstvím na zásahové vozidlo</t>
  </si>
  <si>
    <t>122</t>
  </si>
  <si>
    <t>Statutární město Olomouc</t>
  </si>
  <si>
    <t>Horní náměstí 583</t>
  </si>
  <si>
    <t>00299308</t>
  </si>
  <si>
    <t>Pořízení, technické zhodnocení a oprava požární techniky a nákup věcného vybavení pro JSDH Holice</t>
  </si>
  <si>
    <t>Pořízení prostředků první pomoci vč. příslušenství pro zajištění akceschopnosti JSDH Holice.</t>
  </si>
  <si>
    <t>123</t>
  </si>
  <si>
    <t>Pořízení, technické zhodnocení a oprava požární techniky a nákup věcného vybavení pro JSDH Radíkov</t>
  </si>
  <si>
    <t>Pořízení ochranných prostředků pro hasiče vč. příslušenství k zajištění akceschopnosti  JSDH Radíkov.</t>
  </si>
  <si>
    <t>pořízení ochranných prostředků pro hasiče včetně příslušenství</t>
  </si>
  <si>
    <t>124</t>
  </si>
  <si>
    <t>Pořízení, technické zhodnocení a oprava požární techniky a nákup věcného vybavení pro JSDH Chomoutov</t>
  </si>
  <si>
    <t>Pořízení ochranných prostředků pro hasiče vč. příslušenství pro zajištění akceschopnosti JSDH Chomoutov.</t>
  </si>
  <si>
    <t>125</t>
  </si>
  <si>
    <t>Pořízení, technické zhodnocení a oprava požární techniky a nákup věcného vybavení pro JSDH Olomouc</t>
  </si>
  <si>
    <t>Pořízení dýchací techniky vč. příslušenství pro zajištění akceschopnosti JSDH Olomouc.</t>
  </si>
  <si>
    <t>pořízení dýchací techniky včetně příslušenství</t>
  </si>
  <si>
    <t>126</t>
  </si>
  <si>
    <t>Pořízení, technické zhodnocení a oprava požární techniky a nákup věcného vybavení pro JSDH Lošov</t>
  </si>
  <si>
    <t>Pořízení prostředků první pomoci vč. příslušenství pro zajištění akceschopnosti JSDH Lošov.</t>
  </si>
  <si>
    <t>127</t>
  </si>
  <si>
    <t>Pořízení, technické zhodnocení a oprava požární techniky a nákup věcného vybavení pro JSDH Droždín</t>
  </si>
  <si>
    <t>Pořízení prostředků pro práci na vodní hladině vč. příslušenství pro zajištění akceschopnosti JSDH Droždín.</t>
  </si>
  <si>
    <t>128</t>
  </si>
  <si>
    <t>Pořízení, technické zhodnocení a oprava požární techniky a nákup věcného vybavení pro JSDH Topolany</t>
  </si>
  <si>
    <t>Pořízení prostředků k mechanickému odvětrávání kouře a horkých plynů při požáru vč. příslušenství pro zajištění akceschopnosti JSDH Topolany.</t>
  </si>
  <si>
    <t>pořízení prostředků k mechanickému odvětrávání kouře a horkých plynů při požáru včetně příslušenství</t>
  </si>
  <si>
    <t>129</t>
  </si>
  <si>
    <t>Obec Bochoř</t>
  </si>
  <si>
    <t>Náves 202/41</t>
  </si>
  <si>
    <t>Bochoř</t>
  </si>
  <si>
    <t>00301051</t>
  </si>
  <si>
    <t>Pořízení, technické zhodnocení a oprava požární techniky a nákup věcného vybavení pro JSDH Bochoř</t>
  </si>
  <si>
    <t>Dotace bude použita na nákup osobních ochranných prostředků členů Jednotky Sboru dobrovolných hasičů Obce Bochoř. Současné ochranné prostředky jednotky, vzhledem ke svému stáří, již nevyhovují bezpečnosti při zásazích a je nutná jejich výměna.</t>
  </si>
  <si>
    <t>130</t>
  </si>
  <si>
    <t>Městys Velký Újezd</t>
  </si>
  <si>
    <t>Olomoucká 15</t>
  </si>
  <si>
    <t>Velký Újezd</t>
  </si>
  <si>
    <t>78355</t>
  </si>
  <si>
    <t>00299677</t>
  </si>
  <si>
    <t>Pořízení, technické zhodnocení a oprava požární techniky a nákup věcného vybavení pro JSDH Velký Újezd</t>
  </si>
  <si>
    <t>Vybavení lezeckým materiálem pro zajištění akceschopnosti jednotky.</t>
  </si>
  <si>
    <t>pořízení  prostředků pro práci ve výšce a volnou hloubkou.</t>
  </si>
  <si>
    <t>131</t>
  </si>
  <si>
    <t>Město Konice</t>
  </si>
  <si>
    <t>Masarykovo nám. 27</t>
  </si>
  <si>
    <t>Konice</t>
  </si>
  <si>
    <t>00288365</t>
  </si>
  <si>
    <t>Pořízení, technické zhodnocení a oprava požární techniky a nákup věcného vybavení pro JSDH Nová Dědina</t>
  </si>
  <si>
    <t>Pořízení prostředků pro hašení z důvodu zlepšení vybavení a zajištění akceschopnosti jednotky SDH.</t>
  </si>
  <si>
    <t>pořízení prostředků pro hašení</t>
  </si>
  <si>
    <t>132</t>
  </si>
  <si>
    <t>Pořízení, technické zhodnocení a oprava požární techniky a nákup věcného vybavení pro JSDH Konice</t>
  </si>
  <si>
    <t>Vybavení jednotky PO III Konice prostředkem první pomoci má velký význam s ohledem na předurčení jednotky pro systém záchranných prací (dopravní nehody) v systému pokrytí rizik na území Olomouckého kraje.</t>
  </si>
  <si>
    <t>pořízení prostředku první pomoci  investiční dotace</t>
  </si>
  <si>
    <t>133</t>
  </si>
  <si>
    <t>Obec Opatovice</t>
  </si>
  <si>
    <t>Hlavní 170</t>
  </si>
  <si>
    <t>Opatovice</t>
  </si>
  <si>
    <t>75356</t>
  </si>
  <si>
    <t>00301655</t>
  </si>
  <si>
    <t>Pořízení, technické zhodnocení a oprava požární techniky a nákup věcného vybavení pro JSDH Opatovice</t>
  </si>
  <si>
    <t>Cílem projektu je vybavení jednotky k zajištění akceschopnosti JSDH Opatovice.</t>
  </si>
  <si>
    <t>pořízení prostředků pro práci ve výšce a volnou hloubkou</t>
  </si>
  <si>
    <t>134</t>
  </si>
  <si>
    <t>Obec Hvozd</t>
  </si>
  <si>
    <t>Hvozd 90</t>
  </si>
  <si>
    <t>Hvozd</t>
  </si>
  <si>
    <t>00288306</t>
  </si>
  <si>
    <t>Pořízení, technické zhodnocení a oprava požární techniky a nákup věcného vybavení pro JSDH Hvozd</t>
  </si>
  <si>
    <t>Nákup ochranných prostředků</t>
  </si>
  <si>
    <t>pořízení 3 ks zásahových obleků, 6 ks přileb, 10 ks zásahových rukavic, 10 ks kukel, 6 ks výstražných vest</t>
  </si>
  <si>
    <t>135</t>
  </si>
  <si>
    <t>Obec Lazníky</t>
  </si>
  <si>
    <t>Lazníky 116</t>
  </si>
  <si>
    <t>Lazníky</t>
  </si>
  <si>
    <t>00301451</t>
  </si>
  <si>
    <t>Pořízení, technické zhodnocení a oprava požární techniky a nákup věcného vybavení pro JSDH Lazníky</t>
  </si>
  <si>
    <t>pořízení dopravního automobilu pro JSDH Lazníky z důvodu nefunkčnosti a nepojízdnosti stávajícího vozidla</t>
  </si>
  <si>
    <t>pořízení dopravního automobilu  investiční dotace</t>
  </si>
  <si>
    <t>136</t>
  </si>
  <si>
    <t>Obec Provodovice</t>
  </si>
  <si>
    <t>Provodovice 49</t>
  </si>
  <si>
    <t>Provodovice</t>
  </si>
  <si>
    <t>75353</t>
  </si>
  <si>
    <t>00636487</t>
  </si>
  <si>
    <t>Pořízení, technické zhodnocení a oprava požární techniky a nákup věcného vybavení pro JSDH Provodovice</t>
  </si>
  <si>
    <t>Cílem projektu je vybavení jednotky k zajištění akceschopnosti JSDH Provodovice.</t>
  </si>
  <si>
    <t>137</t>
  </si>
  <si>
    <t>Obec Rájec</t>
  </si>
  <si>
    <t>Rájec 98</t>
  </si>
  <si>
    <t>Rájec</t>
  </si>
  <si>
    <t>00303267</t>
  </si>
  <si>
    <t>Pořízení, technické zhodnocení a oprava požární techniky a nákup věcného vybavení pro JSDH Rájec</t>
  </si>
  <si>
    <t>Oprava karoserie a podvozku vozidla a  jeho ošetření. Výměna sad pneumatik pro celoroční provoz.</t>
  </si>
  <si>
    <t>opravu karoserie a podvozku vozidla včetně výměny sad pneumatik pro celoroční provoz</t>
  </si>
  <si>
    <t>138</t>
  </si>
  <si>
    <t>Obec Partutovice</t>
  </si>
  <si>
    <t>Partutovice 61</t>
  </si>
  <si>
    <t>Partutovice</t>
  </si>
  <si>
    <t>00301701</t>
  </si>
  <si>
    <t>Pořízení, technické zhodnocení a oprava požární techniky a nákup věcného vybavení pro JSDH Partutovice</t>
  </si>
  <si>
    <t>Pro zajištění akceschopnosti zásahové jednotky je nutné doplnit pro některé členy JSDH chybějící vybavení ochranných prostředků-zásahových oděvů, sloužící členům při každém zásahu.</t>
  </si>
  <si>
    <t>139</t>
  </si>
  <si>
    <t>Obec Bratrušov</t>
  </si>
  <si>
    <t>Bratrušov 176</t>
  </si>
  <si>
    <t>Bratrušov</t>
  </si>
  <si>
    <t>78701</t>
  </si>
  <si>
    <t>00635847</t>
  </si>
  <si>
    <t>Pořízení, technické zhodnocení a oprava požární techniky a nákup věcného vybavení pro JSDH Bratrušov</t>
  </si>
  <si>
    <t>Polohovací pásy s příslušenstvím
Dovybavení jednotky k zásahům</t>
  </si>
  <si>
    <t>140</t>
  </si>
  <si>
    <t>Obec Uhelná</t>
  </si>
  <si>
    <t>Uhelná 163</t>
  </si>
  <si>
    <t>Uhelná</t>
  </si>
  <si>
    <t>00636053</t>
  </si>
  <si>
    <t>Pořízení, technické zhodnocení a oprava požární techniky a nákup věcného vybavení pro JSDH Uhelná</t>
  </si>
  <si>
    <t>Pořízení nového vybavení pro zásahovou jednotku SDH Uhelná. Jedná se o pořízení dvou zásahových obleků, které se budou používat při zásazích.</t>
  </si>
  <si>
    <t>pořízení dvou zásahových obleků</t>
  </si>
  <si>
    <t>141</t>
  </si>
  <si>
    <t>Obec Dřevnovice</t>
  </si>
  <si>
    <t>Dřevnovice 44</t>
  </si>
  <si>
    <t>Dřevnovice</t>
  </si>
  <si>
    <t>798 26</t>
  </si>
  <si>
    <t>00547905</t>
  </si>
  <si>
    <t>Pořízení, technické zhodnocení a oprava požární techniky a nákup věcného vybavení pro JSDH Dřevnovice</t>
  </si>
  <si>
    <t>Nákup nového dopravního automobilu pro JSDH Dřevnovice z důvodu zabezpečení její akceschopnosti. Stávající dopravní automobil byl na konci roku 2019 odstaven z důvodu špatného technického stavu a stáří vozidla.</t>
  </si>
  <si>
    <t>142</t>
  </si>
  <si>
    <t>Obec Česká Ves</t>
  </si>
  <si>
    <t>Jánského 341</t>
  </si>
  <si>
    <t>Česká Ves</t>
  </si>
  <si>
    <t>79081</t>
  </si>
  <si>
    <t>00636037</t>
  </si>
  <si>
    <t>Pořízení, technické zhodnocení a oprava požární techniky a nákup věcného vybavení pro JSDH Česká Ves</t>
  </si>
  <si>
    <t>Žádáme o vysavač na mokré vysávání pro rozšíření činností JSDH.</t>
  </si>
  <si>
    <t>pořízení vysavače na mokré vysávání  investiční dotace</t>
  </si>
  <si>
    <t>143</t>
  </si>
  <si>
    <t>Město Vidnava</t>
  </si>
  <si>
    <t>Mírové náměstí 80</t>
  </si>
  <si>
    <t>Vidnava</t>
  </si>
  <si>
    <t>79055</t>
  </si>
  <si>
    <t>00303585</t>
  </si>
  <si>
    <t>Pořízení, technické zhodnocení a oprava požární techniky a nákup věcného vybavení pro JSDH Vidnava</t>
  </si>
  <si>
    <t>Nákup vybavení - Aku úhlová bruska s příslušenstvím (akumulátor, nabíječka) a řeznými kotouči jako prostředek pro vyprošťování a zásahy JSDH Vidnava.</t>
  </si>
  <si>
    <t>pořízení prostředkůpro vyprošťování - aku úhlová bruska (kufr) s příslušenstvím (akumulátor, nabíječka) a kotouči k brusce</t>
  </si>
  <si>
    <t>144</t>
  </si>
  <si>
    <t>Obec Stařechovice</t>
  </si>
  <si>
    <t>Stařechovice 71</t>
  </si>
  <si>
    <t>Stařechovice</t>
  </si>
  <si>
    <t>79841</t>
  </si>
  <si>
    <t>00288802</t>
  </si>
  <si>
    <t>Pořízení, technické zhodnocení a oprava požární techniky a nákup věcného vybavení pro JSDH Stařechovice</t>
  </si>
  <si>
    <t>Doplnění vybavení JSDH Stařechovice o  prostředky pro osvětlení místa zásahu</t>
  </si>
  <si>
    <t>145</t>
  </si>
  <si>
    <t>Obec Písařov</t>
  </si>
  <si>
    <t>Písařov 80</t>
  </si>
  <si>
    <t>Písařov</t>
  </si>
  <si>
    <t>00303151</t>
  </si>
  <si>
    <t>Pořízení, technické zhodnocení a oprava požární techniky a nákup věcného vybavení pro JSDH Písařov</t>
  </si>
  <si>
    <t>Cílem je pořídit dopravní automobil pro JSDH Písařov, který je v současné době nevyhovující. Nákupem automobilu hodláme standardizovat vybavení jednotky na odpovídající úroveň pro JPO V.</t>
  </si>
  <si>
    <t>146</t>
  </si>
  <si>
    <t>Město Němčice nad Hanou</t>
  </si>
  <si>
    <t>Palackého nám. 3</t>
  </si>
  <si>
    <t>Němčice nad Hanou</t>
  </si>
  <si>
    <t>00288497</t>
  </si>
  <si>
    <t>Pořízení, technické zhodnocení a oprava požární techniky a nákup věcného vybavení pro JSDH Němčice nad Hanou</t>
  </si>
  <si>
    <t>Dotace bude využita na pořízení ochranných prostředků, jako např. boty, oblek, rukavice, pracovní oblek, osobní svítilna a další.</t>
  </si>
  <si>
    <t>pořízení ochranných prostředků</t>
  </si>
  <si>
    <t>147</t>
  </si>
  <si>
    <t>Obec Bělotín</t>
  </si>
  <si>
    <t>Bělotín 151</t>
  </si>
  <si>
    <t>Bělotín</t>
  </si>
  <si>
    <t>75364</t>
  </si>
  <si>
    <t>00301019</t>
  </si>
  <si>
    <t>Pořízení, technické zhodnocení a oprava požární techniky a nákup věcného vybavení pro JSDH Bělotín</t>
  </si>
  <si>
    <t>Z důvodu zajištění srozumitelné komunikace mezi členy jednotky při zásahu je nutno pořídit nové baterie a ruční mikrofony pro ruční radiostanice v počtu 4 ks.</t>
  </si>
  <si>
    <t>148</t>
  </si>
  <si>
    <t>Obec Lipová-lázně</t>
  </si>
  <si>
    <t>Lipová -lázně 396</t>
  </si>
  <si>
    <t>Lipová-lázně</t>
  </si>
  <si>
    <t>79061</t>
  </si>
  <si>
    <t>00302929</t>
  </si>
  <si>
    <t>Pořízení, technické zhodnocení a oprava požární techniky a nákup věcného vybavení pro JSDH Lipová -lázně</t>
  </si>
  <si>
    <t>Nákup ochranných prostředků pro hasiče SDH Lipová -lázně zařazené v JPO III</t>
  </si>
  <si>
    <t>149</t>
  </si>
  <si>
    <t>Městys Protivanov</t>
  </si>
  <si>
    <t>Náměstí 32</t>
  </si>
  <si>
    <t>Protivanov</t>
  </si>
  <si>
    <t>00288675</t>
  </si>
  <si>
    <t>Pořízení, technické zhodnocení a oprava požární techniky a nákup věcného vybavení pro JSDH Protivanov</t>
  </si>
  <si>
    <t>Pořízení souboru technických prostředků pro vyprošťování osob pro zvýšení akceschopnosti jednotky zejména pro zásahy u dopravních nehod. Důvodem je nedostatečné vybavení jednotky těmito prostředky.</t>
  </si>
  <si>
    <t>150</t>
  </si>
  <si>
    <t>Obec Seloutky</t>
  </si>
  <si>
    <t>Seloutky 58</t>
  </si>
  <si>
    <t>Seloutky</t>
  </si>
  <si>
    <t>79804</t>
  </si>
  <si>
    <t>00488551</t>
  </si>
  <si>
    <t>Pořízení, technické zhodnocení a oprava požární techniky a nákup věcného vybavení pro JSDH Seloutky</t>
  </si>
  <si>
    <t>Rozšíření bezdrátového rozhlasu o modul zajišťující napojení na zadávací pracoviště složek IZS - Varovný a informační systém obyvatelstva - modul SARAH JSVV ( nebo obdobný dle požadavků na kompatibilitu se stávajícím rozhlasem ) a jeho montáž.</t>
  </si>
  <si>
    <t>151</t>
  </si>
  <si>
    <t>Město Kojetín</t>
  </si>
  <si>
    <t>Masarykovo náměstí 20</t>
  </si>
  <si>
    <t>Kojetín</t>
  </si>
  <si>
    <t>00301370</t>
  </si>
  <si>
    <t>Pořízení, technické zhodnocení a oprava požární techniky a nákup věcného vybavení pro JSDH Kojetín</t>
  </si>
  <si>
    <t>JSDH Kojetín je předurčená k zásahům u dopravních nehod, pořízením navijáku se zvýší akceschopnost jednotky a zhodnotí se cisternová automobilová stříkačka. Standardizace vybavení jednotek PO v Olomouckém kraji.</t>
  </si>
  <si>
    <t>pořízení navijáku včetně příslušenství na cisternovou automobilovou stříkačku  investiční dotace</t>
  </si>
  <si>
    <t>152</t>
  </si>
  <si>
    <t>Obec Senice na Hané</t>
  </si>
  <si>
    <t>Jos. Vodičky 243</t>
  </si>
  <si>
    <t>Senice na Hané</t>
  </si>
  <si>
    <t>78345</t>
  </si>
  <si>
    <t>00299421</t>
  </si>
  <si>
    <t>Pořízení, technické zhodnocení a oprava požární techniky a nákup věcného vybavení pro JSDH Senice na Hané</t>
  </si>
  <si>
    <t>Nákup hydraulického vyprošťovacího zařízení</t>
  </si>
  <si>
    <t>pořízení hydraulického vyprošťovacího zařízení  investiční dotace</t>
  </si>
  <si>
    <t>153</t>
  </si>
  <si>
    <t>Obec Raková u Konice</t>
  </si>
  <si>
    <t>Raková u Konice 34</t>
  </si>
  <si>
    <t>Raková u Konice</t>
  </si>
  <si>
    <t>79857</t>
  </si>
  <si>
    <t>00600067</t>
  </si>
  <si>
    <t>Pořízení, technické zhodnocení a oprava požární techniky a nákup věcného vybavení pro JSDH Raková u Konice</t>
  </si>
  <si>
    <t>nákup ochranných prostředků pro hasiče</t>
  </si>
  <si>
    <t>154</t>
  </si>
  <si>
    <t>Obec Svébohov</t>
  </si>
  <si>
    <t>Svébohov 64</t>
  </si>
  <si>
    <t>Svébohov</t>
  </si>
  <si>
    <t>00303437</t>
  </si>
  <si>
    <t>Pořízení, technické zhodnocení a oprava požární techniky a nákup věcného vybavení pro JSDH Svébohov</t>
  </si>
  <si>
    <t>Pořízení ochranných prostředků pro členy JSDH obce Svébohov</t>
  </si>
  <si>
    <t>155</t>
  </si>
  <si>
    <t>Obec Otaslavice</t>
  </si>
  <si>
    <t>Otaslavice 343</t>
  </si>
  <si>
    <t>Otaslavice</t>
  </si>
  <si>
    <t>79806</t>
  </si>
  <si>
    <t>00288586</t>
  </si>
  <si>
    <t>Pořízení, technické zhodnocení a oprava požární techniky a nákup věcného vybavení pro JSDH Otaslavice</t>
  </si>
  <si>
    <t>Jedná se o dovybavení JSDH Otaslavice Automatickým Externím Defibrilátorem včetně příslušenství.</t>
  </si>
  <si>
    <t>pořízení  externího automatizovaného defibrilátoru a příslušenství  investiční dotace</t>
  </si>
  <si>
    <t>156</t>
  </si>
  <si>
    <t>Obec Paršovice</t>
  </si>
  <si>
    <t>Paršovice 98</t>
  </si>
  <si>
    <t>Paršovice</t>
  </si>
  <si>
    <t>75355</t>
  </si>
  <si>
    <t>00636461</t>
  </si>
  <si>
    <t>Pořízení, technické zhodnocení a oprava požární techniky a nákup věcného vybavení pro JSDH Paršovice</t>
  </si>
  <si>
    <t>Cílem projektu je vybavení jednotky k zajištění akceschopnosti JSDH Paršovice.</t>
  </si>
  <si>
    <t>157</t>
  </si>
  <si>
    <t>Obec Ruda nad Moravou</t>
  </si>
  <si>
    <t>9. května 40</t>
  </si>
  <si>
    <t>Ruda nad Moravou</t>
  </si>
  <si>
    <t>78963</t>
  </si>
  <si>
    <t>00303313</t>
  </si>
  <si>
    <t>Pořízení, technické zhodnocení a oprava požární techniky a nákup věcného vybavení pro JSDH Ruda nad Moravou</t>
  </si>
  <si>
    <t>Pořízení ochranných prostředků pro hasiče JSDH Ruda nad Moravou. Pořízení je nezbytné z důvodu ohrožení při zásazích - v zásahové oblasti jsou mj. 2 továrny na výrobu papíru a čerpací stanice.</t>
  </si>
  <si>
    <t>158</t>
  </si>
  <si>
    <t>Obec Majetín</t>
  </si>
  <si>
    <t>Lipová 25</t>
  </si>
  <si>
    <t>Majetín</t>
  </si>
  <si>
    <t>751 03</t>
  </si>
  <si>
    <t>00299197</t>
  </si>
  <si>
    <t>Pořízení, technické zhodnocení a oprava požární techniky a nákup věcného vybavení pro JSDH Majetín</t>
  </si>
  <si>
    <t>Z důvodu nedostatečného vybavení JSDH Majetín chceme pořídit prostředky pro osvětlení místa zásahu.</t>
  </si>
  <si>
    <t>159</t>
  </si>
  <si>
    <t>Obec Charváty</t>
  </si>
  <si>
    <t>Charváty 98</t>
  </si>
  <si>
    <t>Charváty</t>
  </si>
  <si>
    <t>00635715</t>
  </si>
  <si>
    <t>Pořízení, technické zhodnocení a oprava požární techniky a nákup věcného vybavení pro JSDH Charváty</t>
  </si>
  <si>
    <t>Žádáme o neinvestiční příspěvek na pořízení ochranných prostředků pro členy jednotky JSDH Charváty. Nové ochranné prostředky budou plně využity pro nové členy a dojde tak k modernizaci jednotky.</t>
  </si>
  <si>
    <t>160</t>
  </si>
  <si>
    <t>Městys Tištín</t>
  </si>
  <si>
    <t>Tištín 37</t>
  </si>
  <si>
    <t>Tištín</t>
  </si>
  <si>
    <t>79829</t>
  </si>
  <si>
    <t>00288853</t>
  </si>
  <si>
    <t>Pořízení, technické zhodnocení a oprava požární techniky a nákup věcného vybavení pro JSDH Tištín</t>
  </si>
  <si>
    <t>Předmětem dotace je pořízení nového vybavení na práci ve výškách. JSHD Tištín dosud nedisponuje dostatečnou výbavou pro své členy na práci ve výškách. Jedná se především o polohovací opasky, lana a žebřík.</t>
  </si>
  <si>
    <t>pořízení prostředků pro práci ve výškách</t>
  </si>
  <si>
    <t>161</t>
  </si>
  <si>
    <t>Městys Nezamyslice</t>
  </si>
  <si>
    <t>Tjabinova 111</t>
  </si>
  <si>
    <t>Nezamyslice</t>
  </si>
  <si>
    <t>00288501</t>
  </si>
  <si>
    <t>Pořízení, technické zhodnocení a oprava požární techniky a nákup věcného vybavení pro JSDH Nezamyslice</t>
  </si>
  <si>
    <t>Projekt je zaměřen na zdokonalení akceschopnosti zásahové jednotky. V roce 2016 pořízená CAS SCANIA bude technicky zhodnocena doplněním sanační lišty, využitelné zejména při odstraňování živelných pohrom jak v Nezamyslicích, tak i v okolních obcích.</t>
  </si>
  <si>
    <t>technické zhodnocení cisternové automobilové stříkačky - koupě sanační lišty  investiční dotace</t>
  </si>
  <si>
    <t>162</t>
  </si>
  <si>
    <t>Obec Pavlov</t>
  </si>
  <si>
    <t>Pavlov 42</t>
  </si>
  <si>
    <t>Pavlov</t>
  </si>
  <si>
    <t>78985</t>
  </si>
  <si>
    <t>00303135</t>
  </si>
  <si>
    <t>Pořízení, technické zhodnocení a oprava požární techniky a nákup věcného vybavení pro JSDH Pavlov</t>
  </si>
  <si>
    <t>Zajištění akceschopnosti JSDH Pavlov a místní části Lechovice, Radnice, Veselí, Vacetín, Zavadilka a Svinov</t>
  </si>
  <si>
    <t>163</t>
  </si>
  <si>
    <t>Obec Třeština</t>
  </si>
  <si>
    <t>Třeština 10</t>
  </si>
  <si>
    <t>Třeština</t>
  </si>
  <si>
    <t>00635987</t>
  </si>
  <si>
    <t>Pořízení, technické zhodnocení a oprava požární techniky a nákup věcného vybavení pro JSDH Třeština</t>
  </si>
  <si>
    <t>Dovybavení zásahové jednotky obce Třeština ochrannými prostředky pro hasiče.</t>
  </si>
  <si>
    <t>pořízení zásahového oděvu složeného ze zásahových kalhot, blůzy a bot</t>
  </si>
  <si>
    <t>164</t>
  </si>
  <si>
    <t>Obec Čelčice</t>
  </si>
  <si>
    <t>Čelčice 86</t>
  </si>
  <si>
    <t>Čelčice</t>
  </si>
  <si>
    <t>00288136</t>
  </si>
  <si>
    <t>Pořízení, technické zhodnocení a oprava požární techniky a nákup věcného vybavení pro JSDH Čelčice</t>
  </si>
  <si>
    <t>Nákup motorové pily, příslušenství a ochranných prostředků. Pila je potřebná k odstraňování popadaných větví, stromů po bouřkách a vichřicích.</t>
  </si>
  <si>
    <t>pořízení prostředků pro řezání s příslušenstvím</t>
  </si>
  <si>
    <t>165</t>
  </si>
  <si>
    <t>Obec Pěnčín</t>
  </si>
  <si>
    <t>Pěnčín 109</t>
  </si>
  <si>
    <t>Pěnčín</t>
  </si>
  <si>
    <t>798 57</t>
  </si>
  <si>
    <t>00288616</t>
  </si>
  <si>
    <t>Pořízení, technické zhodnocení a oprava požární techniky a nákup věcného vybavení pro JSDH Pěnčín</t>
  </si>
  <si>
    <t>Pořízení výsuvného kolového žebříku s příslušenstvím pro JSDH Pěnčín</t>
  </si>
  <si>
    <t>pořízení  výsuvného kolového žebříku s příslušenstvím pro JSDH Pěnčín  investiční dotace</t>
  </si>
  <si>
    <t>166</t>
  </si>
  <si>
    <t>Obec Sudkov</t>
  </si>
  <si>
    <t>Sudkov 96</t>
  </si>
  <si>
    <t>Sudkov</t>
  </si>
  <si>
    <t>78821</t>
  </si>
  <si>
    <t>00303411</t>
  </si>
  <si>
    <t>Pořízení, technické zhodnocení a oprava požární techniky a nákup věcného vybavení pro JSDH Sudkov</t>
  </si>
  <si>
    <t>Z dotace chceme pořídit věcné vybavení pro členy jednotky k většímu zajištění akceschopnosti.</t>
  </si>
  <si>
    <t>pořízení osobních ochranných pomůcek pro členy jednotky SDH</t>
  </si>
  <si>
    <t>167</t>
  </si>
  <si>
    <t>Obec Horní Újezd</t>
  </si>
  <si>
    <t>Horní Újezd 83</t>
  </si>
  <si>
    <t>Horní Újezd</t>
  </si>
  <si>
    <t>00636274</t>
  </si>
  <si>
    <t>Pořízení, technické zhodnocení a oprava požární techniky a nákup věcného vybavení pro JSDH Horní Újezd</t>
  </si>
  <si>
    <t>Cílem projektu je vybavení jednotky k zajištění akceschopnosti JSDH Horní Újezd.</t>
  </si>
  <si>
    <t>168</t>
  </si>
  <si>
    <t>Obec Určice</t>
  </si>
  <si>
    <t>Určice 81</t>
  </si>
  <si>
    <t>Určice</t>
  </si>
  <si>
    <t>00288870</t>
  </si>
  <si>
    <t>Pořízení, technické zhodnocení a oprava požární techniky a nákup věcného vybavení pro JSDH Určice</t>
  </si>
  <si>
    <t>Pořízení spojovací techniky pro JSDH Určice - jednotka nemá dostatečný počet radiostanic a potřebuje vyměnit baterie v některých stávajících.</t>
  </si>
  <si>
    <t>169</t>
  </si>
  <si>
    <t>Obec Laškov</t>
  </si>
  <si>
    <t>Laškov 1</t>
  </si>
  <si>
    <t>Laškov</t>
  </si>
  <si>
    <t>00288411</t>
  </si>
  <si>
    <t>Pořízení, technické zhodnocení a oprava požární techniky a nákup věcného vybavení pro JSDH Laškov</t>
  </si>
  <si>
    <t>Zásahové oděvy jednotky  jsou dlouhodobým užíváním opotřebované, zničené a pro nové členy JSDH jsou stávající oděvy a obuv nevyhovující s hlediska velikostí.</t>
  </si>
  <si>
    <t>pořízení ochranných prostředků pro JSDH Laškov</t>
  </si>
  <si>
    <t>170</t>
  </si>
  <si>
    <t>Obec Všechovice</t>
  </si>
  <si>
    <t>Všechovice 17</t>
  </si>
  <si>
    <t>Všechovice</t>
  </si>
  <si>
    <t>00302228</t>
  </si>
  <si>
    <t>Pořízení, technické zhodnocení a oprava požární techniky a nákup věcného vybavení pro JSDH Všechovice</t>
  </si>
  <si>
    <t>Cílem projektu je vybavení jednotky k zajištění akceschopnosti JSDH Všechovice.</t>
  </si>
  <si>
    <t>171</t>
  </si>
  <si>
    <t>Obec Vícov</t>
  </si>
  <si>
    <t>Vícov 46</t>
  </si>
  <si>
    <t>Vícov</t>
  </si>
  <si>
    <t>00288896</t>
  </si>
  <si>
    <t>Pořízení, technické zhodnocení a oprava požární techniky a nákup věcného vybavení pro JSDH Vícov</t>
  </si>
  <si>
    <t>Pořízení elektrocentrály včetně příslušenství pro zajištění lepší akceschopnosti JSDH Vícov.</t>
  </si>
  <si>
    <t>pořízení prostředků pro osvětlení místa zásahu - elektrocentrála s příslušenstvím  investiční dotace</t>
  </si>
  <si>
    <t>172</t>
  </si>
  <si>
    <t>Městys Drahany</t>
  </si>
  <si>
    <t>Drahany 26</t>
  </si>
  <si>
    <t>Drahany</t>
  </si>
  <si>
    <t>00288209</t>
  </si>
  <si>
    <t>Pořízení, technické zhodnocení a oprava požární techniky a nákup věcného vybavení pro JSDH Drahany</t>
  </si>
  <si>
    <t>Doplnění výstroje pro JSDH Drahany bude obsahovat nákup  3 ks zásahových přileb pro JSDH Drahany</t>
  </si>
  <si>
    <t>pořízení 3 kusů zásahových  přileb</t>
  </si>
  <si>
    <t>173</t>
  </si>
  <si>
    <t>Obec Mírov</t>
  </si>
  <si>
    <t>Mírov 47</t>
  </si>
  <si>
    <t>Mírov</t>
  </si>
  <si>
    <t>00635995</t>
  </si>
  <si>
    <t>Pořízení, technické zhodnocení a oprava požární techniky a nákup věcného vybavení pro JSDH Mírov</t>
  </si>
  <si>
    <t>Dotace bude použita na nákup ochranných prostředků pro nového člena SDH, který rozšířil počet aktivních členů.</t>
  </si>
  <si>
    <t>174</t>
  </si>
  <si>
    <t>Město Staré Město</t>
  </si>
  <si>
    <t>nám. Osvobození 166</t>
  </si>
  <si>
    <t>Staré Město</t>
  </si>
  <si>
    <t>78832</t>
  </si>
  <si>
    <t>00303364</t>
  </si>
  <si>
    <t>Pořízení, technické zhodnocení a oprava požární techniky a nákup věcného vybavení pro JSDH Staré Město</t>
  </si>
  <si>
    <t>nákup prostředků pro osvětlení místa zásahu</t>
  </si>
  <si>
    <t>pořízení ručních svítilen, akumulátorového osvětlovacího prostředku a světlometu se stativem</t>
  </si>
  <si>
    <t>175</t>
  </si>
  <si>
    <t>Obec Bílovice-Lutotín</t>
  </si>
  <si>
    <t>Bílovice 39</t>
  </si>
  <si>
    <t>Bílovice - Lutotín</t>
  </si>
  <si>
    <t>00288012</t>
  </si>
  <si>
    <t>Pořízení, technické zhodnocení a oprava požární techniky a nákup věcného vybavení pro JSDH Bílovice</t>
  </si>
  <si>
    <t>Předmětem dotace je pořízení motorové řetězové pily s příslušenstvím, přilby pro práci s motorovou pilou, protiprořezové kalhoty a rukavice, dřevorubecká lopatku a klíny.</t>
  </si>
  <si>
    <t>pořízení motorové řetězové pily s příslušenstvím,  ochranné přilby pro práci s motorovou pilou, protiprořezových kalhot  a rukavic, dřevorubecké lopatky a klínů.</t>
  </si>
  <si>
    <t>176</t>
  </si>
  <si>
    <t>Obec Branná</t>
  </si>
  <si>
    <t>Branná 23</t>
  </si>
  <si>
    <t>Branná</t>
  </si>
  <si>
    <t>00302406</t>
  </si>
  <si>
    <t>Pořízení, technické zhodnocení a oprava požární techniky a nákup věcného vybavení pro JSDH Branná</t>
  </si>
  <si>
    <t>Nutná výměna pneumatik na cisternovém zásahovém vozidle (staré jsou ojeté, nesplňují technické požadavky) .</t>
  </si>
  <si>
    <t>pořízení nových pneumatik pro cisternovou automobilovou stříkačku.</t>
  </si>
  <si>
    <t>177</t>
  </si>
  <si>
    <t>Město Kostelec na Hané</t>
  </si>
  <si>
    <t>Jakubské náměstí 138</t>
  </si>
  <si>
    <t>Kostelec na Hané</t>
  </si>
  <si>
    <t>00288373</t>
  </si>
  <si>
    <t>Pořízení, technické zhodnocení a oprava požární techniky a nákup věcného vybavení pro JSDH Kostelec na Hané</t>
  </si>
  <si>
    <t>Oprava CAS 16 Praga NTS 265 (PVA 16-50), nutná oprava zadní nápravy.</t>
  </si>
  <si>
    <t>178</t>
  </si>
  <si>
    <t>Obec Mladějovice</t>
  </si>
  <si>
    <t>Mladějovice 24</t>
  </si>
  <si>
    <t>Mladějovice</t>
  </si>
  <si>
    <t>78501</t>
  </si>
  <si>
    <t>00635308</t>
  </si>
  <si>
    <t>Pořízení, technické zhodnocení a oprava požární techniky a nákup věcného vybavení pro JSDH Mladějovice</t>
  </si>
  <si>
    <t>Nákup motorového plovoucího čerpadla</t>
  </si>
  <si>
    <t>pořízení prostředků pro čerpání</t>
  </si>
  <si>
    <t>179</t>
  </si>
  <si>
    <t>Obec Bohuňovice</t>
  </si>
  <si>
    <t>6. května 109</t>
  </si>
  <si>
    <t>Bohuňovice</t>
  </si>
  <si>
    <t>78314</t>
  </si>
  <si>
    <t>00298697</t>
  </si>
  <si>
    <t>Pořízení, technické zhodnocení a oprava požární techniky a nákup věcného vybavení pro JSDH Bohuňovice</t>
  </si>
  <si>
    <t>Pořízení osobních ochranných prostředků</t>
  </si>
  <si>
    <t>pořízení obuvi pro hasiče, přileb pro hasiče, rukavic pro hasiče a zásahových oděvů</t>
  </si>
  <si>
    <t>180</t>
  </si>
  <si>
    <t>Obec Radíkov</t>
  </si>
  <si>
    <t>Radíkov 48</t>
  </si>
  <si>
    <t>Radíkov</t>
  </si>
  <si>
    <t>00301841</t>
  </si>
  <si>
    <t>Pořízení ochraných obleků pro zásahovou jednotku SDH Radíkov.</t>
  </si>
  <si>
    <t>pořízení ochraných obleků pro zásahovou jednotku SDH Radíkov - 2 dvou třívrstvých zasahových oděvů a pět oděvů PSII</t>
  </si>
  <si>
    <t>181</t>
  </si>
  <si>
    <t>Obec Loučka</t>
  </si>
  <si>
    <t>Loučka 76</t>
  </si>
  <si>
    <t>Loučka</t>
  </si>
  <si>
    <t>00576247</t>
  </si>
  <si>
    <t>Pořízení, technické zhodnocení a oprava požární techniky a nákup věcného vybavení pro JSDH Loučka</t>
  </si>
  <si>
    <t>Vybavení jednotky sboru dobrovolných hasičů Loučka zřízené obcí.</t>
  </si>
  <si>
    <t>pořízení 5 kusů zásahových přileb a 5 kusů zásahových rukavic</t>
  </si>
  <si>
    <t>182</t>
  </si>
  <si>
    <t>Obec Vilémov</t>
  </si>
  <si>
    <t>Vilémov 7</t>
  </si>
  <si>
    <t>Vilémov</t>
  </si>
  <si>
    <t>00635316</t>
  </si>
  <si>
    <t>Pořízení, technické zhodnocení a oprava požární techniky a nákup věcného vybavení pro JSDH Vilémov</t>
  </si>
  <si>
    <t>Zakoupení motorového plovoucího čerpadla</t>
  </si>
  <si>
    <t>183</t>
  </si>
  <si>
    <t>Obec Kobylá nad Vidnavkou</t>
  </si>
  <si>
    <t>Kobylá nad Vidnavkou 53</t>
  </si>
  <si>
    <t>Kobylá nad Vidnavkou</t>
  </si>
  <si>
    <t>70599971</t>
  </si>
  <si>
    <t>Pořízení, technické zhodnocení a oprava požární techniky a nákup věcného vybavení pro JSDH Kobylá</t>
  </si>
  <si>
    <t>Předmětem je pořízení prostředků pro vyprošťování - motorová kotoučová pila pro členy výjezdové jednotky JPO V.</t>
  </si>
  <si>
    <t>pořízení motorové kotoučové pily</t>
  </si>
  <si>
    <t>184</t>
  </si>
  <si>
    <t>Město Plumlov</t>
  </si>
  <si>
    <t>Rudé armády 302</t>
  </si>
  <si>
    <t>Plumlov</t>
  </si>
  <si>
    <t>00288632</t>
  </si>
  <si>
    <t>Pořízení, technické zhodnocení a oprava požární techniky a nákup věcného vybavení pro JSDH Plumlov</t>
  </si>
  <si>
    <t>oprava techniky - čerpadla na cisternové automobilové stříkačce, určené pro zásahy JSDH</t>
  </si>
  <si>
    <t>opravu čerpadla na hašení na CAS 32T815</t>
  </si>
  <si>
    <t>185</t>
  </si>
  <si>
    <t>Obec Křelov-Břuchotín</t>
  </si>
  <si>
    <t>Marie Majerové 45/25</t>
  </si>
  <si>
    <t>Křelov-Břuchotín</t>
  </si>
  <si>
    <t>78336</t>
  </si>
  <si>
    <t>63028255</t>
  </si>
  <si>
    <t>Pořízení, technické zhodnocení a oprava požární techniky a nákup věcného vybavení pro JSDH Křelov-Břuchotín</t>
  </si>
  <si>
    <t>Dotace by sloužila k pořízení nové elektrocentrály k zajištění akceschopnosti JPO Křelov-Břuchotín.</t>
  </si>
  <si>
    <t>pořízení prostředků pro osvětlení místa zásahu - elektrocentrála</t>
  </si>
  <si>
    <t>186</t>
  </si>
  <si>
    <t>Město Mohelnice</t>
  </si>
  <si>
    <t>U Brány 916/2</t>
  </si>
  <si>
    <t>Mohelnice</t>
  </si>
  <si>
    <t>00303038</t>
  </si>
  <si>
    <t>Pořízení, technické zhodnocení a oprava požární techniky a nákup věcného vybavení pro JSDH Mohelnice</t>
  </si>
  <si>
    <t>Nákup vzduchových izolačních přístrojů.</t>
  </si>
  <si>
    <t>pořízení vzduchových izolačních dýchacích přístrojů.</t>
  </si>
  <si>
    <t>187</t>
  </si>
  <si>
    <t>Obec Skalka</t>
  </si>
  <si>
    <t>Skalka 26</t>
  </si>
  <si>
    <t>Skalka</t>
  </si>
  <si>
    <t>00288748</t>
  </si>
  <si>
    <t>Pořízení, technické zhodnocení a oprava požární techniky a nákup věcného vybavení pro JSDH Skalka</t>
  </si>
  <si>
    <t>Pořízení spojových prostředků pro JSDH Skalka - digitální ruční radiostanice včetně externího repro/mikrofonu. V současné době nemá jednotka k dispozici žádnou radiostanici.</t>
  </si>
  <si>
    <t>pořízení spojových prostředků včetně příslušenství pro JSDH Skalka.</t>
  </si>
  <si>
    <t>188</t>
  </si>
  <si>
    <t>Obec Hrabová</t>
  </si>
  <si>
    <t>Hrabová 113</t>
  </si>
  <si>
    <t>Hrabová</t>
  </si>
  <si>
    <t>00636061</t>
  </si>
  <si>
    <t>Pořízení, technické zhodnocení a oprava požární techniky a nákup věcného vybavení pro JSDH Hrabová</t>
  </si>
  <si>
    <t>Oprava podvozku a brzdového systému vozidla AVIA D75-N</t>
  </si>
  <si>
    <t>opravu podvozku a brzdového systému vozidla</t>
  </si>
  <si>
    <t>189</t>
  </si>
  <si>
    <t>Obec Troubky</t>
  </si>
  <si>
    <t>Dědina 286/29</t>
  </si>
  <si>
    <t>Troubky</t>
  </si>
  <si>
    <t>75102</t>
  </si>
  <si>
    <t>00302104</t>
  </si>
  <si>
    <t>Pořízení, technické zhodnocení a oprava požární techniky a nákup věcného vybavení pro JSDH Troubky</t>
  </si>
  <si>
    <t>V rámci akce budou pořízeny 2 kompletní zásahové obleky, včetně všeho nezbytného vybavení.</t>
  </si>
  <si>
    <t>pořízení vybavení pro JSDH obce Troubky - ochranné prostředky pro hasiče</t>
  </si>
  <si>
    <t>190</t>
  </si>
  <si>
    <t>Obec Suchonice</t>
  </si>
  <si>
    <t>Suchonice 29</t>
  </si>
  <si>
    <t>Suchonice</t>
  </si>
  <si>
    <t>44936362</t>
  </si>
  <si>
    <t>Pořízení, technické zhodnocení a oprava požární techniky a nákup věcného vybavení pro JSDH SUCHONICE</t>
  </si>
  <si>
    <t>Dotaci žádáme na zajištění akceschopnosti JSDH obce Suchonice. Dojde k výměně starých hadic, pojistek, savice a sacího koše.</t>
  </si>
  <si>
    <t>191</t>
  </si>
  <si>
    <t>Obec Malá Morava</t>
  </si>
  <si>
    <t>Vysoký Potok 2</t>
  </si>
  <si>
    <t>Malá Morava</t>
  </si>
  <si>
    <t>00302970</t>
  </si>
  <si>
    <t>Pořízení, technické zhodnocení a oprava požární techniky a nákup věcného vybavení pro JSDH Malá Morava</t>
  </si>
  <si>
    <t>Realizace projektu přispěje ke zvýšení připravenosti  JSDH obce Malá Morava JPO V, která bude pořízenou techniku využívat k plnění svých úkolů při mimořádných událostech. Díky tomu se zvýší ochrana života, zdraví a majetku obyvatel na území obce.</t>
  </si>
  <si>
    <t>pořízení prostředků pro řezání.</t>
  </si>
  <si>
    <t>192</t>
  </si>
  <si>
    <t>Obec Hoštejn</t>
  </si>
  <si>
    <t>Hoštejn 20</t>
  </si>
  <si>
    <t>Hoštejn</t>
  </si>
  <si>
    <t>00302589</t>
  </si>
  <si>
    <t>Pořízení, technické zhodnocení a oprava požární techniky a nákup věcného vybavení pro JSDH Hoštejn</t>
  </si>
  <si>
    <t>Předmětem akce je nákup ochranných prostředků pro hasiče. Jedná se o nákup prostředků, které dosud ve výbavě jednotky chyběly.</t>
  </si>
  <si>
    <t>193</t>
  </si>
  <si>
    <t>Obec Prostějovičky</t>
  </si>
  <si>
    <t>Prostějovičky 67</t>
  </si>
  <si>
    <t>Prostějovičky</t>
  </si>
  <si>
    <t>00288667</t>
  </si>
  <si>
    <t>Pořízení, technické zhodnocení a oprava požární techniky a nákup věcného vybavení pro JSDH Prostějovičky</t>
  </si>
  <si>
    <t>Záměrem tohoto projektu je pořízení 2 ks dýchacích přístrojů s příslušenstvím pro jednotku sboru dobrovolných hasičů Prostějovičky.</t>
  </si>
  <si>
    <t>pořízení 2 kusů dýchacích přístrojů s příslušenstvím  investiční dotace</t>
  </si>
  <si>
    <t>194</t>
  </si>
  <si>
    <t>Obec Hlinsko</t>
  </si>
  <si>
    <t>Hlinsko 13</t>
  </si>
  <si>
    <t>Hlinsko</t>
  </si>
  <si>
    <t>00636240</t>
  </si>
  <si>
    <t>Pořízení, technické zhodnocení a oprava požární techniky a nákup věcného vybavení pro JSDH Hlinsko</t>
  </si>
  <si>
    <t>Předmětem projektu je pořízení prostředků pro hašení a čerpání  JSDH Hlinsko. Pořízením nové techniky dojde k zajištění akceschopnosti jednotky.</t>
  </si>
  <si>
    <t>195</t>
  </si>
  <si>
    <t>Obec Rakůvka</t>
  </si>
  <si>
    <t>Rakůvka 29</t>
  </si>
  <si>
    <t>Rakůvka</t>
  </si>
  <si>
    <t>00600075</t>
  </si>
  <si>
    <t>Pořízení, technické zhodnocení a oprava požární techniky a nákup věcného vybavení pro JSDH Rakůvka</t>
  </si>
  <si>
    <t>Záměrem projektu je pořízení plovoucího čerpadla s příslušenstvím, které je jednou ze základních součástí vybavení každé jednotky.</t>
  </si>
  <si>
    <t>pořízení plovoucího čerpadla s příslušenstvím.</t>
  </si>
  <si>
    <t>196</t>
  </si>
  <si>
    <t>Obec Horní Studénky</t>
  </si>
  <si>
    <t>Horní Studénky 44</t>
  </si>
  <si>
    <t>Horní Studénky</t>
  </si>
  <si>
    <t>00635944</t>
  </si>
  <si>
    <t>Pořízení, technické zhodnocení a oprava požární techniky a nákup věcného vybavení pro JSDH Horní Studénky</t>
  </si>
  <si>
    <t>Akce je zaměřena na nákup věcného vybavení jednotky SDH obce Horní Studénky kategorie V - prostředků pro osvětlení místa zásahu. Stav vybavení jednotky tak bude doplněn, bude zajištěna  vyšší úroveň akceschopnosti jednotky.</t>
  </si>
  <si>
    <t>197</t>
  </si>
  <si>
    <t>Obec Luká</t>
  </si>
  <si>
    <t>Luká 80</t>
  </si>
  <si>
    <t>Luká</t>
  </si>
  <si>
    <t>00299171</t>
  </si>
  <si>
    <t>Pořízení, technické zhodnocení a oprava požární techniky a nákup věcného vybavení pro JSDH Ješov</t>
  </si>
  <si>
    <t>Pořízení elektrocentrály a daného příslušenství (osvětlení, stativ, prodlužovací kabely, apod.).</t>
  </si>
  <si>
    <t>198</t>
  </si>
  <si>
    <t>Obec Zborov</t>
  </si>
  <si>
    <t>Zborov 28</t>
  </si>
  <si>
    <t>Zborov</t>
  </si>
  <si>
    <t>00853143</t>
  </si>
  <si>
    <t>Pořízení, technické zhodnocení a oprava požární techniky a nákup věcného vybavení pro JSDH Zborov</t>
  </si>
  <si>
    <t>Akce je zaměřena na nákup věcného vybavení jednotky SDH obce Zborov, kategorie V - spojových prostředků. Vybavení jednotky tak bude doplněno a bude zajištěna vyšší úroveň akceschopnosti jednotky.</t>
  </si>
  <si>
    <t>199</t>
  </si>
  <si>
    <t>Obec Suchdol</t>
  </si>
  <si>
    <t>Jednov 38</t>
  </si>
  <si>
    <t>Suchdol</t>
  </si>
  <si>
    <t>79845</t>
  </si>
  <si>
    <t>00288837</t>
  </si>
  <si>
    <t>Pořízení, technické zhodnocení a oprava požární techniky a nákup věcného vybavení pro JSDH Labutice</t>
  </si>
  <si>
    <t>Obec Suchdol podává žádost týkající se opravy vybavení pro JSDH Labutice v roce 2020. Jedná se o opravu stávající přenosné požární motorové stříkačky PS 12.</t>
  </si>
  <si>
    <t>opravu prostředků pro hašení a čerpání</t>
  </si>
  <si>
    <t>200</t>
  </si>
  <si>
    <t>Obec Těšetice</t>
  </si>
  <si>
    <t>Těšetice 75</t>
  </si>
  <si>
    <t>Těšetice</t>
  </si>
  <si>
    <t>78346</t>
  </si>
  <si>
    <t>00299545</t>
  </si>
  <si>
    <t>Pořízení, technické zhodnocení a oprava požární techniky a nákup věcného vybavení pro JSDH Těšetice</t>
  </si>
  <si>
    <t>JSDH Těšetice - nákup vybavení k odchytu hmyzu</t>
  </si>
  <si>
    <t>pořízení prostředky pro práci s nebezpečným hmyzem: oděv pro práci s nebezpečným hmyzem, kukla pro práci s nebezpečným hmyzem, vysavač na bodavý hmyz</t>
  </si>
  <si>
    <t>201</t>
  </si>
  <si>
    <t>Pořízení, technické zhodnocení a oprava požární techniky a nákup věcného vybavení pro JSDH Jednov</t>
  </si>
  <si>
    <t>Obec Suchdol podává žádost o nákup vybavení pro JSDH Jednov v roce 2020. Jedná se o vybavení zásahové jednotky prostředky - pořízení prostředků pro vyprošťování.</t>
  </si>
  <si>
    <t>202</t>
  </si>
  <si>
    <t>Pořízení, technické zhodnocení a oprava požární techniky a nákup věcného vybavení pro JSDH Suchdol</t>
  </si>
  <si>
    <t>Obec Suchdol podává žádost o nákup vybavení pro JSDH Suchdol v roce 2020. Jedná se o vybavení zásahové jednotky novou přenosnou motorovou stříkačkou. Stávající přenosná motorová stříkačka je rok výroby 1973 a již není provozuschopná.</t>
  </si>
  <si>
    <t>pořízení prostředků pro hašení a čerpání  investiční dotace</t>
  </si>
  <si>
    <t>203</t>
  </si>
  <si>
    <t>Obec Hrubčice</t>
  </si>
  <si>
    <t>Hrubčice 10</t>
  </si>
  <si>
    <t>Hrubčice</t>
  </si>
  <si>
    <t>00288284</t>
  </si>
  <si>
    <t>Pořízení, technické zhodnocení a oprava požární techniky a nákup věcného vybavení pro JSDH Hrubčice</t>
  </si>
  <si>
    <t>Pořízení cisternové automobilové stříkačky.</t>
  </si>
  <si>
    <t>pořízení starší cisternové automobilové stříkačky  investiční dotace</t>
  </si>
  <si>
    <t>204</t>
  </si>
  <si>
    <t>Obec Skřípov</t>
  </si>
  <si>
    <t>Skřípov 169</t>
  </si>
  <si>
    <t>Skřípov</t>
  </si>
  <si>
    <t>00600083</t>
  </si>
  <si>
    <t>Pořízení, technické zhodnocení a oprava požární techniky a nákup věcného vybavení pro JSDH Skřípov</t>
  </si>
  <si>
    <t>Předmětem záměru je pořízení chybějícího vybavení pro 6 členů– zásahový oblek, boty, přilbu vč. štítku a rukavice. Členové disponují pouze sportovním oděvem, proto nemohou být povoláni k zásahu integrovaným záchranným sborem.</t>
  </si>
  <si>
    <t>pořízení ochranných prostředků pro hasiče - 6 ks zásahového oděvu, 6 ks obuvi pro hasiče, 6 ks přileb pro hasiče, 6 ks zásahových rukavic.</t>
  </si>
  <si>
    <t>205</t>
  </si>
  <si>
    <t>Obec Radvanice</t>
  </si>
  <si>
    <t>Radvanice 9</t>
  </si>
  <si>
    <t>Radvanice</t>
  </si>
  <si>
    <t>00636533</t>
  </si>
  <si>
    <t>Pořízení, technické zhodnocení a oprava požární techniky a nákup věcného vybavení pro JSDH Radvanice</t>
  </si>
  <si>
    <t>nedostatečné vybavení jednotky JSDH Radvanice ochrannými prostředky pro hasiče</t>
  </si>
  <si>
    <t>206</t>
  </si>
  <si>
    <t>Město Loštice</t>
  </si>
  <si>
    <t>Nám. Míru 66/1</t>
  </si>
  <si>
    <t>Loštice</t>
  </si>
  <si>
    <t>00302945</t>
  </si>
  <si>
    <t>Pořízení, technické zhodnocení a oprava požární techniky a nákup věcného vybavení pro JSDH Loštice</t>
  </si>
  <si>
    <t>Prostředky pro práci na vodní hladině – pořízení nafukovacího člunu s motorem a suchých obleků včetně příslušenství pro práci na vodní hladině.</t>
  </si>
  <si>
    <t>207</t>
  </si>
  <si>
    <t>Obec Držovice</t>
  </si>
  <si>
    <t>SNP 71/37</t>
  </si>
  <si>
    <t>Držovice</t>
  </si>
  <si>
    <t>79607</t>
  </si>
  <si>
    <t>75082144</t>
  </si>
  <si>
    <t>Pořízení, technické zhodnocení a oprava požární techniky a nákup věcného vybavení pro JSDH Držovice</t>
  </si>
  <si>
    <t>Generální oprava PS 12</t>
  </si>
  <si>
    <t>generální opravu přenosné motorové stříkačky PS 12</t>
  </si>
  <si>
    <t>208</t>
  </si>
  <si>
    <t>Obec Libina</t>
  </si>
  <si>
    <t>Libina 523</t>
  </si>
  <si>
    <t>Libina</t>
  </si>
  <si>
    <t>78805</t>
  </si>
  <si>
    <t>00302899</t>
  </si>
  <si>
    <t>Pořízení, technické zhodnocení a oprava požární techniky a nákup věcného vybavení pro JSDH obce Libina</t>
  </si>
  <si>
    <t>Oprava cisternové stříkačky TATRA 815 CAS využívané pro potřeby JSDH obce Libina při výjezdech.</t>
  </si>
  <si>
    <t>opravu cisternové stříkačky</t>
  </si>
  <si>
    <t>209</t>
  </si>
  <si>
    <t>Obec Klenovice na Hané</t>
  </si>
  <si>
    <t>Klenovice na Hané 3</t>
  </si>
  <si>
    <t>Klenovice na Hané</t>
  </si>
  <si>
    <t>00288349</t>
  </si>
  <si>
    <t>Pořízení, technické zhodnocení a oprava požární techniky a nákup věcného vybavení pro JSDH Klenovice na Hané</t>
  </si>
  <si>
    <t>Pořízení věcného vybavení - zásahových obleků a zásahových bot, pro členy JSDH Klenovice na Hané. Zásahové komplety i obuv se pořizují z důvodu opotřebení původního vybavení členů jednotky.</t>
  </si>
  <si>
    <t>210</t>
  </si>
  <si>
    <t>Obec Rozstání</t>
  </si>
  <si>
    <t>Rozstání 77</t>
  </si>
  <si>
    <t>Rozstání</t>
  </si>
  <si>
    <t>79862</t>
  </si>
  <si>
    <t>00288721</t>
  </si>
  <si>
    <t>Pořízení, technické zhodnocení a oprava požární techniky a nákup věcného vybavení pro JSDH Rozstání</t>
  </si>
  <si>
    <t>Při likvidaci požáru v lese byl poškozen motor zásahového vozidla Ford o vyčnívající pařez, proto je třeba jej opravit.</t>
  </si>
  <si>
    <t>opravu dopravního automobilu</t>
  </si>
  <si>
    <t>211</t>
  </si>
  <si>
    <t>Obec Klokočí</t>
  </si>
  <si>
    <t>Klokočí 40</t>
  </si>
  <si>
    <t>Klokočí</t>
  </si>
  <si>
    <t>75361</t>
  </si>
  <si>
    <t>00301361</t>
  </si>
  <si>
    <t>Pořízení, technické zhodnocení a oprava požární techniky a nákup věcného vybavení pro JSDH Klokočí</t>
  </si>
  <si>
    <t>Vybavení zásahové jednotky prostředky pro řezání</t>
  </si>
  <si>
    <t>pořízení  řetězové motorové pily s příslušenstvím a ochranných prostředků pro řezání</t>
  </si>
  <si>
    <t>212</t>
  </si>
  <si>
    <t>Obec Lukavice</t>
  </si>
  <si>
    <t>Lukavice 47</t>
  </si>
  <si>
    <t>Lukavice</t>
  </si>
  <si>
    <t>00302961</t>
  </si>
  <si>
    <t>Pořízení, technické zhodnocení a oprava požární techniky a nákup věcného vybavení pro JSDH Lukavice</t>
  </si>
  <si>
    <t>Dotace bude použita na opravu a doplnění dýchací techniky, která je nezbytná pro vyšší úroveň akceschopnosti jednotky.</t>
  </si>
  <si>
    <t>opravu a doplnění příslušenství dýchací techniky</t>
  </si>
  <si>
    <t>213</t>
  </si>
  <si>
    <t>Pořízení, technické zhodnocení a oprava požární techniky a nákup věcného vybavení pro JSDH Lutotín</t>
  </si>
  <si>
    <t>Předmětem dotace je pořízení Ochranných prostředků pro JSDH Lutotín</t>
  </si>
  <si>
    <t>pořízení ochranných prostředků pro JSDH Lutotín</t>
  </si>
  <si>
    <t>214</t>
  </si>
  <si>
    <t>Městys Dub nad Moravou</t>
  </si>
  <si>
    <t>Brodecká 1</t>
  </si>
  <si>
    <t>Dub nad Moravou</t>
  </si>
  <si>
    <t>00298867</t>
  </si>
  <si>
    <t>Pořízení, technické zhodnocení a oprava požární techniky a nákup věcného vybavení pro JSDH Dub nad Moravou</t>
  </si>
  <si>
    <t>Jedná se o nákup hydraulického nástroje (nůžek), které budou sloužit k zásahům při dopravních nehodách, k jejichž likvidaci je naše JPO II předurčena.</t>
  </si>
  <si>
    <t>215</t>
  </si>
  <si>
    <t>Obec Beňov</t>
  </si>
  <si>
    <t>Beňov 3</t>
  </si>
  <si>
    <t>Beňov</t>
  </si>
  <si>
    <t>00636126</t>
  </si>
  <si>
    <t>Pořízení, technické zhodnocení a oprava požární techniky a nákup věcného vybavení pro JSDH Beňov</t>
  </si>
  <si>
    <t>Záměrem obce Beňov je pořídit plnohodnotné vybavení, ochranné prostředky, zásahové jednotce JPO V - SDH Beňov.</t>
  </si>
  <si>
    <t>216</t>
  </si>
  <si>
    <t>Obec Svésedlice</t>
  </si>
  <si>
    <t>Svésedlice 58</t>
  </si>
  <si>
    <t>Svésedlice</t>
  </si>
  <si>
    <t>00576271</t>
  </si>
  <si>
    <t>Pořízení, technické zhodnocení a oprava požární techniky a nákup věcného vybavení pro JSDH Svésedlice</t>
  </si>
  <si>
    <t>Vybavení jednotky k zajištění akceschopnosti z důvodu chybějícího vybavení. Finanční příspěvek Olomouckého kraje bude použit na nákup 2ks kompletního zásahového setu.</t>
  </si>
  <si>
    <t>pořízení 2 ks kompletní zásahový set (přilba, rukavice, oblek a boty)</t>
  </si>
  <si>
    <t>217</t>
  </si>
  <si>
    <t>Obec Víceměřice</t>
  </si>
  <si>
    <t>Víceměřice 26</t>
  </si>
  <si>
    <t>Víceměřice</t>
  </si>
  <si>
    <t>00288888</t>
  </si>
  <si>
    <t>Pořízení, technické zhodnocení a oprava požární techniky a nákup věcného vybavení pro JSDH Víceměřice</t>
  </si>
  <si>
    <t>Jedná se o opravu PS12.</t>
  </si>
  <si>
    <t>opravu  přenosné motorové stříkačky a příslušenství</t>
  </si>
  <si>
    <t>218</t>
  </si>
  <si>
    <t>Obec Lužice</t>
  </si>
  <si>
    <t>Lužice 58</t>
  </si>
  <si>
    <t>Šternberk</t>
  </si>
  <si>
    <t>00849529</t>
  </si>
  <si>
    <t>Pořízení, technické zhodnocení a oprava požární techniky a nákup věcného vybavení pro JSDH Lužice</t>
  </si>
  <si>
    <t>nákup ochranných prostředků pro hasiče a vysavače nebezpečného hmyzu</t>
  </si>
  <si>
    <t>219</t>
  </si>
  <si>
    <t>Obec Kožušany-Tážaly</t>
  </si>
  <si>
    <t>Tážaly 1</t>
  </si>
  <si>
    <t>Kožušany-Tážaly</t>
  </si>
  <si>
    <t>00299065</t>
  </si>
  <si>
    <t>Pořízení, technické zhodnocení a oprava požární techniky a nákup věcného vybavení pro JSDH Kožušany-Tážaly</t>
  </si>
  <si>
    <t>Nákup vybavení OOP.</t>
  </si>
  <si>
    <t>pořízení ochranných prostředků pro hasiče - polohovací pásy, pracovní rukavice, pláštěnky, zásahový oděv</t>
  </si>
  <si>
    <t>220</t>
  </si>
  <si>
    <t>Obec Bernartice</t>
  </si>
  <si>
    <t>Bernartice 60</t>
  </si>
  <si>
    <t>Bernartice</t>
  </si>
  <si>
    <t>79057</t>
  </si>
  <si>
    <t>00302325</t>
  </si>
  <si>
    <t>Pořízení, technické zhodnocení a oprava požární techniky a nákup věcného vybavení pro JSDH Bernartice</t>
  </si>
  <si>
    <t>Pořízení vybavení prostředků první pomoci k zajištění akceschopnosti zásahové jednotky při zásazích (DN, technická pomoc, požár …)</t>
  </si>
  <si>
    <t>pořízení prostředků první pomoci</t>
  </si>
  <si>
    <t>221</t>
  </si>
  <si>
    <t>Město Šumperk</t>
  </si>
  <si>
    <t>nám. Míru 364/1</t>
  </si>
  <si>
    <t>00303461</t>
  </si>
  <si>
    <t>Pořízení, technické zhodnocení a oprava požární techniky a nákup věcného vybavení pro JSDH Šumperk</t>
  </si>
  <si>
    <t>Pořízení hydraulického vyprošťovacího zařízení pro činnost JSDH Šumperk.</t>
  </si>
  <si>
    <t>222</t>
  </si>
  <si>
    <t>Obec Ochoz</t>
  </si>
  <si>
    <t>Ochoz 75</t>
  </si>
  <si>
    <t>Ochoz</t>
  </si>
  <si>
    <t>00600041</t>
  </si>
  <si>
    <t>Pořízení, technické zhodnocení a oprava požární techniky a nákup věcného vybavení pro JSDH Ochoz</t>
  </si>
  <si>
    <t>Pořízení jednofázové elektrocentrály a elektrického ponorného kalového čerpadla.</t>
  </si>
  <si>
    <t>pořízení jednofázové elektrocentrály a elektrického ponorného kalového čerpadla</t>
  </si>
  <si>
    <t>223</t>
  </si>
  <si>
    <t>Obec Nemile</t>
  </si>
  <si>
    <t>Nemile 93</t>
  </si>
  <si>
    <t>Nemile</t>
  </si>
  <si>
    <t>00635871</t>
  </si>
  <si>
    <t>Pořízení, technické zhodnocení a oprava požární techniky a nákup věcného vybavení pro JSDH Nemile</t>
  </si>
  <si>
    <t>Technické zhodnocení zásahového vozidla JSDH Nemile.</t>
  </si>
  <si>
    <t>technické zhodnocení dopravního automobilu</t>
  </si>
  <si>
    <t>224</t>
  </si>
  <si>
    <t>Obec Polkovice</t>
  </si>
  <si>
    <t>Polkovice 15</t>
  </si>
  <si>
    <t>Polkovice</t>
  </si>
  <si>
    <t>75144</t>
  </si>
  <si>
    <t>00301752</t>
  </si>
  <si>
    <t>Pořízení, technické zhodnocení a oprava požární techniky a nákup věcného vybavení pro JSDH Polkovice.</t>
  </si>
  <si>
    <t>Pořízení motorového kalového čerpadla pro JSDH Polkovice.</t>
  </si>
  <si>
    <t>pořízení prostředku pro čerpání  investiční dotace</t>
  </si>
  <si>
    <t>225</t>
  </si>
  <si>
    <t>Obec Mořice</t>
  </si>
  <si>
    <t>Mořice 68</t>
  </si>
  <si>
    <t>Mořice</t>
  </si>
  <si>
    <t>79828</t>
  </si>
  <si>
    <t>00288462</t>
  </si>
  <si>
    <t>Pořízení, technické zhodnocení a oprava požární techniky a nákup věcného vybavení pro JSDH Mořice</t>
  </si>
  <si>
    <t>Jedná se o pořízení teleskopické tyče FIREMAN T 8,2 M Standard s nástroji pro základní práce se soupravou určený k zásahu JSDH Mořice.</t>
  </si>
  <si>
    <t>pořízení teleskopické tyče FIREMAN T 8,2 M Standard s nástroji pro základní práce se soupravou.</t>
  </si>
  <si>
    <t>226</t>
  </si>
  <si>
    <t>Obec Příkazy</t>
  </si>
  <si>
    <t>Příkazy 125</t>
  </si>
  <si>
    <t>Příkazy</t>
  </si>
  <si>
    <t>78333</t>
  </si>
  <si>
    <t>00228711</t>
  </si>
  <si>
    <t>Pořízení, technické zhodnocení a oprava požární techniky a nákup věcného vybavení pro JSDH Hynkov</t>
  </si>
  <si>
    <t>JSDH Hynkov v loňském roce získala nový automobil pro zabezpečení své činnosti. Pro zajištění co nejefektivnějšího využití tohoto automobilu je potřeba zakoupit elektrocentrálu.</t>
  </si>
  <si>
    <t>pořízení nové elektrocentrály</t>
  </si>
  <si>
    <t>228</t>
  </si>
  <si>
    <t>Obec Stražisko</t>
  </si>
  <si>
    <t>Stražisko 1</t>
  </si>
  <si>
    <t>Stražisko</t>
  </si>
  <si>
    <t>79844</t>
  </si>
  <si>
    <t>00288829</t>
  </si>
  <si>
    <t>Pořízení, technické zhodnocení a oprava požární techniky a nákup věcného vybavení pro JSDH Stražisko</t>
  </si>
  <si>
    <t>Při kontrole vybavení a akceschopnosti zásahové jednotky obce Stražisko bylo zjištěno, že zásahové čerpadlo není funkční a je tedy nutné zajistit jeho opravu.</t>
  </si>
  <si>
    <t>opravu zásahového čerpadla</t>
  </si>
  <si>
    <t>229</t>
  </si>
  <si>
    <t>Obec Hluchov</t>
  </si>
  <si>
    <t>Hluchov 2</t>
  </si>
  <si>
    <t>Hluchov</t>
  </si>
  <si>
    <t>00288241</t>
  </si>
  <si>
    <t>Pořízení, technické zhodnocení a oprava požární techniky a nákup věcného vybavení pro JSDH Hluchov</t>
  </si>
  <si>
    <t>Vybavení jednotky sboru dobrovolných hasičů  ochrannými prostředky je v současné době nedostačující. Z tohoto důvodu je nutné zajistit potřebné ochranné prostředky pro hasiče.</t>
  </si>
  <si>
    <t>230</t>
  </si>
  <si>
    <t>Obec Ludmírov</t>
  </si>
  <si>
    <t>Ludmírov 56</t>
  </si>
  <si>
    <t>Ludmírov</t>
  </si>
  <si>
    <t>00288446</t>
  </si>
  <si>
    <t>Pořízení, technické zhodnocení a oprava požární techniky a nákup věcného vybavení pro JSDH Ludmírov</t>
  </si>
  <si>
    <t>Požadované vybavení bude sloužit k prvotnímu zásahu v našich pěti místních částech, pro které máme zřízenu jednu zásahovou jednotku. Více jednotek nejsme schopni udržet v akceschopném stavu.</t>
  </si>
  <si>
    <t>pořízení Ochranné prostředky pro hasiče</t>
  </si>
  <si>
    <t>231</t>
  </si>
  <si>
    <t>Obec Dobromilice</t>
  </si>
  <si>
    <t>Dobromilice 6</t>
  </si>
  <si>
    <t>Dobromilice</t>
  </si>
  <si>
    <t>79825</t>
  </si>
  <si>
    <t>00288187</t>
  </si>
  <si>
    <t>Pořízení, technické zhodnocení a oprava požární techniky a nákup věcného vybavení pro JSDH obce Dobromilice</t>
  </si>
  <si>
    <t>nákup těžkých zásahových obleků pro zajištění akceschopnosti JSDH</t>
  </si>
  <si>
    <t>232</t>
  </si>
  <si>
    <t>Obec Lipová</t>
  </si>
  <si>
    <t>Lipová 160</t>
  </si>
  <si>
    <t>Lipová</t>
  </si>
  <si>
    <t>00288438</t>
  </si>
  <si>
    <t>Pořízení, technické zhodnocení a oprava požární techniky a nákup věcného vybavení pro JSDH Seč</t>
  </si>
  <si>
    <t>Defibrilátor, dětské elektrody, skříňka s alarmem pro defibrilátor</t>
  </si>
  <si>
    <t>pořízení prostředků první pomoci  investiční dotace</t>
  </si>
  <si>
    <t>233</t>
  </si>
  <si>
    <t>Pořízení, technické zhodnocení a oprava požární techniky a nákup věcného vybavení pro JSDH Hrochov</t>
  </si>
  <si>
    <t>Pořízení elektrocentrály pro zajištění dodávky elektrické energie.</t>
  </si>
  <si>
    <t>pořízení prostředků pro osvětlení místa zásahu - elektrocentrály  investiční dotace</t>
  </si>
  <si>
    <t>234</t>
  </si>
  <si>
    <t>Pořízení, technické zhodnocení a oprava požární techniky a nákup věcného vybavení pro JSDH Lipová</t>
  </si>
  <si>
    <t>Hasičská stříkačka PS 12 JPO Lipová nutně potřebuje generální opravu (motor, čerpadlo, rozvaděč aj.). Provedením opravy se zvýší provozní spolehlivost techniky při zásahu. Celkové náklady budou činit 55 000 Kč, z toho požadovaná dotace 27 500 Kč.</t>
  </si>
  <si>
    <t>opravu prostředků pro hašení a čerpání - hasičské stříkačky PS 12</t>
  </si>
  <si>
    <t>235</t>
  </si>
  <si>
    <t>Obec Loučany</t>
  </si>
  <si>
    <t>Loučany 749</t>
  </si>
  <si>
    <t>Loučany</t>
  </si>
  <si>
    <t>00635651</t>
  </si>
  <si>
    <t>Pořízení, technické zhodnocení a oprava požární techniky a nákup věcného vybavení pro JSDH Loučany</t>
  </si>
  <si>
    <t>Pořízení vozidlové radiostanice a dvou ručních radiostanic. Radiostanice zlepší komunikaci s operačním střediskem, velitelem zásahu a mezi členy jednotky.</t>
  </si>
  <si>
    <t>pořízení vozidlové analogové radiostanice včetně antény, mikrofonu a příslušenstvím pro zástavbu do vozidla a ručních radiostanic s příslušenstvím.</t>
  </si>
  <si>
    <t>236</t>
  </si>
  <si>
    <t>Obec Olšany u Prostějova</t>
  </si>
  <si>
    <t>Olšany u Prostějova 50</t>
  </si>
  <si>
    <t>Olšany u Prostějova</t>
  </si>
  <si>
    <t>79814</t>
  </si>
  <si>
    <t>00288560</t>
  </si>
  <si>
    <t>Pořízení, technické zhodnocení a oprava požární techniky a nákup věcného vybavení pro JSDH Olšany u Prostějova</t>
  </si>
  <si>
    <t>pořízení třívrstvých zásahových oděvů, zásahových helem, zásahových rukavic  a pracovních stejnokrojů nomex</t>
  </si>
  <si>
    <t>237</t>
  </si>
  <si>
    <t>Obec Babice</t>
  </si>
  <si>
    <t>Babice 65</t>
  </si>
  <si>
    <t>Babice</t>
  </si>
  <si>
    <t>00635260</t>
  </si>
  <si>
    <t>Pořízení, technické zhodnocení a oprava požární techniky a nákup věcného vybavení pro JSDH Babice</t>
  </si>
  <si>
    <t>Obměna a doplnění vybavení CAS20, prostředky na hašení a čerpání</t>
  </si>
  <si>
    <t>pořízení prostředků na hašení a čerpání</t>
  </si>
  <si>
    <t>238</t>
  </si>
  <si>
    <t>Obec Ptení</t>
  </si>
  <si>
    <t>Ptení 36</t>
  </si>
  <si>
    <t>Ptení</t>
  </si>
  <si>
    <t>00288691</t>
  </si>
  <si>
    <t>Pořízení, technické zhodnocení a oprava požární techniky a nákup věcného vybavení pro JSDH Ptení</t>
  </si>
  <si>
    <t>Vybavení zásahového vozidla SCANIA CAS 20 a zajištění akceschopnosti zásahové jednotky obce Ptení.</t>
  </si>
  <si>
    <t>pořízení elektrického lanového navijáku na cisternovou automobilovou stříkačku  investiční dotace</t>
  </si>
  <si>
    <t>240</t>
  </si>
  <si>
    <t>Obec Bušín</t>
  </si>
  <si>
    <t>Bušín 84</t>
  </si>
  <si>
    <t>Bušín</t>
  </si>
  <si>
    <t>00302457</t>
  </si>
  <si>
    <t>Pořízení, technické zhodnocení a oprava požární techniky a nákup věcného vybavení pro JSDH Bušín</t>
  </si>
  <si>
    <t>Nákup vybavení pro JSDH Bušín - konkrétně pořízení prostředků pro osvětlení místa zásahu</t>
  </si>
  <si>
    <t>241</t>
  </si>
  <si>
    <t>Obec Loučná nad Desnou</t>
  </si>
  <si>
    <t>Loučná nad Desnou 57</t>
  </si>
  <si>
    <t>Loučná nad Desnou</t>
  </si>
  <si>
    <t>78811</t>
  </si>
  <si>
    <t>00302953</t>
  </si>
  <si>
    <t>Pořízení, technické zhodnocení a oprava požární techniky a nákup věcného vybavení pro JSDH Loučná nad Desnou</t>
  </si>
  <si>
    <t>Záměrem je zajištění provozuschopnosti a akceschopnosti JSDH.  Předmětem projektu je vybavení JSDH o prostředky pro řezání, které jsou pro její činnost nezbytné vzhledem k zvyšujícímu se množství zásahů z důvodu pádů stromů (silný vítr, vichřice).</t>
  </si>
  <si>
    <t>242</t>
  </si>
  <si>
    <t>Obec Podolí</t>
  </si>
  <si>
    <t>Podolí 33</t>
  </si>
  <si>
    <t>Podolí</t>
  </si>
  <si>
    <t>00636479</t>
  </si>
  <si>
    <t>Pořízení, technické zhodnocení a oprava požární techniky a nákup věcného vybavení pro JSDH Podoli</t>
  </si>
  <si>
    <t>Pořízení elektrocentrály z důvodu zajištění čerpání vod z přívalových dešťů v místech kde chybí zdroje elektrické energie.</t>
  </si>
  <si>
    <t>pořízení elektrocentrály a příslušenství.</t>
  </si>
  <si>
    <t>243</t>
  </si>
  <si>
    <t>Obec Milenov</t>
  </si>
  <si>
    <t>Milenov 120</t>
  </si>
  <si>
    <t>Milenov</t>
  </si>
  <si>
    <t>00301582</t>
  </si>
  <si>
    <t>Pořízení, technické zhodnocení a oprava požární techniky a nákup věcného vybavení pro JSDH Milenov</t>
  </si>
  <si>
    <t>Finanční prostředky  z poskytnuté dotace budou použity na vybaveí jednotky SDH Milenov radiostanicí a ručními vysílačkami vč. příslušenství a zabudování do Citroenu Jumper.</t>
  </si>
  <si>
    <t>pořízení spojových prostředků včetně příslušenství</t>
  </si>
  <si>
    <t>244</t>
  </si>
  <si>
    <t>Obec Soběchleby</t>
  </si>
  <si>
    <t>Soběchleby 141</t>
  </si>
  <si>
    <t>Soběchleby</t>
  </si>
  <si>
    <t>00301965</t>
  </si>
  <si>
    <t>Pořízení, technické zhodnocení a oprava požární techniky a nákup věcného vybavení pro JSDH Soběchleby</t>
  </si>
  <si>
    <t>Obec zřizuje JSDH Soběchleby, pro její akce schopnost je zapotřebí vybavit jednotku kvalitní zásahovou výstrojí. Z dotace bychom chtěli pořídit zásahové obleky s přílbami a zásahovými rukavicemi</t>
  </si>
  <si>
    <t>246</t>
  </si>
  <si>
    <t>Obec Týn nad Bečvou</t>
  </si>
  <si>
    <t>Náves B. Smetany 68</t>
  </si>
  <si>
    <t>Týn nad Bečvou</t>
  </si>
  <si>
    <t>00850641</t>
  </si>
  <si>
    <t>Pořízení, technické zhodnocení a oprava požární techniky a nákup věcného vybavení pro JSDH Týn nad Bečvou</t>
  </si>
  <si>
    <t>doplnění vybavení jednotky</t>
  </si>
  <si>
    <t>247</t>
  </si>
  <si>
    <t>Obec Huzová</t>
  </si>
  <si>
    <t>Huzová 131</t>
  </si>
  <si>
    <t>Huzová</t>
  </si>
  <si>
    <t>79351</t>
  </si>
  <si>
    <t>00296040</t>
  </si>
  <si>
    <t>Pořízení, technické zhodnocení a oprava požární techniky a nákup věcného vybavení pro JSDH Huzová</t>
  </si>
  <si>
    <t>Cílem akce je pořízení nových dýchacích přístrojů</t>
  </si>
  <si>
    <t>pořízení dýchacích přístrojů, tlakových lahví ocelových, obalů na lahve a vyváděcích masek</t>
  </si>
  <si>
    <t>248</t>
  </si>
  <si>
    <t>Bohuslavice 25</t>
  </si>
  <si>
    <t>79856</t>
  </si>
  <si>
    <t>00288039</t>
  </si>
  <si>
    <t>Pořízení ochranných prostředků pro jednotku SDH Bohuslavice v počtu 8 ks (obuv pro hasiče, rukavice pro hasiče, zásahový oděv)</t>
  </si>
  <si>
    <t>249</t>
  </si>
  <si>
    <t>Obec Luběnice</t>
  </si>
  <si>
    <t>Luběnice 140</t>
  </si>
  <si>
    <t>Luběnice</t>
  </si>
  <si>
    <t>00635642</t>
  </si>
  <si>
    <t>Pořízení, technické zhodnocení a oprava požární techniky a nákup věcného vybavení pro JSDH Luběnice</t>
  </si>
  <si>
    <t>Pořízení 2 ks výsuvných osvětlovacích stojanů - model OS-3 pro profesionální použítí.</t>
  </si>
  <si>
    <t>250</t>
  </si>
  <si>
    <t>Obec Lobodice</t>
  </si>
  <si>
    <t>Lobodice 39</t>
  </si>
  <si>
    <t>Lobodice</t>
  </si>
  <si>
    <t>00301523</t>
  </si>
  <si>
    <t>Pořízení, technické zhodnocení a oprava požární techniky a nákup věcného vybavení pro JSDH Lobodice</t>
  </si>
  <si>
    <t>Oprava Tatry 138 CAS 32, nejpoužívanější aktivní zásahové vozidlo, jehož technický stav odpovídá stáří a tedy je neodpovídající. Vzhledem k finančním možnostem obce musíme přistoupit k opravě tohoto vozidla. Vozidlo asi neprojde technickou kontrolou.</t>
  </si>
  <si>
    <t>opravu zastaralé cisternové Tatry</t>
  </si>
  <si>
    <t>251</t>
  </si>
  <si>
    <t>Obec Želatovice</t>
  </si>
  <si>
    <t>Želatovice 92</t>
  </si>
  <si>
    <t>Želatovice</t>
  </si>
  <si>
    <t>00302287</t>
  </si>
  <si>
    <t>Pořízení, technické zhodnocení a oprava požární techniky a nákup věcného vybavení pro JSDH Želatovice</t>
  </si>
  <si>
    <t>Pořízení  zásahových oděvů, zásahové obuvi a pracovních stejnokrojů.</t>
  </si>
  <si>
    <t>pořízení  3 kompletů zásahových oděvů, 3 párů zásahové obuvi a  5 kompletů pracovních stejnokrojů ( 5 ks bund, 5 ks kalhot).</t>
  </si>
  <si>
    <t>252</t>
  </si>
  <si>
    <t>Obec Šubířov</t>
  </si>
  <si>
    <t>Šubířov 40</t>
  </si>
  <si>
    <t>Šubířov</t>
  </si>
  <si>
    <t>00288845</t>
  </si>
  <si>
    <t>Pořízení, technické zhodnocení a oprava požární techniky a nákup věcného vybavení pro JSDH Šubířov</t>
  </si>
  <si>
    <t>Jednotka má v současné době vybavení v havarijním stavu. Je potřeba tyto prostředky nahradit novými.</t>
  </si>
  <si>
    <t>253</t>
  </si>
  <si>
    <t>Město Moravský Beroun</t>
  </si>
  <si>
    <t>náměstí 9. května 4</t>
  </si>
  <si>
    <t>Moravský Beroun</t>
  </si>
  <si>
    <t>79305</t>
  </si>
  <si>
    <t>00296244</t>
  </si>
  <si>
    <t>Pořízení, technické zhodnocení a oprava požární techniky a nákup věcného vybavení pro JSDH Moravský Beroun</t>
  </si>
  <si>
    <t>Provedení revize hydraulického vyprošťovacího zařízení LUKAS a nové tlakové hadice pro potřeby JSDH Moravský Beroun.</t>
  </si>
  <si>
    <t>opravu a revizi hydraulického vyprošťovacího zařízení včetně výměny tlakových hadic</t>
  </si>
  <si>
    <t>254</t>
  </si>
  <si>
    <t>Obec Bělkovice-Lašťany</t>
  </si>
  <si>
    <t>Bělkovice-Lašťany 139</t>
  </si>
  <si>
    <t>Bělkovice-Lašťany</t>
  </si>
  <si>
    <t>78315</t>
  </si>
  <si>
    <t>00298654</t>
  </si>
  <si>
    <t>Pořízení, technické zhodnocení a oprava požární techniky a nákup věcného vybavení pro JSDH Bělkovice-Lašťany</t>
  </si>
  <si>
    <t>Pořízení 2 kusů přetlakových dýchacích přístrojů. Nahrazení zastaralých nevyhovujících rovnotlakých dýchacích přístrojů.</t>
  </si>
  <si>
    <t>255</t>
  </si>
  <si>
    <t>Obec Troubelice</t>
  </si>
  <si>
    <t>Troubelice 352</t>
  </si>
  <si>
    <t>Troubelice</t>
  </si>
  <si>
    <t>00299570</t>
  </si>
  <si>
    <t>Pořízení, technické zhodnocení a oprava požární techniky a nákup věcného vybavení pro JSDH Troubelice</t>
  </si>
  <si>
    <t>Obnova vybavení JSDH Troubelice, kategorie JPO III - ochranné prostředky pro hasiče, z hlediska ochrany zdraví a bezpečnosti práce hasičů.</t>
  </si>
  <si>
    <t>pořízení ochranných prostředků pro hasiče - ochranná přilba se svítilnou v počtu 3 kusů a ochranný oděv pro hasiče v počtu 3 kusů a ochranná kukla v počtu 5 kusů.</t>
  </si>
  <si>
    <t>256</t>
  </si>
  <si>
    <t>Obec Písečná</t>
  </si>
  <si>
    <t>Písečná 123</t>
  </si>
  <si>
    <t>Písečná</t>
  </si>
  <si>
    <t>79082</t>
  </si>
  <si>
    <t>00303160</t>
  </si>
  <si>
    <t>Pořízení, technické zhodnocení a oprava požární techniky a nákup věcného vybavení pro JSDH Písečná</t>
  </si>
  <si>
    <t>Cisternová automobilová stříkačka Tatra 138, kterou disponuje JSDH obce Písečná je ve špatném technickém stavu. V nejhorším stavu je nádrž na vodu. Je prorezlá, jmísty popraskaná, prasklinami prosakuje voda.</t>
  </si>
  <si>
    <t>P.č. z VFP</t>
  </si>
  <si>
    <t>Obec, m. č. hl. m. Prahy</t>
  </si>
  <si>
    <t>kráceno na rozpočet</t>
  </si>
  <si>
    <t xml:space="preserve">Návrh </t>
  </si>
  <si>
    <t>pořízení nůžek k hydraulickému vyprošťovacímu zařízení   investiční dotace</t>
  </si>
  <si>
    <t>pořízení termokamery pro hasičské zásahové akce   investiční dotace</t>
  </si>
  <si>
    <t>pořízení osvětlovacího stativu Q-GUAR a náhradního stavivu k osvětlovacímu stativu Q-GUAR          investiční dotace</t>
  </si>
  <si>
    <t>pořízení požárního přívěsu pro hašení s příslušenstvím   investiční dotace</t>
  </si>
  <si>
    <t>pořízení elektronického navijáku s příslušenstvím   investiční dotace</t>
  </si>
  <si>
    <t>pořízení nového hydraulického vyprošťovacího zařízení   investiční dotace</t>
  </si>
  <si>
    <t>pořízení prostředků pro osvětlení místa zásahu   investiční dotace</t>
  </si>
  <si>
    <t>pořízení lodního motoru na člun s příslušenstvím   investiční dotace</t>
  </si>
  <si>
    <t>pořízení nové přenosné radiostanice TPH 700   investiční dotace</t>
  </si>
  <si>
    <t>pořízení zásahového přívěsu za dopravní automobil pro JSDH Hradec-Nová Ves   investiční dotace</t>
  </si>
  <si>
    <t>pořízení dopravního automobilu       investiční dotace</t>
  </si>
  <si>
    <t>technické zhodnocení zásahového automobilu RZA LAND ROVER - pořízením výstražného a rozhlasového zařízení    investiční dotace</t>
  </si>
  <si>
    <t>pořízení prostředků pro osvětlení místa zásahu    neinvestiční dotace ve výši 28 tis. Kč a investiční dotace ve výši 28 tis. Kč</t>
  </si>
  <si>
    <t>pořízení izolačních dýchacích přístrojů s příslušenstvím   investiční dotace</t>
  </si>
  <si>
    <t>pořízení přívěsného vozíku za dopravní automobil   investiční dotace</t>
  </si>
  <si>
    <t>pořízení prostředků první pomoci včetně příslušenství    investiční dotace</t>
  </si>
  <si>
    <t>pořízení prostředků pro práci na vodní hladině včetně příslušenství   investiční dotace</t>
  </si>
  <si>
    <t>pořízení ochranných  pomůcek  pro zásahovou jednotku JPO V JSDH Beňov</t>
  </si>
  <si>
    <t>Poř. č. z VFP</t>
  </si>
  <si>
    <t>pořízení  prostředkůl pro práci na vodní hladině    investiční dotace ve výši 37.300 Kč a neinvestiční dotace ve výši 37.300 tis. Kč.</t>
  </si>
  <si>
    <t>pořízení příslušenství pro vyhlašování poplachu, tedy rozšíření bezdrátového rozhlasu o modul zajišťující napojení na zadávací pracoviště složek IZS - Varovný a informační systém obyvatelstva  investiční dotace</t>
  </si>
  <si>
    <t>anonymizováno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</si>
</sst>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7"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10">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7"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1" fillId="0" borderId="3" xfId="0" applyFont="1" applyFill="1" applyBorder="1" applyAlignment="1">
      <alignment horizontal="centerContinuous" vertical="top"/>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20" xfId="0" applyFont="1" applyFill="1" applyBorder="1" applyAlignment="1">
      <alignment horizontal="centerContinuous" vertical="center" wrapText="1"/>
    </xf>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4" fillId="0" borderId="0" xfId="0" applyFont="1"/>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1" fillId="0" borderId="4" xfId="0" applyFont="1" applyFill="1" applyBorder="1" applyAlignment="1">
      <alignment horizontal="centerContinuous" vertical="center" wrapText="1"/>
    </xf>
    <xf numFmtId="0" fontId="2" fillId="0" borderId="17" xfId="0" applyFont="1" applyBorder="1" applyAlignment="1">
      <alignment horizontal="centerContinuous" vertical="center"/>
    </xf>
    <xf numFmtId="0" fontId="1" fillId="0" borderId="21" xfId="0" applyFont="1" applyFill="1" applyBorder="1" applyAlignment="1">
      <alignment horizontal="center" vertical="center" wrapText="1"/>
    </xf>
    <xf numFmtId="0" fontId="2" fillId="0" borderId="15" xfId="0" applyFont="1" applyBorder="1" applyAlignment="1">
      <alignment vertical="center"/>
    </xf>
    <xf numFmtId="0" fontId="2" fillId="0" borderId="22" xfId="0" applyFont="1" applyBorder="1" applyAlignment="1">
      <alignment horizontal="center" vertical="center"/>
    </xf>
    <xf numFmtId="0" fontId="2" fillId="0" borderId="22" xfId="0" applyFont="1" applyBorder="1" applyAlignment="1"/>
    <xf numFmtId="0" fontId="2" fillId="0" borderId="22" xfId="0" applyFont="1" applyBorder="1" applyAlignment="1">
      <alignment wrapText="1"/>
    </xf>
    <xf numFmtId="0" fontId="2" fillId="0" borderId="22" xfId="0" applyFont="1" applyBorder="1" applyAlignment="1">
      <alignment vertical="center"/>
    </xf>
    <xf numFmtId="0" fontId="2" fillId="0" borderId="23" xfId="0" applyFont="1" applyBorder="1" applyAlignment="1">
      <alignment vertical="center"/>
    </xf>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5" fillId="0" borderId="0" xfId="0" applyFont="1"/>
    <xf numFmtId="0" fontId="6" fillId="0" borderId="0" xfId="0" applyFont="1" applyBorder="1" applyAlignment="1">
      <alignment vertical="top" wrapText="1"/>
    </xf>
    <xf numFmtId="0" fontId="0" fillId="0" borderId="16" xfId="0" applyBorder="1" applyAlignment="1">
      <alignment vertical="top" wrapText="1"/>
    </xf>
    <xf numFmtId="0" fontId="1" fillId="0" borderId="2" xfId="0"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14" fontId="3" fillId="0" borderId="8" xfId="0" applyNumberFormat="1" applyFont="1" applyBorder="1" applyAlignment="1">
      <alignment horizontal="right" vertical="center"/>
    </xf>
    <xf numFmtId="3" fontId="1" fillId="0" borderId="13" xfId="0" applyNumberFormat="1" applyFont="1" applyFill="1" applyBorder="1" applyAlignment="1">
      <alignment horizontal="centerContinuous" wrapText="1"/>
    </xf>
    <xf numFmtId="3" fontId="1" fillId="0" borderId="15" xfId="0" applyNumberFormat="1" applyFont="1" applyFill="1" applyBorder="1" applyAlignment="1">
      <alignment wrapText="1"/>
    </xf>
    <xf numFmtId="3" fontId="1" fillId="0" borderId="19" xfId="0" applyNumberFormat="1" applyFont="1" applyFill="1" applyBorder="1" applyAlignment="1">
      <alignment horizontal="right" vertical="center" wrapText="1"/>
    </xf>
    <xf numFmtId="0" fontId="1" fillId="0" borderId="3" xfId="0" applyFont="1" applyFill="1" applyBorder="1" applyAlignment="1">
      <alignment horizontal="center" vertical="center" wrapText="1"/>
    </xf>
    <xf numFmtId="49" fontId="3" fillId="0" borderId="25" xfId="0" applyNumberFormat="1" applyFont="1" applyBorder="1" applyAlignment="1">
      <alignment horizontal="left" vertical="top" wrapText="1"/>
    </xf>
    <xf numFmtId="0" fontId="1" fillId="0" borderId="7" xfId="0" applyFont="1" applyFill="1" applyBorder="1" applyAlignment="1">
      <alignment horizontal="center" wrapText="1"/>
    </xf>
    <xf numFmtId="0" fontId="1" fillId="0" borderId="10" xfId="0" applyFont="1" applyFill="1" applyBorder="1" applyAlignment="1">
      <alignment horizontal="center" wrapText="1"/>
    </xf>
    <xf numFmtId="0" fontId="1" fillId="0" borderId="14" xfId="0" applyFont="1" applyFill="1" applyBorder="1" applyAlignment="1">
      <alignment horizontal="center" wrapText="1"/>
    </xf>
    <xf numFmtId="0" fontId="1" fillId="0" borderId="0" xfId="0" applyFont="1" applyFill="1" applyAlignment="1">
      <alignment wrapText="1"/>
    </xf>
    <xf numFmtId="0" fontId="0" fillId="0" borderId="0" xfId="0" applyAlignment="1">
      <alignment wrapText="1"/>
    </xf>
    <xf numFmtId="0" fontId="6" fillId="0" borderId="0" xfId="0" applyFont="1"/>
    <xf numFmtId="3" fontId="1" fillId="2" borderId="8" xfId="0" applyNumberFormat="1" applyFont="1" applyFill="1" applyBorder="1" applyAlignment="1">
      <alignment horizontal="right" vertical="center"/>
    </xf>
    <xf numFmtId="3" fontId="1" fillId="3" borderId="8" xfId="0" applyNumberFormat="1" applyFont="1" applyFill="1" applyBorder="1" applyAlignment="1">
      <alignment horizontal="right" vertical="center"/>
    </xf>
    <xf numFmtId="164" fontId="1" fillId="0" borderId="13" xfId="0" applyNumberFormat="1" applyFont="1" applyFill="1" applyBorder="1" applyAlignment="1">
      <alignment wrapText="1"/>
    </xf>
    <xf numFmtId="3" fontId="1" fillId="2" borderId="24" xfId="0" applyNumberFormat="1" applyFont="1" applyFill="1" applyBorder="1" applyAlignment="1">
      <alignment horizontal="right" vertical="top"/>
    </xf>
    <xf numFmtId="0" fontId="1" fillId="0" borderId="19" xfId="0" applyFont="1" applyFill="1" applyBorder="1" applyAlignment="1">
      <alignment horizontal="center" wrapText="1"/>
    </xf>
    <xf numFmtId="0" fontId="1" fillId="0" borderId="13" xfId="0" applyFont="1" applyFill="1" applyBorder="1" applyAlignment="1">
      <alignment horizontal="center" wrapText="1"/>
    </xf>
    <xf numFmtId="165" fontId="1" fillId="0" borderId="13" xfId="0" applyNumberFormat="1" applyFont="1" applyFill="1" applyBorder="1" applyAlignment="1">
      <alignment wrapText="1"/>
    </xf>
    <xf numFmtId="165" fontId="6" fillId="0" borderId="0" xfId="0" applyNumberFormat="1" applyFont="1" applyBorder="1"/>
    <xf numFmtId="165" fontId="6" fillId="0" borderId="0" xfId="0" applyNumberFormat="1" applyFont="1"/>
    <xf numFmtId="3" fontId="3" fillId="4" borderId="8" xfId="0" applyNumberFormat="1" applyFont="1" applyFill="1" applyBorder="1" applyAlignment="1">
      <alignment horizontal="right" vertical="center"/>
    </xf>
    <xf numFmtId="3" fontId="1" fillId="4" borderId="8" xfId="0" applyNumberFormat="1" applyFont="1" applyFill="1" applyBorder="1" applyAlignment="1">
      <alignment horizontal="right" vertical="center"/>
    </xf>
    <xf numFmtId="3" fontId="1" fillId="4" borderId="24" xfId="0" applyNumberFormat="1" applyFont="1" applyFill="1" applyBorder="1" applyAlignment="1">
      <alignment horizontal="right" vertical="top"/>
    </xf>
    <xf numFmtId="165" fontId="1" fillId="0" borderId="2" xfId="0" applyNumberFormat="1" applyFont="1" applyFill="1" applyBorder="1" applyAlignment="1">
      <alignment horizontal="center" wrapText="1"/>
    </xf>
    <xf numFmtId="165" fontId="1" fillId="0" borderId="3" xfId="0" applyNumberFormat="1" applyFont="1" applyFill="1" applyBorder="1" applyAlignment="1">
      <alignment horizontal="center" wrapText="1"/>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165" fontId="6" fillId="0" borderId="0" xfId="0" applyNumberFormat="1" applyFont="1" applyBorder="1" applyAlignment="1">
      <alignment horizontal="center" vertical="center"/>
    </xf>
    <xf numFmtId="164" fontId="1" fillId="0" borderId="13"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Fill="1" applyBorder="1" applyAlignment="1">
      <alignment horizontal="center" vertical="center" wrapText="1"/>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262"/>
  <sheetViews>
    <sheetView tabSelected="1" topLeftCell="B1" zoomScale="80" zoomScaleNormal="80" workbookViewId="0">
      <selection activeCell="H12" sqref="H12"/>
    </sheetView>
  </sheetViews>
  <sheetFormatPr defaultColWidth="9.140625" defaultRowHeight="15" x14ac:dyDescent="0.25"/>
  <cols>
    <col min="1" max="1" width="4.5703125" customWidth="1"/>
    <col min="2" max="2" width="3.42578125" customWidth="1"/>
    <col min="3" max="3" width="14.42578125" customWidth="1"/>
    <col min="4" max="4" width="11.7109375" customWidth="1"/>
    <col min="5" max="5" width="9.5703125" customWidth="1"/>
    <col min="6" max="6" width="5.140625" bestFit="1" customWidth="1"/>
    <col min="7" max="7" width="6.7109375" bestFit="1" customWidth="1"/>
    <col min="8" max="8" width="4.7109375" customWidth="1"/>
    <col min="9" max="9" width="7" bestFit="1" customWidth="1"/>
    <col min="10" max="10" width="14.42578125" customWidth="1"/>
    <col min="11" max="11" width="2" customWidth="1"/>
    <col min="12" max="12" width="17.85546875" style="80" customWidth="1"/>
    <col min="13" max="13" width="21.7109375" style="80" customWidth="1"/>
    <col min="14" max="14" width="25.140625" style="80" customWidth="1"/>
    <col min="15" max="15" width="10.28515625" customWidth="1"/>
    <col min="16" max="16" width="5.28515625" bestFit="1" customWidth="1"/>
    <col min="17" max="17" width="6" bestFit="1" customWidth="1"/>
    <col min="18" max="18" width="10.28515625" customWidth="1"/>
    <col min="20" max="20" width="3.7109375" customWidth="1"/>
    <col min="21" max="21" width="3.5703125" customWidth="1"/>
    <col min="22" max="22" width="6" bestFit="1" customWidth="1"/>
    <col min="23" max="23" width="5.7109375" style="81" bestFit="1" customWidth="1"/>
    <col min="24" max="24" width="10.7109375" customWidth="1"/>
  </cols>
  <sheetData>
    <row r="1" spans="2:24" s="17" customFormat="1" ht="10.5" customHeight="1" x14ac:dyDescent="0.15">
      <c r="L1" s="79"/>
      <c r="M1" s="79"/>
      <c r="N1" s="79"/>
    </row>
    <row r="2" spans="2:24" s="17" customFormat="1" ht="10.5" customHeight="1" x14ac:dyDescent="0.15">
      <c r="L2" s="79"/>
      <c r="M2" s="79"/>
      <c r="N2" s="79"/>
    </row>
    <row r="3" spans="2:24" s="17" customFormat="1" ht="10.5" customHeight="1" x14ac:dyDescent="0.15">
      <c r="L3" s="79"/>
      <c r="M3" s="79"/>
      <c r="N3" s="79"/>
    </row>
    <row r="4" spans="2:24" s="17" customFormat="1" ht="10.5" customHeight="1" x14ac:dyDescent="0.15">
      <c r="L4" s="79"/>
      <c r="M4" s="79"/>
      <c r="N4" s="79"/>
    </row>
    <row r="5" spans="2:24" s="17" customFormat="1" ht="10.5" customHeight="1" x14ac:dyDescent="0.15">
      <c r="L5" s="79"/>
      <c r="M5" s="79"/>
      <c r="N5" s="79"/>
    </row>
    <row r="6" spans="2:24" s="17" customFormat="1" ht="10.5" customHeight="1" x14ac:dyDescent="0.15">
      <c r="L6" s="79"/>
      <c r="M6" s="79"/>
      <c r="N6" s="79"/>
    </row>
    <row r="7" spans="2:24" s="17" customFormat="1" ht="10.5" customHeight="1" thickBot="1" x14ac:dyDescent="0.2">
      <c r="L7" s="79"/>
      <c r="M7" s="79"/>
      <c r="N7" s="79"/>
    </row>
    <row r="8" spans="2:24" s="21" customFormat="1" ht="53.25" customHeight="1" thickBot="1" x14ac:dyDescent="0.2">
      <c r="B8" s="13" t="s">
        <v>1987</v>
      </c>
      <c r="C8" s="50" t="s">
        <v>0</v>
      </c>
      <c r="D8" s="18"/>
      <c r="E8" s="18"/>
      <c r="F8" s="18"/>
      <c r="G8" s="18"/>
      <c r="H8" s="18"/>
      <c r="I8" s="18"/>
      <c r="J8" s="18"/>
      <c r="K8" s="19"/>
      <c r="L8" s="68" t="s">
        <v>25</v>
      </c>
      <c r="M8" s="76" t="s">
        <v>26</v>
      </c>
      <c r="N8" s="68" t="s">
        <v>1</v>
      </c>
      <c r="O8" s="67" t="s">
        <v>2</v>
      </c>
      <c r="P8" s="15" t="s">
        <v>3</v>
      </c>
      <c r="Q8" s="20"/>
      <c r="R8" s="15" t="s">
        <v>4</v>
      </c>
      <c r="S8" s="11" t="s">
        <v>5</v>
      </c>
      <c r="T8" s="39" t="s">
        <v>6</v>
      </c>
      <c r="U8" s="40"/>
      <c r="V8" s="40"/>
      <c r="W8" s="38"/>
      <c r="X8" s="86" t="s">
        <v>7</v>
      </c>
    </row>
    <row r="9" spans="2:24" s="21" customFormat="1" ht="30" customHeight="1" thickBot="1" x14ac:dyDescent="0.25">
      <c r="B9" s="14"/>
      <c r="C9" s="51" t="s">
        <v>8</v>
      </c>
      <c r="D9" s="22"/>
      <c r="E9" s="22"/>
      <c r="F9" s="22"/>
      <c r="G9" s="42"/>
      <c r="H9" s="41"/>
      <c r="I9" s="23"/>
      <c r="J9" s="23"/>
      <c r="K9" s="52"/>
      <c r="L9" s="69"/>
      <c r="M9" s="77"/>
      <c r="N9" s="69"/>
      <c r="O9" s="12"/>
      <c r="P9" s="24"/>
      <c r="Q9" s="25"/>
      <c r="R9" s="24"/>
      <c r="S9" s="37"/>
      <c r="T9" s="26" t="s">
        <v>9</v>
      </c>
      <c r="U9" s="26" t="s">
        <v>10</v>
      </c>
      <c r="V9" s="27" t="s">
        <v>11</v>
      </c>
      <c r="W9" s="68" t="s">
        <v>12</v>
      </c>
      <c r="X9" s="74" t="s">
        <v>1989</v>
      </c>
    </row>
    <row r="10" spans="2:24" s="21" customFormat="1" ht="51.75" customHeight="1" thickBot="1" x14ac:dyDescent="0.25">
      <c r="B10" s="28"/>
      <c r="C10" s="53" t="s">
        <v>13</v>
      </c>
      <c r="D10" s="54" t="s">
        <v>14</v>
      </c>
      <c r="E10" s="54" t="s">
        <v>15</v>
      </c>
      <c r="F10" s="54" t="s">
        <v>16</v>
      </c>
      <c r="G10" s="55" t="s">
        <v>17</v>
      </c>
      <c r="H10" s="56" t="s">
        <v>18</v>
      </c>
      <c r="I10" s="57" t="s">
        <v>19</v>
      </c>
      <c r="J10" s="57" t="s">
        <v>20</v>
      </c>
      <c r="K10" s="58" t="s">
        <v>21</v>
      </c>
      <c r="L10" s="87"/>
      <c r="M10" s="78"/>
      <c r="N10" s="87"/>
      <c r="O10" s="71">
        <f>SUM(O11:O262)</f>
        <v>25275910.100000001</v>
      </c>
      <c r="P10" s="30" t="s">
        <v>22</v>
      </c>
      <c r="Q10" s="31" t="s">
        <v>23</v>
      </c>
      <c r="R10" s="72">
        <f>SUM(R11:R262)</f>
        <v>12224800</v>
      </c>
      <c r="S10" s="32"/>
      <c r="T10" s="31"/>
      <c r="U10" s="31"/>
      <c r="V10" s="87" t="s">
        <v>24</v>
      </c>
      <c r="W10" s="29"/>
      <c r="X10" s="73">
        <f>SUM(X11:X262)</f>
        <v>9978200</v>
      </c>
    </row>
    <row r="11" spans="2:24" s="36" customFormat="1" ht="64.900000000000006" customHeight="1" x14ac:dyDescent="0.25">
      <c r="B11" s="34" t="s">
        <v>1401</v>
      </c>
      <c r="C11" s="59" t="s">
        <v>1402</v>
      </c>
      <c r="D11" s="59" t="s">
        <v>1403</v>
      </c>
      <c r="E11" s="60" t="s">
        <v>1404</v>
      </c>
      <c r="F11" s="61" t="s">
        <v>1143</v>
      </c>
      <c r="G11" s="59" t="s">
        <v>37</v>
      </c>
      <c r="H11" s="59" t="s">
        <v>1988</v>
      </c>
      <c r="I11" s="61" t="s">
        <v>1405</v>
      </c>
      <c r="J11" s="61" t="s">
        <v>2012</v>
      </c>
      <c r="K11" s="61"/>
      <c r="L11" s="35" t="s">
        <v>1406</v>
      </c>
      <c r="M11" s="35" t="s">
        <v>1407</v>
      </c>
      <c r="N11" s="35" t="s">
        <v>837</v>
      </c>
      <c r="O11" s="63">
        <v>109000</v>
      </c>
      <c r="P11" s="62" t="s">
        <v>42</v>
      </c>
      <c r="Q11" s="62" t="s">
        <v>43</v>
      </c>
      <c r="R11" s="63">
        <v>54500</v>
      </c>
      <c r="S11" s="70">
        <v>44176</v>
      </c>
      <c r="T11" s="63">
        <v>160</v>
      </c>
      <c r="U11" s="63">
        <v>200</v>
      </c>
      <c r="V11" s="63">
        <v>200</v>
      </c>
      <c r="W11" s="83">
        <f t="shared" ref="W11:W74" si="0">SUM(T11:V11)</f>
        <v>560</v>
      </c>
      <c r="X11" s="85">
        <v>54500</v>
      </c>
    </row>
    <row r="12" spans="2:24" s="36" customFormat="1" ht="64.900000000000006" customHeight="1" x14ac:dyDescent="0.25">
      <c r="B12" s="34" t="s">
        <v>1636</v>
      </c>
      <c r="C12" s="59" t="s">
        <v>1637</v>
      </c>
      <c r="D12" s="59" t="s">
        <v>1638</v>
      </c>
      <c r="E12" s="60" t="s">
        <v>1639</v>
      </c>
      <c r="F12" s="61" t="s">
        <v>1640</v>
      </c>
      <c r="G12" s="59" t="s">
        <v>58</v>
      </c>
      <c r="H12" s="59" t="s">
        <v>1988</v>
      </c>
      <c r="I12" s="61" t="s">
        <v>1641</v>
      </c>
      <c r="J12" s="61" t="s">
        <v>2012</v>
      </c>
      <c r="K12" s="61"/>
      <c r="L12" s="35" t="s">
        <v>1642</v>
      </c>
      <c r="M12" s="35" t="s">
        <v>1643</v>
      </c>
      <c r="N12" s="35" t="s">
        <v>1644</v>
      </c>
      <c r="O12" s="63">
        <v>447700</v>
      </c>
      <c r="P12" s="62" t="s">
        <v>42</v>
      </c>
      <c r="Q12" s="62" t="s">
        <v>43</v>
      </c>
      <c r="R12" s="63">
        <v>200000</v>
      </c>
      <c r="S12" s="70">
        <v>44176</v>
      </c>
      <c r="T12" s="63">
        <v>160</v>
      </c>
      <c r="U12" s="63">
        <v>200</v>
      </c>
      <c r="V12" s="63">
        <v>200</v>
      </c>
      <c r="W12" s="83">
        <f t="shared" si="0"/>
        <v>560</v>
      </c>
      <c r="X12" s="85">
        <v>200000</v>
      </c>
    </row>
    <row r="13" spans="2:24" s="36" customFormat="1" ht="64.900000000000006" customHeight="1" x14ac:dyDescent="0.25">
      <c r="B13" s="34" t="s">
        <v>1652</v>
      </c>
      <c r="C13" s="59" t="s">
        <v>1653</v>
      </c>
      <c r="D13" s="59" t="s">
        <v>1654</v>
      </c>
      <c r="E13" s="60" t="s">
        <v>1655</v>
      </c>
      <c r="F13" s="61" t="s">
        <v>1656</v>
      </c>
      <c r="G13" s="59" t="s">
        <v>37</v>
      </c>
      <c r="H13" s="59" t="s">
        <v>1988</v>
      </c>
      <c r="I13" s="61" t="s">
        <v>1657</v>
      </c>
      <c r="J13" s="61" t="s">
        <v>2012</v>
      </c>
      <c r="K13" s="61"/>
      <c r="L13" s="35" t="s">
        <v>1658</v>
      </c>
      <c r="M13" s="35" t="s">
        <v>1659</v>
      </c>
      <c r="N13" s="35" t="s">
        <v>1660</v>
      </c>
      <c r="O13" s="63">
        <v>96000</v>
      </c>
      <c r="P13" s="62" t="s">
        <v>42</v>
      </c>
      <c r="Q13" s="62" t="s">
        <v>43</v>
      </c>
      <c r="R13" s="63">
        <v>48000</v>
      </c>
      <c r="S13" s="70">
        <v>44176</v>
      </c>
      <c r="T13" s="63">
        <v>180</v>
      </c>
      <c r="U13" s="63">
        <v>170</v>
      </c>
      <c r="V13" s="63">
        <v>200</v>
      </c>
      <c r="W13" s="82">
        <f t="shared" si="0"/>
        <v>550</v>
      </c>
      <c r="X13" s="85">
        <v>44800</v>
      </c>
    </row>
    <row r="14" spans="2:24" s="36" customFormat="1" ht="64.900000000000006" customHeight="1" x14ac:dyDescent="0.25">
      <c r="B14" s="34" t="s">
        <v>1910</v>
      </c>
      <c r="C14" s="59" t="s">
        <v>1911</v>
      </c>
      <c r="D14" s="59" t="s">
        <v>1912</v>
      </c>
      <c r="E14" s="60" t="s">
        <v>1913</v>
      </c>
      <c r="F14" s="61" t="s">
        <v>1914</v>
      </c>
      <c r="G14" s="59" t="s">
        <v>86</v>
      </c>
      <c r="H14" s="59" t="s">
        <v>1988</v>
      </c>
      <c r="I14" s="61" t="s">
        <v>1915</v>
      </c>
      <c r="J14" s="61" t="s">
        <v>2012</v>
      </c>
      <c r="K14" s="61"/>
      <c r="L14" s="35" t="s">
        <v>1916</v>
      </c>
      <c r="M14" s="35" t="s">
        <v>1917</v>
      </c>
      <c r="N14" s="35" t="s">
        <v>1918</v>
      </c>
      <c r="O14" s="63">
        <v>139837</v>
      </c>
      <c r="P14" s="62" t="s">
        <v>42</v>
      </c>
      <c r="Q14" s="62" t="s">
        <v>43</v>
      </c>
      <c r="R14" s="63">
        <v>69900</v>
      </c>
      <c r="S14" s="70">
        <v>44176</v>
      </c>
      <c r="T14" s="63">
        <v>180</v>
      </c>
      <c r="U14" s="63">
        <v>160</v>
      </c>
      <c r="V14" s="63">
        <v>200</v>
      </c>
      <c r="W14" s="82">
        <f t="shared" si="0"/>
        <v>540</v>
      </c>
      <c r="X14" s="85">
        <v>65200</v>
      </c>
    </row>
    <row r="15" spans="2:24" s="36" customFormat="1" ht="64.900000000000006" customHeight="1" x14ac:dyDescent="0.25">
      <c r="B15" s="34" t="s">
        <v>1274</v>
      </c>
      <c r="C15" s="59" t="s">
        <v>1275</v>
      </c>
      <c r="D15" s="59" t="s">
        <v>1276</v>
      </c>
      <c r="E15" s="60" t="s">
        <v>1277</v>
      </c>
      <c r="F15" s="61" t="s">
        <v>291</v>
      </c>
      <c r="G15" s="59" t="s">
        <v>37</v>
      </c>
      <c r="H15" s="59" t="s">
        <v>1988</v>
      </c>
      <c r="I15" s="61" t="s">
        <v>1278</v>
      </c>
      <c r="J15" s="61" t="s">
        <v>2012</v>
      </c>
      <c r="K15" s="61"/>
      <c r="L15" s="35" t="s">
        <v>1279</v>
      </c>
      <c r="M15" s="35" t="s">
        <v>1280</v>
      </c>
      <c r="N15" s="35" t="s">
        <v>1281</v>
      </c>
      <c r="O15" s="63">
        <v>79000</v>
      </c>
      <c r="P15" s="62" t="s">
        <v>42</v>
      </c>
      <c r="Q15" s="62" t="s">
        <v>43</v>
      </c>
      <c r="R15" s="63">
        <v>39000</v>
      </c>
      <c r="S15" s="70">
        <v>44176</v>
      </c>
      <c r="T15" s="63">
        <v>160</v>
      </c>
      <c r="U15" s="63">
        <v>180</v>
      </c>
      <c r="V15" s="63">
        <v>200</v>
      </c>
      <c r="W15" s="82">
        <f t="shared" si="0"/>
        <v>540</v>
      </c>
      <c r="X15" s="85">
        <v>36400</v>
      </c>
    </row>
    <row r="16" spans="2:24" s="36" customFormat="1" ht="64.900000000000006" customHeight="1" x14ac:dyDescent="0.25">
      <c r="B16" s="34" t="s">
        <v>1417</v>
      </c>
      <c r="C16" s="59" t="s">
        <v>1418</v>
      </c>
      <c r="D16" s="59" t="s">
        <v>1419</v>
      </c>
      <c r="E16" s="60" t="s">
        <v>1420</v>
      </c>
      <c r="F16" s="61" t="s">
        <v>1421</v>
      </c>
      <c r="G16" s="59" t="s">
        <v>86</v>
      </c>
      <c r="H16" s="59" t="s">
        <v>1988</v>
      </c>
      <c r="I16" s="61" t="s">
        <v>1422</v>
      </c>
      <c r="J16" s="61" t="s">
        <v>2012</v>
      </c>
      <c r="K16" s="61"/>
      <c r="L16" s="35" t="s">
        <v>1423</v>
      </c>
      <c r="M16" s="35" t="s">
        <v>1424</v>
      </c>
      <c r="N16" s="35" t="s">
        <v>1425</v>
      </c>
      <c r="O16" s="63">
        <v>159000</v>
      </c>
      <c r="P16" s="62" t="s">
        <v>42</v>
      </c>
      <c r="Q16" s="62" t="s">
        <v>43</v>
      </c>
      <c r="R16" s="63">
        <v>79500</v>
      </c>
      <c r="S16" s="70">
        <v>44176</v>
      </c>
      <c r="T16" s="63">
        <v>160</v>
      </c>
      <c r="U16" s="63">
        <v>175</v>
      </c>
      <c r="V16" s="63">
        <v>200</v>
      </c>
      <c r="W16" s="82">
        <f t="shared" si="0"/>
        <v>535</v>
      </c>
      <c r="X16" s="85">
        <v>74100</v>
      </c>
    </row>
    <row r="17" spans="2:24" s="36" customFormat="1" ht="64.900000000000006" customHeight="1" x14ac:dyDescent="0.25">
      <c r="B17" s="34" t="s">
        <v>863</v>
      </c>
      <c r="C17" s="59" t="s">
        <v>864</v>
      </c>
      <c r="D17" s="59" t="s">
        <v>865</v>
      </c>
      <c r="E17" s="60" t="s">
        <v>866</v>
      </c>
      <c r="F17" s="61" t="s">
        <v>867</v>
      </c>
      <c r="G17" s="59" t="s">
        <v>86</v>
      </c>
      <c r="H17" s="59" t="s">
        <v>1988</v>
      </c>
      <c r="I17" s="61" t="s">
        <v>868</v>
      </c>
      <c r="J17" s="61" t="s">
        <v>2012</v>
      </c>
      <c r="K17" s="61"/>
      <c r="L17" s="35" t="s">
        <v>869</v>
      </c>
      <c r="M17" s="35" t="s">
        <v>870</v>
      </c>
      <c r="N17" s="35" t="s">
        <v>871</v>
      </c>
      <c r="O17" s="63">
        <v>102000</v>
      </c>
      <c r="P17" s="62" t="s">
        <v>42</v>
      </c>
      <c r="Q17" s="62" t="s">
        <v>43</v>
      </c>
      <c r="R17" s="63">
        <v>51000</v>
      </c>
      <c r="S17" s="70">
        <v>44176</v>
      </c>
      <c r="T17" s="63">
        <v>180</v>
      </c>
      <c r="U17" s="63">
        <v>155</v>
      </c>
      <c r="V17" s="63">
        <v>200</v>
      </c>
      <c r="W17" s="82">
        <f t="shared" si="0"/>
        <v>535</v>
      </c>
      <c r="X17" s="85">
        <v>47600</v>
      </c>
    </row>
    <row r="18" spans="2:24" s="36" customFormat="1" ht="64.900000000000006" customHeight="1" x14ac:dyDescent="0.25">
      <c r="B18" s="34" t="s">
        <v>543</v>
      </c>
      <c r="C18" s="59" t="s">
        <v>544</v>
      </c>
      <c r="D18" s="59" t="s">
        <v>545</v>
      </c>
      <c r="E18" s="60" t="s">
        <v>546</v>
      </c>
      <c r="F18" s="61" t="s">
        <v>547</v>
      </c>
      <c r="G18" s="59" t="s">
        <v>86</v>
      </c>
      <c r="H18" s="59" t="s">
        <v>1988</v>
      </c>
      <c r="I18" s="61" t="s">
        <v>548</v>
      </c>
      <c r="J18" s="61" t="s">
        <v>2012</v>
      </c>
      <c r="K18" s="61"/>
      <c r="L18" s="35" t="s">
        <v>549</v>
      </c>
      <c r="M18" s="35" t="s">
        <v>550</v>
      </c>
      <c r="N18" s="35" t="s">
        <v>125</v>
      </c>
      <c r="O18" s="63">
        <v>126000</v>
      </c>
      <c r="P18" s="62" t="s">
        <v>42</v>
      </c>
      <c r="Q18" s="62" t="s">
        <v>43</v>
      </c>
      <c r="R18" s="63">
        <v>63000</v>
      </c>
      <c r="S18" s="70">
        <v>44176</v>
      </c>
      <c r="T18" s="63">
        <v>160</v>
      </c>
      <c r="U18" s="63">
        <v>175</v>
      </c>
      <c r="V18" s="63">
        <v>200</v>
      </c>
      <c r="W18" s="82">
        <f t="shared" si="0"/>
        <v>535</v>
      </c>
      <c r="X18" s="85">
        <v>58700</v>
      </c>
    </row>
    <row r="19" spans="2:24" s="36" customFormat="1" ht="64.900000000000006" customHeight="1" x14ac:dyDescent="0.25">
      <c r="B19" s="34" t="s">
        <v>1154</v>
      </c>
      <c r="C19" s="59" t="s">
        <v>1155</v>
      </c>
      <c r="D19" s="59" t="s">
        <v>1156</v>
      </c>
      <c r="E19" s="60" t="s">
        <v>1157</v>
      </c>
      <c r="F19" s="61" t="s">
        <v>490</v>
      </c>
      <c r="G19" s="59" t="s">
        <v>37</v>
      </c>
      <c r="H19" s="59" t="s">
        <v>1988</v>
      </c>
      <c r="I19" s="61" t="s">
        <v>1158</v>
      </c>
      <c r="J19" s="61" t="s">
        <v>2012</v>
      </c>
      <c r="K19" s="61"/>
      <c r="L19" s="35" t="s">
        <v>1159</v>
      </c>
      <c r="M19" s="35" t="s">
        <v>1160</v>
      </c>
      <c r="N19" s="35" t="s">
        <v>1161</v>
      </c>
      <c r="O19" s="63">
        <v>120000</v>
      </c>
      <c r="P19" s="62" t="s">
        <v>42</v>
      </c>
      <c r="Q19" s="62" t="s">
        <v>43</v>
      </c>
      <c r="R19" s="63">
        <v>60000</v>
      </c>
      <c r="S19" s="70">
        <v>44176</v>
      </c>
      <c r="T19" s="63">
        <v>160</v>
      </c>
      <c r="U19" s="63">
        <v>175</v>
      </c>
      <c r="V19" s="63">
        <v>200</v>
      </c>
      <c r="W19" s="82">
        <f t="shared" si="0"/>
        <v>535</v>
      </c>
      <c r="X19" s="85">
        <v>56000</v>
      </c>
    </row>
    <row r="20" spans="2:24" s="36" customFormat="1" ht="64.900000000000006" customHeight="1" x14ac:dyDescent="0.25">
      <c r="B20" s="34" t="s">
        <v>751</v>
      </c>
      <c r="C20" s="59" t="s">
        <v>752</v>
      </c>
      <c r="D20" s="59" t="s">
        <v>753</v>
      </c>
      <c r="E20" s="60" t="s">
        <v>754</v>
      </c>
      <c r="F20" s="61" t="s">
        <v>755</v>
      </c>
      <c r="G20" s="59" t="s">
        <v>58</v>
      </c>
      <c r="H20" s="59" t="s">
        <v>1988</v>
      </c>
      <c r="I20" s="61" t="s">
        <v>756</v>
      </c>
      <c r="J20" s="61" t="s">
        <v>2012</v>
      </c>
      <c r="K20" s="61"/>
      <c r="L20" s="35" t="s">
        <v>757</v>
      </c>
      <c r="M20" s="35" t="s">
        <v>758</v>
      </c>
      <c r="N20" s="35" t="s">
        <v>125</v>
      </c>
      <c r="O20" s="63">
        <v>158000</v>
      </c>
      <c r="P20" s="62" t="s">
        <v>42</v>
      </c>
      <c r="Q20" s="62" t="s">
        <v>43</v>
      </c>
      <c r="R20" s="63">
        <v>79000</v>
      </c>
      <c r="S20" s="70">
        <v>44176</v>
      </c>
      <c r="T20" s="63">
        <v>160</v>
      </c>
      <c r="U20" s="63">
        <v>175</v>
      </c>
      <c r="V20" s="63">
        <v>200</v>
      </c>
      <c r="W20" s="82">
        <f t="shared" si="0"/>
        <v>535</v>
      </c>
      <c r="X20" s="85">
        <v>73700</v>
      </c>
    </row>
    <row r="21" spans="2:24" s="36" customFormat="1" ht="64.900000000000006" customHeight="1" x14ac:dyDescent="0.25">
      <c r="B21" s="34" t="s">
        <v>187</v>
      </c>
      <c r="C21" s="59" t="s">
        <v>188</v>
      </c>
      <c r="D21" s="59" t="s">
        <v>189</v>
      </c>
      <c r="E21" s="60" t="s">
        <v>190</v>
      </c>
      <c r="F21" s="61" t="s">
        <v>191</v>
      </c>
      <c r="G21" s="59" t="s">
        <v>58</v>
      </c>
      <c r="H21" s="59" t="s">
        <v>1988</v>
      </c>
      <c r="I21" s="61" t="s">
        <v>192</v>
      </c>
      <c r="J21" s="61" t="s">
        <v>2012</v>
      </c>
      <c r="K21" s="61"/>
      <c r="L21" s="35" t="s">
        <v>193</v>
      </c>
      <c r="M21" s="35" t="s">
        <v>194</v>
      </c>
      <c r="N21" s="35" t="s">
        <v>125</v>
      </c>
      <c r="O21" s="63">
        <v>430000</v>
      </c>
      <c r="P21" s="62" t="s">
        <v>42</v>
      </c>
      <c r="Q21" s="62" t="s">
        <v>43</v>
      </c>
      <c r="R21" s="63">
        <v>200000</v>
      </c>
      <c r="S21" s="70">
        <v>44176</v>
      </c>
      <c r="T21" s="63">
        <v>160</v>
      </c>
      <c r="U21" s="63">
        <v>175</v>
      </c>
      <c r="V21" s="63">
        <v>200</v>
      </c>
      <c r="W21" s="82">
        <f t="shared" si="0"/>
        <v>535</v>
      </c>
      <c r="X21" s="85">
        <v>186500</v>
      </c>
    </row>
    <row r="22" spans="2:24" s="36" customFormat="1" ht="64.900000000000006" customHeight="1" x14ac:dyDescent="0.25">
      <c r="B22" s="34" t="s">
        <v>1682</v>
      </c>
      <c r="C22" s="59" t="s">
        <v>1683</v>
      </c>
      <c r="D22" s="59" t="s">
        <v>1684</v>
      </c>
      <c r="E22" s="60" t="s">
        <v>1685</v>
      </c>
      <c r="F22" s="61" t="s">
        <v>121</v>
      </c>
      <c r="G22" s="59" t="s">
        <v>86</v>
      </c>
      <c r="H22" s="59" t="s">
        <v>1988</v>
      </c>
      <c r="I22" s="61" t="s">
        <v>1686</v>
      </c>
      <c r="J22" s="61" t="s">
        <v>2012</v>
      </c>
      <c r="K22" s="61"/>
      <c r="L22" s="35" t="s">
        <v>1687</v>
      </c>
      <c r="M22" s="35" t="s">
        <v>1688</v>
      </c>
      <c r="N22" s="35" t="s">
        <v>1991</v>
      </c>
      <c r="O22" s="63">
        <v>80000</v>
      </c>
      <c r="P22" s="62" t="s">
        <v>42</v>
      </c>
      <c r="Q22" s="62" t="s">
        <v>43</v>
      </c>
      <c r="R22" s="63">
        <v>40000</v>
      </c>
      <c r="S22" s="70">
        <v>44176</v>
      </c>
      <c r="T22" s="63">
        <v>160</v>
      </c>
      <c r="U22" s="63">
        <v>165</v>
      </c>
      <c r="V22" s="63">
        <v>200</v>
      </c>
      <c r="W22" s="82">
        <f t="shared" si="0"/>
        <v>525</v>
      </c>
      <c r="X22" s="85">
        <v>37300</v>
      </c>
    </row>
    <row r="23" spans="2:24" s="36" customFormat="1" ht="64.900000000000006" customHeight="1" x14ac:dyDescent="0.25">
      <c r="B23" s="34" t="s">
        <v>727</v>
      </c>
      <c r="C23" s="59" t="s">
        <v>728</v>
      </c>
      <c r="D23" s="59" t="s">
        <v>729</v>
      </c>
      <c r="E23" s="60" t="s">
        <v>730</v>
      </c>
      <c r="F23" s="61" t="s">
        <v>731</v>
      </c>
      <c r="G23" s="59" t="s">
        <v>49</v>
      </c>
      <c r="H23" s="59" t="s">
        <v>1988</v>
      </c>
      <c r="I23" s="61" t="s">
        <v>732</v>
      </c>
      <c r="J23" s="61" t="s">
        <v>2012</v>
      </c>
      <c r="K23" s="61"/>
      <c r="L23" s="35" t="s">
        <v>733</v>
      </c>
      <c r="M23" s="35" t="s">
        <v>734</v>
      </c>
      <c r="N23" s="35" t="s">
        <v>1992</v>
      </c>
      <c r="O23" s="63">
        <v>126000</v>
      </c>
      <c r="P23" s="62" t="s">
        <v>42</v>
      </c>
      <c r="Q23" s="62" t="s">
        <v>43</v>
      </c>
      <c r="R23" s="63">
        <v>62000</v>
      </c>
      <c r="S23" s="70">
        <v>44176</v>
      </c>
      <c r="T23" s="63">
        <v>160</v>
      </c>
      <c r="U23" s="63">
        <v>165</v>
      </c>
      <c r="V23" s="63">
        <v>200</v>
      </c>
      <c r="W23" s="82">
        <f t="shared" si="0"/>
        <v>525</v>
      </c>
      <c r="X23" s="85">
        <v>57800</v>
      </c>
    </row>
    <row r="24" spans="2:24" s="36" customFormat="1" ht="64.900000000000006" customHeight="1" x14ac:dyDescent="0.25">
      <c r="B24" s="34" t="s">
        <v>339</v>
      </c>
      <c r="C24" s="59" t="s">
        <v>340</v>
      </c>
      <c r="D24" s="59" t="s">
        <v>341</v>
      </c>
      <c r="E24" s="60" t="s">
        <v>342</v>
      </c>
      <c r="F24" s="61" t="s">
        <v>343</v>
      </c>
      <c r="G24" s="59" t="s">
        <v>86</v>
      </c>
      <c r="H24" s="59" t="s">
        <v>1988</v>
      </c>
      <c r="I24" s="61" t="s">
        <v>344</v>
      </c>
      <c r="J24" s="61" t="s">
        <v>2012</v>
      </c>
      <c r="K24" s="61"/>
      <c r="L24" s="35" t="s">
        <v>345</v>
      </c>
      <c r="M24" s="35" t="s">
        <v>346</v>
      </c>
      <c r="N24" s="35" t="s">
        <v>1993</v>
      </c>
      <c r="O24" s="63">
        <v>158400</v>
      </c>
      <c r="P24" s="62" t="s">
        <v>42</v>
      </c>
      <c r="Q24" s="62" t="s">
        <v>43</v>
      </c>
      <c r="R24" s="63">
        <v>79200</v>
      </c>
      <c r="S24" s="70">
        <v>44176</v>
      </c>
      <c r="T24" s="63">
        <v>160</v>
      </c>
      <c r="U24" s="63">
        <v>165</v>
      </c>
      <c r="V24" s="63">
        <v>200</v>
      </c>
      <c r="W24" s="82">
        <f t="shared" si="0"/>
        <v>525</v>
      </c>
      <c r="X24" s="85">
        <v>73900</v>
      </c>
    </row>
    <row r="25" spans="2:24" s="36" customFormat="1" ht="64.900000000000006" customHeight="1" x14ac:dyDescent="0.25">
      <c r="B25" s="34" t="s">
        <v>134</v>
      </c>
      <c r="C25" s="59" t="s">
        <v>135</v>
      </c>
      <c r="D25" s="59" t="s">
        <v>136</v>
      </c>
      <c r="E25" s="60" t="s">
        <v>137</v>
      </c>
      <c r="F25" s="61" t="s">
        <v>138</v>
      </c>
      <c r="G25" s="59" t="s">
        <v>96</v>
      </c>
      <c r="H25" s="59" t="s">
        <v>1988</v>
      </c>
      <c r="I25" s="61" t="s">
        <v>139</v>
      </c>
      <c r="J25" s="61" t="s">
        <v>2012</v>
      </c>
      <c r="K25" s="61"/>
      <c r="L25" s="35" t="s">
        <v>140</v>
      </c>
      <c r="M25" s="35" t="s">
        <v>141</v>
      </c>
      <c r="N25" s="35" t="s">
        <v>142</v>
      </c>
      <c r="O25" s="63">
        <v>88723</v>
      </c>
      <c r="P25" s="62" t="s">
        <v>42</v>
      </c>
      <c r="Q25" s="62" t="s">
        <v>43</v>
      </c>
      <c r="R25" s="63">
        <v>44000</v>
      </c>
      <c r="S25" s="70">
        <v>44176</v>
      </c>
      <c r="T25" s="63">
        <v>160</v>
      </c>
      <c r="U25" s="63">
        <v>160</v>
      </c>
      <c r="V25" s="63">
        <v>200</v>
      </c>
      <c r="W25" s="82">
        <f t="shared" si="0"/>
        <v>520</v>
      </c>
      <c r="X25" s="85">
        <v>41000</v>
      </c>
    </row>
    <row r="26" spans="2:24" s="36" customFormat="1" ht="64.900000000000006" customHeight="1" x14ac:dyDescent="0.25">
      <c r="B26" s="34" t="s">
        <v>688</v>
      </c>
      <c r="C26" s="59" t="s">
        <v>689</v>
      </c>
      <c r="D26" s="59" t="s">
        <v>690</v>
      </c>
      <c r="E26" s="60" t="s">
        <v>691</v>
      </c>
      <c r="F26" s="61" t="s">
        <v>692</v>
      </c>
      <c r="G26" s="59" t="s">
        <v>96</v>
      </c>
      <c r="H26" s="59" t="s">
        <v>1988</v>
      </c>
      <c r="I26" s="61" t="s">
        <v>693</v>
      </c>
      <c r="J26" s="61" t="s">
        <v>2012</v>
      </c>
      <c r="K26" s="61"/>
      <c r="L26" s="35" t="s">
        <v>694</v>
      </c>
      <c r="M26" s="35" t="s">
        <v>695</v>
      </c>
      <c r="N26" s="35" t="s">
        <v>696</v>
      </c>
      <c r="O26" s="63">
        <v>280000</v>
      </c>
      <c r="P26" s="62" t="s">
        <v>42</v>
      </c>
      <c r="Q26" s="62" t="s">
        <v>43</v>
      </c>
      <c r="R26" s="63">
        <v>140000</v>
      </c>
      <c r="S26" s="70">
        <v>44176</v>
      </c>
      <c r="T26" s="63">
        <v>160</v>
      </c>
      <c r="U26" s="63">
        <v>160</v>
      </c>
      <c r="V26" s="63">
        <v>200</v>
      </c>
      <c r="W26" s="82">
        <f t="shared" si="0"/>
        <v>520</v>
      </c>
      <c r="X26" s="85">
        <v>130600</v>
      </c>
    </row>
    <row r="27" spans="2:24" s="36" customFormat="1" ht="64.900000000000006" customHeight="1" x14ac:dyDescent="0.25">
      <c r="B27" s="34" t="s">
        <v>1193</v>
      </c>
      <c r="C27" s="59" t="s">
        <v>1194</v>
      </c>
      <c r="D27" s="59" t="s">
        <v>1195</v>
      </c>
      <c r="E27" s="60" t="s">
        <v>1196</v>
      </c>
      <c r="F27" s="61" t="s">
        <v>574</v>
      </c>
      <c r="G27" s="59" t="s">
        <v>96</v>
      </c>
      <c r="H27" s="59" t="s">
        <v>1988</v>
      </c>
      <c r="I27" s="61" t="s">
        <v>1197</v>
      </c>
      <c r="J27" s="61" t="s">
        <v>2012</v>
      </c>
      <c r="K27" s="61"/>
      <c r="L27" s="35" t="s">
        <v>1198</v>
      </c>
      <c r="M27" s="35" t="s">
        <v>1199</v>
      </c>
      <c r="N27" s="35" t="s">
        <v>1200</v>
      </c>
      <c r="O27" s="63">
        <v>90000</v>
      </c>
      <c r="P27" s="62" t="s">
        <v>42</v>
      </c>
      <c r="Q27" s="62" t="s">
        <v>43</v>
      </c>
      <c r="R27" s="63">
        <v>45000</v>
      </c>
      <c r="S27" s="70">
        <v>44176</v>
      </c>
      <c r="T27" s="63">
        <v>140</v>
      </c>
      <c r="U27" s="63">
        <v>180</v>
      </c>
      <c r="V27" s="63">
        <v>200</v>
      </c>
      <c r="W27" s="82">
        <f t="shared" si="0"/>
        <v>520</v>
      </c>
      <c r="X27" s="85">
        <v>42000</v>
      </c>
    </row>
    <row r="28" spans="2:24" s="36" customFormat="1" ht="64.900000000000006" customHeight="1" x14ac:dyDescent="0.25">
      <c r="B28" s="34" t="s">
        <v>1620</v>
      </c>
      <c r="C28" s="59" t="s">
        <v>1621</v>
      </c>
      <c r="D28" s="59" t="s">
        <v>1622</v>
      </c>
      <c r="E28" s="60" t="s">
        <v>1623</v>
      </c>
      <c r="F28" s="61" t="s">
        <v>722</v>
      </c>
      <c r="G28" s="59" t="s">
        <v>58</v>
      </c>
      <c r="H28" s="59" t="s">
        <v>1988</v>
      </c>
      <c r="I28" s="61" t="s">
        <v>1624</v>
      </c>
      <c r="J28" s="61" t="s">
        <v>2012</v>
      </c>
      <c r="K28" s="61"/>
      <c r="L28" s="35" t="s">
        <v>1625</v>
      </c>
      <c r="M28" s="35" t="s">
        <v>1626</v>
      </c>
      <c r="N28" s="35" t="s">
        <v>2010</v>
      </c>
      <c r="O28" s="63">
        <v>160000</v>
      </c>
      <c r="P28" s="62" t="s">
        <v>42</v>
      </c>
      <c r="Q28" s="62" t="s">
        <v>43</v>
      </c>
      <c r="R28" s="63">
        <v>80000</v>
      </c>
      <c r="S28" s="70">
        <v>44176</v>
      </c>
      <c r="T28" s="63">
        <v>160</v>
      </c>
      <c r="U28" s="63">
        <v>160</v>
      </c>
      <c r="V28" s="63">
        <v>200</v>
      </c>
      <c r="W28" s="82">
        <f t="shared" si="0"/>
        <v>520</v>
      </c>
      <c r="X28" s="85">
        <v>74600</v>
      </c>
    </row>
    <row r="29" spans="2:24" s="36" customFormat="1" ht="64.900000000000006" customHeight="1" x14ac:dyDescent="0.25">
      <c r="B29" s="34" t="s">
        <v>1473</v>
      </c>
      <c r="C29" s="59" t="s">
        <v>1474</v>
      </c>
      <c r="D29" s="59" t="s">
        <v>1475</v>
      </c>
      <c r="E29" s="60" t="s">
        <v>1476</v>
      </c>
      <c r="F29" s="61" t="s">
        <v>1286</v>
      </c>
      <c r="G29" s="59" t="s">
        <v>58</v>
      </c>
      <c r="H29" s="59" t="s">
        <v>1988</v>
      </c>
      <c r="I29" s="61" t="s">
        <v>1477</v>
      </c>
      <c r="J29" s="61" t="s">
        <v>2012</v>
      </c>
      <c r="K29" s="61"/>
      <c r="L29" s="35" t="s">
        <v>1478</v>
      </c>
      <c r="M29" s="35" t="s">
        <v>1479</v>
      </c>
      <c r="N29" s="35" t="s">
        <v>1480</v>
      </c>
      <c r="O29" s="63">
        <v>191555.1</v>
      </c>
      <c r="P29" s="62" t="s">
        <v>42</v>
      </c>
      <c r="Q29" s="62" t="s">
        <v>43</v>
      </c>
      <c r="R29" s="63">
        <v>95700</v>
      </c>
      <c r="S29" s="70">
        <v>44176</v>
      </c>
      <c r="T29" s="63">
        <v>140</v>
      </c>
      <c r="U29" s="63">
        <v>180</v>
      </c>
      <c r="V29" s="63">
        <v>200</v>
      </c>
      <c r="W29" s="82">
        <f t="shared" si="0"/>
        <v>520</v>
      </c>
      <c r="X29" s="85">
        <v>89200</v>
      </c>
    </row>
    <row r="30" spans="2:24" s="36" customFormat="1" ht="64.900000000000006" customHeight="1" x14ac:dyDescent="0.25">
      <c r="B30" s="34" t="s">
        <v>920</v>
      </c>
      <c r="C30" s="59" t="s">
        <v>921</v>
      </c>
      <c r="D30" s="59" t="s">
        <v>922</v>
      </c>
      <c r="E30" s="60" t="s">
        <v>923</v>
      </c>
      <c r="F30" s="61" t="s">
        <v>334</v>
      </c>
      <c r="G30" s="59" t="s">
        <v>37</v>
      </c>
      <c r="H30" s="59" t="s">
        <v>1988</v>
      </c>
      <c r="I30" s="61" t="s">
        <v>924</v>
      </c>
      <c r="J30" s="61" t="s">
        <v>2012</v>
      </c>
      <c r="K30" s="61"/>
      <c r="L30" s="35" t="s">
        <v>925</v>
      </c>
      <c r="M30" s="35" t="s">
        <v>926</v>
      </c>
      <c r="N30" s="35" t="s">
        <v>927</v>
      </c>
      <c r="O30" s="63">
        <v>289000</v>
      </c>
      <c r="P30" s="62" t="s">
        <v>42</v>
      </c>
      <c r="Q30" s="62" t="s">
        <v>43</v>
      </c>
      <c r="R30" s="63">
        <v>144500</v>
      </c>
      <c r="S30" s="70">
        <v>44176</v>
      </c>
      <c r="T30" s="63">
        <v>160</v>
      </c>
      <c r="U30" s="63">
        <v>155</v>
      </c>
      <c r="V30" s="63">
        <v>200</v>
      </c>
      <c r="W30" s="82">
        <f t="shared" si="0"/>
        <v>515</v>
      </c>
      <c r="X30" s="85">
        <v>134700</v>
      </c>
    </row>
    <row r="31" spans="2:24" s="36" customFormat="1" ht="64.900000000000006" customHeight="1" x14ac:dyDescent="0.25">
      <c r="B31" s="34" t="s">
        <v>1170</v>
      </c>
      <c r="C31" s="59" t="s">
        <v>1171</v>
      </c>
      <c r="D31" s="59" t="s">
        <v>1172</v>
      </c>
      <c r="E31" s="60" t="s">
        <v>1173</v>
      </c>
      <c r="F31" s="61" t="s">
        <v>1174</v>
      </c>
      <c r="G31" s="59" t="s">
        <v>49</v>
      </c>
      <c r="H31" s="59" t="s">
        <v>1988</v>
      </c>
      <c r="I31" s="61" t="s">
        <v>1175</v>
      </c>
      <c r="J31" s="61" t="s">
        <v>2012</v>
      </c>
      <c r="K31" s="61"/>
      <c r="L31" s="35" t="s">
        <v>1176</v>
      </c>
      <c r="M31" s="35" t="s">
        <v>1177</v>
      </c>
      <c r="N31" s="35" t="s">
        <v>125</v>
      </c>
      <c r="O31" s="63">
        <v>103500</v>
      </c>
      <c r="P31" s="62" t="s">
        <v>42</v>
      </c>
      <c r="Q31" s="62" t="s">
        <v>43</v>
      </c>
      <c r="R31" s="63">
        <v>51000</v>
      </c>
      <c r="S31" s="70">
        <v>44176</v>
      </c>
      <c r="T31" s="63">
        <v>160</v>
      </c>
      <c r="U31" s="63">
        <v>155</v>
      </c>
      <c r="V31" s="63">
        <v>200</v>
      </c>
      <c r="W31" s="82">
        <f t="shared" si="0"/>
        <v>515</v>
      </c>
      <c r="X31" s="85">
        <v>47600</v>
      </c>
    </row>
    <row r="32" spans="2:24" s="36" customFormat="1" ht="64.900000000000006" customHeight="1" x14ac:dyDescent="0.25">
      <c r="B32" s="34" t="s">
        <v>1841</v>
      </c>
      <c r="C32" s="59" t="s">
        <v>1842</v>
      </c>
      <c r="D32" s="59" t="s">
        <v>1843</v>
      </c>
      <c r="E32" s="60" t="s">
        <v>1844</v>
      </c>
      <c r="F32" s="61" t="s">
        <v>1845</v>
      </c>
      <c r="G32" s="59" t="s">
        <v>37</v>
      </c>
      <c r="H32" s="59" t="s">
        <v>1988</v>
      </c>
      <c r="I32" s="61" t="s">
        <v>1846</v>
      </c>
      <c r="J32" s="61" t="s">
        <v>2012</v>
      </c>
      <c r="K32" s="61"/>
      <c r="L32" s="35" t="s">
        <v>1847</v>
      </c>
      <c r="M32" s="35" t="s">
        <v>125</v>
      </c>
      <c r="N32" s="35" t="s">
        <v>1848</v>
      </c>
      <c r="O32" s="63">
        <v>280000</v>
      </c>
      <c r="P32" s="62" t="s">
        <v>42</v>
      </c>
      <c r="Q32" s="62" t="s">
        <v>43</v>
      </c>
      <c r="R32" s="63">
        <v>140000</v>
      </c>
      <c r="S32" s="70">
        <v>44176</v>
      </c>
      <c r="T32" s="63">
        <v>160</v>
      </c>
      <c r="U32" s="63">
        <v>155</v>
      </c>
      <c r="V32" s="63">
        <v>200</v>
      </c>
      <c r="W32" s="82">
        <f t="shared" si="0"/>
        <v>515</v>
      </c>
      <c r="X32" s="85">
        <v>130600</v>
      </c>
    </row>
    <row r="33" spans="2:24" s="36" customFormat="1" ht="64.900000000000006" customHeight="1" x14ac:dyDescent="0.25">
      <c r="B33" s="34" t="s">
        <v>1497</v>
      </c>
      <c r="C33" s="59" t="s">
        <v>1498</v>
      </c>
      <c r="D33" s="59" t="s">
        <v>1499</v>
      </c>
      <c r="E33" s="60" t="s">
        <v>1500</v>
      </c>
      <c r="F33" s="61" t="s">
        <v>1501</v>
      </c>
      <c r="G33" s="59" t="s">
        <v>96</v>
      </c>
      <c r="H33" s="59" t="s">
        <v>1988</v>
      </c>
      <c r="I33" s="61" t="s">
        <v>1502</v>
      </c>
      <c r="J33" s="61" t="s">
        <v>2012</v>
      </c>
      <c r="K33" s="61"/>
      <c r="L33" s="35" t="s">
        <v>1503</v>
      </c>
      <c r="M33" s="35" t="s">
        <v>1504</v>
      </c>
      <c r="N33" s="35" t="s">
        <v>1505</v>
      </c>
      <c r="O33" s="63">
        <v>85506</v>
      </c>
      <c r="P33" s="62" t="s">
        <v>42</v>
      </c>
      <c r="Q33" s="62" t="s">
        <v>43</v>
      </c>
      <c r="R33" s="63">
        <v>42000</v>
      </c>
      <c r="S33" s="70">
        <v>44176</v>
      </c>
      <c r="T33" s="63">
        <v>160</v>
      </c>
      <c r="U33" s="63">
        <v>155</v>
      </c>
      <c r="V33" s="63">
        <v>200</v>
      </c>
      <c r="W33" s="82">
        <f t="shared" si="0"/>
        <v>515</v>
      </c>
      <c r="X33" s="85">
        <v>39200</v>
      </c>
    </row>
    <row r="34" spans="2:24" s="36" customFormat="1" ht="64.900000000000006" customHeight="1" x14ac:dyDescent="0.25">
      <c r="B34" s="34" t="s">
        <v>170</v>
      </c>
      <c r="C34" s="59" t="s">
        <v>171</v>
      </c>
      <c r="D34" s="59" t="s">
        <v>172</v>
      </c>
      <c r="E34" s="60" t="s">
        <v>173</v>
      </c>
      <c r="F34" s="61" t="s">
        <v>174</v>
      </c>
      <c r="G34" s="59" t="s">
        <v>96</v>
      </c>
      <c r="H34" s="59" t="s">
        <v>1988</v>
      </c>
      <c r="I34" s="61" t="s">
        <v>175</v>
      </c>
      <c r="J34" s="61" t="s">
        <v>2012</v>
      </c>
      <c r="K34" s="61"/>
      <c r="L34" s="35" t="s">
        <v>176</v>
      </c>
      <c r="M34" s="35" t="s">
        <v>177</v>
      </c>
      <c r="N34" s="35" t="s">
        <v>1994</v>
      </c>
      <c r="O34" s="63">
        <v>200000</v>
      </c>
      <c r="P34" s="62" t="s">
        <v>42</v>
      </c>
      <c r="Q34" s="62" t="s">
        <v>43</v>
      </c>
      <c r="R34" s="63">
        <v>100000</v>
      </c>
      <c r="S34" s="70">
        <v>44176</v>
      </c>
      <c r="T34" s="63">
        <v>140</v>
      </c>
      <c r="U34" s="63">
        <v>170</v>
      </c>
      <c r="V34" s="63">
        <v>200</v>
      </c>
      <c r="W34" s="82">
        <f t="shared" si="0"/>
        <v>510</v>
      </c>
      <c r="X34" s="85">
        <v>93300</v>
      </c>
    </row>
    <row r="35" spans="2:24" s="36" customFormat="1" ht="64.900000000000006" customHeight="1" x14ac:dyDescent="0.25">
      <c r="B35" s="34" t="s">
        <v>679</v>
      </c>
      <c r="C35" s="59" t="s">
        <v>680</v>
      </c>
      <c r="D35" s="59" t="s">
        <v>681</v>
      </c>
      <c r="E35" s="60" t="s">
        <v>682</v>
      </c>
      <c r="F35" s="61" t="s">
        <v>683</v>
      </c>
      <c r="G35" s="59" t="s">
        <v>49</v>
      </c>
      <c r="H35" s="59" t="s">
        <v>1988</v>
      </c>
      <c r="I35" s="61" t="s">
        <v>684</v>
      </c>
      <c r="J35" s="61" t="s">
        <v>2012</v>
      </c>
      <c r="K35" s="61"/>
      <c r="L35" s="35" t="s">
        <v>685</v>
      </c>
      <c r="M35" s="35" t="s">
        <v>686</v>
      </c>
      <c r="N35" s="35" t="s">
        <v>687</v>
      </c>
      <c r="O35" s="63">
        <v>1549000</v>
      </c>
      <c r="P35" s="62" t="s">
        <v>42</v>
      </c>
      <c r="Q35" s="62" t="s">
        <v>43</v>
      </c>
      <c r="R35" s="63">
        <v>200000</v>
      </c>
      <c r="S35" s="70">
        <v>44176</v>
      </c>
      <c r="T35" s="63">
        <v>180</v>
      </c>
      <c r="U35" s="63">
        <v>180</v>
      </c>
      <c r="V35" s="63">
        <v>150</v>
      </c>
      <c r="W35" s="82">
        <f t="shared" si="0"/>
        <v>510</v>
      </c>
      <c r="X35" s="85">
        <v>186800</v>
      </c>
    </row>
    <row r="36" spans="2:24" s="36" customFormat="1" ht="64.900000000000006" customHeight="1" x14ac:dyDescent="0.25">
      <c r="B36" s="34" t="s">
        <v>987</v>
      </c>
      <c r="C36" s="59" t="s">
        <v>988</v>
      </c>
      <c r="D36" s="59" t="s">
        <v>989</v>
      </c>
      <c r="E36" s="60" t="s">
        <v>990</v>
      </c>
      <c r="F36" s="61" t="s">
        <v>351</v>
      </c>
      <c r="G36" s="59" t="s">
        <v>96</v>
      </c>
      <c r="H36" s="59" t="s">
        <v>1988</v>
      </c>
      <c r="I36" s="61" t="s">
        <v>991</v>
      </c>
      <c r="J36" s="61" t="s">
        <v>2012</v>
      </c>
      <c r="K36" s="61"/>
      <c r="L36" s="35" t="s">
        <v>992</v>
      </c>
      <c r="M36" s="35" t="s">
        <v>993</v>
      </c>
      <c r="N36" s="35" t="s">
        <v>1995</v>
      </c>
      <c r="O36" s="63">
        <v>85000</v>
      </c>
      <c r="P36" s="62" t="s">
        <v>42</v>
      </c>
      <c r="Q36" s="62" t="s">
        <v>43</v>
      </c>
      <c r="R36" s="63">
        <v>42500</v>
      </c>
      <c r="S36" s="70">
        <v>44176</v>
      </c>
      <c r="T36" s="63">
        <v>180</v>
      </c>
      <c r="U36" s="63">
        <v>180</v>
      </c>
      <c r="V36" s="63">
        <v>150</v>
      </c>
      <c r="W36" s="82">
        <f t="shared" si="0"/>
        <v>510</v>
      </c>
      <c r="X36" s="85">
        <v>39600</v>
      </c>
    </row>
    <row r="37" spans="2:24" s="36" customFormat="1" ht="64.900000000000006" customHeight="1" x14ac:dyDescent="0.25">
      <c r="B37" s="34" t="s">
        <v>596</v>
      </c>
      <c r="C37" s="59" t="s">
        <v>597</v>
      </c>
      <c r="D37" s="59" t="s">
        <v>598</v>
      </c>
      <c r="E37" s="60" t="s">
        <v>599</v>
      </c>
      <c r="F37" s="61" t="s">
        <v>600</v>
      </c>
      <c r="G37" s="59" t="s">
        <v>96</v>
      </c>
      <c r="H37" s="59" t="s">
        <v>1988</v>
      </c>
      <c r="I37" s="61" t="s">
        <v>601</v>
      </c>
      <c r="J37" s="61" t="s">
        <v>2012</v>
      </c>
      <c r="K37" s="61"/>
      <c r="L37" s="35" t="s">
        <v>602</v>
      </c>
      <c r="M37" s="35" t="s">
        <v>603</v>
      </c>
      <c r="N37" s="35" t="s">
        <v>1996</v>
      </c>
      <c r="O37" s="63">
        <v>373500</v>
      </c>
      <c r="P37" s="62" t="s">
        <v>42</v>
      </c>
      <c r="Q37" s="62" t="s">
        <v>43</v>
      </c>
      <c r="R37" s="63">
        <v>186500</v>
      </c>
      <c r="S37" s="70">
        <v>44176</v>
      </c>
      <c r="T37" s="63">
        <v>140</v>
      </c>
      <c r="U37" s="63">
        <v>165</v>
      </c>
      <c r="V37" s="63">
        <v>200</v>
      </c>
      <c r="W37" s="82">
        <f t="shared" si="0"/>
        <v>505</v>
      </c>
      <c r="X37" s="85">
        <v>173900</v>
      </c>
    </row>
    <row r="38" spans="2:24" s="36" customFormat="1" ht="64.900000000000006" customHeight="1" x14ac:dyDescent="0.25">
      <c r="B38" s="34" t="s">
        <v>113</v>
      </c>
      <c r="C38" s="59" t="s">
        <v>92</v>
      </c>
      <c r="D38" s="59" t="s">
        <v>93</v>
      </c>
      <c r="E38" s="60" t="s">
        <v>94</v>
      </c>
      <c r="F38" s="61" t="s">
        <v>95</v>
      </c>
      <c r="G38" s="59" t="s">
        <v>96</v>
      </c>
      <c r="H38" s="59" t="s">
        <v>1988</v>
      </c>
      <c r="I38" s="61" t="s">
        <v>97</v>
      </c>
      <c r="J38" s="61" t="s">
        <v>2012</v>
      </c>
      <c r="K38" s="61"/>
      <c r="L38" s="35" t="s">
        <v>114</v>
      </c>
      <c r="M38" s="35" t="s">
        <v>115</v>
      </c>
      <c r="N38" s="35" t="s">
        <v>116</v>
      </c>
      <c r="O38" s="63">
        <v>374000</v>
      </c>
      <c r="P38" s="62" t="s">
        <v>42</v>
      </c>
      <c r="Q38" s="62" t="s">
        <v>43</v>
      </c>
      <c r="R38" s="63">
        <v>187000</v>
      </c>
      <c r="S38" s="70">
        <v>44176</v>
      </c>
      <c r="T38" s="63">
        <v>160</v>
      </c>
      <c r="U38" s="63">
        <v>145</v>
      </c>
      <c r="V38" s="63">
        <v>200</v>
      </c>
      <c r="W38" s="82">
        <f t="shared" si="0"/>
        <v>505</v>
      </c>
      <c r="X38" s="85">
        <v>174400</v>
      </c>
    </row>
    <row r="39" spans="2:24" s="36" customFormat="1" ht="64.900000000000006" customHeight="1" x14ac:dyDescent="0.25">
      <c r="B39" s="34" t="s">
        <v>888</v>
      </c>
      <c r="C39" s="59" t="s">
        <v>889</v>
      </c>
      <c r="D39" s="59" t="s">
        <v>890</v>
      </c>
      <c r="E39" s="60" t="s">
        <v>891</v>
      </c>
      <c r="F39" s="61" t="s">
        <v>892</v>
      </c>
      <c r="G39" s="59" t="s">
        <v>96</v>
      </c>
      <c r="H39" s="59" t="s">
        <v>1988</v>
      </c>
      <c r="I39" s="61" t="s">
        <v>893</v>
      </c>
      <c r="J39" s="61" t="s">
        <v>2012</v>
      </c>
      <c r="K39" s="61"/>
      <c r="L39" s="35" t="s">
        <v>894</v>
      </c>
      <c r="M39" s="35" t="s">
        <v>895</v>
      </c>
      <c r="N39" s="35" t="s">
        <v>1997</v>
      </c>
      <c r="O39" s="63">
        <v>120000</v>
      </c>
      <c r="P39" s="62" t="s">
        <v>42</v>
      </c>
      <c r="Q39" s="62" t="s">
        <v>43</v>
      </c>
      <c r="R39" s="63">
        <v>60000</v>
      </c>
      <c r="S39" s="70">
        <v>44176</v>
      </c>
      <c r="T39" s="63">
        <v>160</v>
      </c>
      <c r="U39" s="63">
        <v>145</v>
      </c>
      <c r="V39" s="63">
        <v>200</v>
      </c>
      <c r="W39" s="82">
        <f t="shared" si="0"/>
        <v>505</v>
      </c>
      <c r="X39" s="85">
        <v>56000</v>
      </c>
    </row>
    <row r="40" spans="2:24" s="36" customFormat="1" ht="64.900000000000006" customHeight="1" x14ac:dyDescent="0.25">
      <c r="B40" s="34" t="s">
        <v>1201</v>
      </c>
      <c r="C40" s="59" t="s">
        <v>1202</v>
      </c>
      <c r="D40" s="59" t="s">
        <v>1203</v>
      </c>
      <c r="E40" s="60" t="s">
        <v>1204</v>
      </c>
      <c r="F40" s="61" t="s">
        <v>1205</v>
      </c>
      <c r="G40" s="59" t="s">
        <v>86</v>
      </c>
      <c r="H40" s="59" t="s">
        <v>1988</v>
      </c>
      <c r="I40" s="61" t="s">
        <v>1206</v>
      </c>
      <c r="J40" s="61" t="s">
        <v>2012</v>
      </c>
      <c r="K40" s="61"/>
      <c r="L40" s="35" t="s">
        <v>1207</v>
      </c>
      <c r="M40" s="35" t="s">
        <v>1208</v>
      </c>
      <c r="N40" s="35" t="s">
        <v>1209</v>
      </c>
      <c r="O40" s="63">
        <v>560000</v>
      </c>
      <c r="P40" s="62" t="s">
        <v>42</v>
      </c>
      <c r="Q40" s="62" t="s">
        <v>43</v>
      </c>
      <c r="R40" s="63">
        <v>200000</v>
      </c>
      <c r="S40" s="70">
        <v>44176</v>
      </c>
      <c r="T40" s="63">
        <v>160</v>
      </c>
      <c r="U40" s="63">
        <v>145</v>
      </c>
      <c r="V40" s="63">
        <v>200</v>
      </c>
      <c r="W40" s="82">
        <f t="shared" si="0"/>
        <v>505</v>
      </c>
      <c r="X40" s="85">
        <v>186500</v>
      </c>
    </row>
    <row r="41" spans="2:24" s="36" customFormat="1" ht="64.900000000000006" customHeight="1" x14ac:dyDescent="0.25">
      <c r="B41" s="34" t="s">
        <v>412</v>
      </c>
      <c r="C41" s="59" t="s">
        <v>413</v>
      </c>
      <c r="D41" s="59" t="s">
        <v>414</v>
      </c>
      <c r="E41" s="60" t="s">
        <v>49</v>
      </c>
      <c r="F41" s="61" t="s">
        <v>415</v>
      </c>
      <c r="G41" s="59" t="s">
        <v>49</v>
      </c>
      <c r="H41" s="59" t="s">
        <v>1988</v>
      </c>
      <c r="I41" s="61" t="s">
        <v>416</v>
      </c>
      <c r="J41" s="61" t="s">
        <v>2012</v>
      </c>
      <c r="K41" s="61"/>
      <c r="L41" s="35" t="s">
        <v>417</v>
      </c>
      <c r="M41" s="35" t="s">
        <v>418</v>
      </c>
      <c r="N41" s="35" t="s">
        <v>419</v>
      </c>
      <c r="O41" s="63">
        <v>121000</v>
      </c>
      <c r="P41" s="62" t="s">
        <v>42</v>
      </c>
      <c r="Q41" s="62" t="s">
        <v>43</v>
      </c>
      <c r="R41" s="63">
        <v>60000</v>
      </c>
      <c r="S41" s="70">
        <v>44176</v>
      </c>
      <c r="T41" s="63">
        <v>140</v>
      </c>
      <c r="U41" s="63">
        <v>160</v>
      </c>
      <c r="V41" s="63">
        <v>200</v>
      </c>
      <c r="W41" s="82">
        <f t="shared" si="0"/>
        <v>500</v>
      </c>
      <c r="X41" s="85">
        <v>56000</v>
      </c>
    </row>
    <row r="42" spans="2:24" s="36" customFormat="1" ht="64.900000000000006" customHeight="1" x14ac:dyDescent="0.25">
      <c r="B42" s="34" t="s">
        <v>1007</v>
      </c>
      <c r="C42" s="59" t="s">
        <v>995</v>
      </c>
      <c r="D42" s="59" t="s">
        <v>996</v>
      </c>
      <c r="E42" s="60" t="s">
        <v>86</v>
      </c>
      <c r="F42" s="61" t="s">
        <v>457</v>
      </c>
      <c r="G42" s="59" t="s">
        <v>86</v>
      </c>
      <c r="H42" s="59" t="s">
        <v>1988</v>
      </c>
      <c r="I42" s="61" t="s">
        <v>997</v>
      </c>
      <c r="J42" s="61" t="s">
        <v>2012</v>
      </c>
      <c r="K42" s="61"/>
      <c r="L42" s="35" t="s">
        <v>1008</v>
      </c>
      <c r="M42" s="35" t="s">
        <v>1009</v>
      </c>
      <c r="N42" s="35" t="s">
        <v>1010</v>
      </c>
      <c r="O42" s="63">
        <v>226000</v>
      </c>
      <c r="P42" s="62" t="s">
        <v>42</v>
      </c>
      <c r="Q42" s="62" t="s">
        <v>43</v>
      </c>
      <c r="R42" s="63">
        <v>113000</v>
      </c>
      <c r="S42" s="70">
        <v>44176</v>
      </c>
      <c r="T42" s="63">
        <v>120</v>
      </c>
      <c r="U42" s="63">
        <v>180</v>
      </c>
      <c r="V42" s="63">
        <v>200</v>
      </c>
      <c r="W42" s="82">
        <f t="shared" si="0"/>
        <v>500</v>
      </c>
      <c r="X42" s="85">
        <v>105400</v>
      </c>
    </row>
    <row r="43" spans="2:24" s="36" customFormat="1" ht="64.900000000000006" customHeight="1" x14ac:dyDescent="0.25">
      <c r="B43" s="34" t="s">
        <v>379</v>
      </c>
      <c r="C43" s="59" t="s">
        <v>380</v>
      </c>
      <c r="D43" s="59" t="s">
        <v>381</v>
      </c>
      <c r="E43" s="60" t="s">
        <v>382</v>
      </c>
      <c r="F43" s="61" t="s">
        <v>383</v>
      </c>
      <c r="G43" s="59" t="s">
        <v>96</v>
      </c>
      <c r="H43" s="59" t="s">
        <v>1988</v>
      </c>
      <c r="I43" s="61" t="s">
        <v>384</v>
      </c>
      <c r="J43" s="61" t="s">
        <v>2012</v>
      </c>
      <c r="K43" s="61"/>
      <c r="L43" s="35" t="s">
        <v>385</v>
      </c>
      <c r="M43" s="35" t="s">
        <v>386</v>
      </c>
      <c r="N43" s="35" t="s">
        <v>1998</v>
      </c>
      <c r="O43" s="63">
        <v>90000</v>
      </c>
      <c r="P43" s="62" t="s">
        <v>42</v>
      </c>
      <c r="Q43" s="62" t="s">
        <v>43</v>
      </c>
      <c r="R43" s="63">
        <v>45000</v>
      </c>
      <c r="S43" s="70">
        <v>44176</v>
      </c>
      <c r="T43" s="63">
        <v>160</v>
      </c>
      <c r="U43" s="63">
        <v>140</v>
      </c>
      <c r="V43" s="63">
        <v>200</v>
      </c>
      <c r="W43" s="82">
        <f t="shared" si="0"/>
        <v>500</v>
      </c>
      <c r="X43" s="85">
        <v>42000</v>
      </c>
    </row>
    <row r="44" spans="2:24" s="36" customFormat="1" ht="64.900000000000006" customHeight="1" x14ac:dyDescent="0.25">
      <c r="B44" s="34" t="s">
        <v>1121</v>
      </c>
      <c r="C44" s="59" t="s">
        <v>1122</v>
      </c>
      <c r="D44" s="59" t="s">
        <v>1123</v>
      </c>
      <c r="E44" s="60" t="s">
        <v>1124</v>
      </c>
      <c r="F44" s="61" t="s">
        <v>1125</v>
      </c>
      <c r="G44" s="59" t="s">
        <v>49</v>
      </c>
      <c r="H44" s="59" t="s">
        <v>1988</v>
      </c>
      <c r="I44" s="61" t="s">
        <v>1126</v>
      </c>
      <c r="J44" s="61" t="s">
        <v>2012</v>
      </c>
      <c r="K44" s="61"/>
      <c r="L44" s="35" t="s">
        <v>1127</v>
      </c>
      <c r="M44" s="35" t="s">
        <v>1128</v>
      </c>
      <c r="N44" s="35" t="s">
        <v>1129</v>
      </c>
      <c r="O44" s="63">
        <v>76000</v>
      </c>
      <c r="P44" s="62" t="s">
        <v>42</v>
      </c>
      <c r="Q44" s="62" t="s">
        <v>43</v>
      </c>
      <c r="R44" s="63">
        <v>37000</v>
      </c>
      <c r="S44" s="70">
        <v>44176</v>
      </c>
      <c r="T44" s="63">
        <v>160</v>
      </c>
      <c r="U44" s="63">
        <v>135</v>
      </c>
      <c r="V44" s="63">
        <v>200</v>
      </c>
      <c r="W44" s="82">
        <f t="shared" si="0"/>
        <v>495</v>
      </c>
      <c r="X44" s="85">
        <v>34500</v>
      </c>
    </row>
    <row r="45" spans="2:24" s="36" customFormat="1" ht="64.900000000000006" customHeight="1" x14ac:dyDescent="0.25">
      <c r="B45" s="34" t="s">
        <v>913</v>
      </c>
      <c r="C45" s="59" t="s">
        <v>914</v>
      </c>
      <c r="D45" s="59" t="s">
        <v>915</v>
      </c>
      <c r="E45" s="60" t="s">
        <v>37</v>
      </c>
      <c r="F45" s="61" t="s">
        <v>916</v>
      </c>
      <c r="G45" s="59" t="s">
        <v>37</v>
      </c>
      <c r="H45" s="59" t="s">
        <v>1988</v>
      </c>
      <c r="I45" s="61" t="s">
        <v>917</v>
      </c>
      <c r="J45" s="61" t="s">
        <v>2012</v>
      </c>
      <c r="K45" s="61"/>
      <c r="L45" s="35" t="s">
        <v>918</v>
      </c>
      <c r="M45" s="35" t="s">
        <v>919</v>
      </c>
      <c r="N45" s="35" t="s">
        <v>169</v>
      </c>
      <c r="O45" s="63">
        <v>97000</v>
      </c>
      <c r="P45" s="62" t="s">
        <v>42</v>
      </c>
      <c r="Q45" s="62" t="s">
        <v>43</v>
      </c>
      <c r="R45" s="63">
        <v>48500</v>
      </c>
      <c r="S45" s="70">
        <v>44176</v>
      </c>
      <c r="T45" s="63">
        <v>120</v>
      </c>
      <c r="U45" s="63">
        <v>175</v>
      </c>
      <c r="V45" s="63">
        <v>200</v>
      </c>
      <c r="W45" s="82">
        <f t="shared" si="0"/>
        <v>495</v>
      </c>
      <c r="X45" s="85">
        <v>45200</v>
      </c>
    </row>
    <row r="46" spans="2:24" s="36" customFormat="1" ht="64.900000000000006" customHeight="1" x14ac:dyDescent="0.25">
      <c r="B46" s="34" t="s">
        <v>312</v>
      </c>
      <c r="C46" s="59" t="s">
        <v>313</v>
      </c>
      <c r="D46" s="59" t="s">
        <v>314</v>
      </c>
      <c r="E46" s="60" t="s">
        <v>315</v>
      </c>
      <c r="F46" s="61" t="s">
        <v>316</v>
      </c>
      <c r="G46" s="59" t="s">
        <v>37</v>
      </c>
      <c r="H46" s="59" t="s">
        <v>1988</v>
      </c>
      <c r="I46" s="61" t="s">
        <v>317</v>
      </c>
      <c r="J46" s="61" t="s">
        <v>2012</v>
      </c>
      <c r="K46" s="61"/>
      <c r="L46" s="35" t="s">
        <v>318</v>
      </c>
      <c r="M46" s="35" t="s">
        <v>319</v>
      </c>
      <c r="N46" s="35" t="s">
        <v>320</v>
      </c>
      <c r="O46" s="63">
        <v>100000</v>
      </c>
      <c r="P46" s="62" t="s">
        <v>42</v>
      </c>
      <c r="Q46" s="62" t="s">
        <v>43</v>
      </c>
      <c r="R46" s="63">
        <v>50000</v>
      </c>
      <c r="S46" s="70">
        <v>44176</v>
      </c>
      <c r="T46" s="63">
        <v>200</v>
      </c>
      <c r="U46" s="63">
        <v>140</v>
      </c>
      <c r="V46" s="63">
        <v>150</v>
      </c>
      <c r="W46" s="82">
        <f t="shared" si="0"/>
        <v>490</v>
      </c>
      <c r="X46" s="85">
        <v>46600</v>
      </c>
    </row>
    <row r="47" spans="2:24" s="36" customFormat="1" ht="64.900000000000006" customHeight="1" x14ac:dyDescent="0.25">
      <c r="B47" s="34" t="s">
        <v>1857</v>
      </c>
      <c r="C47" s="59" t="s">
        <v>1858</v>
      </c>
      <c r="D47" s="59" t="s">
        <v>1859</v>
      </c>
      <c r="E47" s="60" t="s">
        <v>1860</v>
      </c>
      <c r="F47" s="61" t="s">
        <v>407</v>
      </c>
      <c r="G47" s="59" t="s">
        <v>37</v>
      </c>
      <c r="H47" s="59" t="s">
        <v>1988</v>
      </c>
      <c r="I47" s="61" t="s">
        <v>1861</v>
      </c>
      <c r="J47" s="61" t="s">
        <v>2012</v>
      </c>
      <c r="K47" s="61"/>
      <c r="L47" s="35" t="s">
        <v>1862</v>
      </c>
      <c r="M47" s="35" t="s">
        <v>1863</v>
      </c>
      <c r="N47" s="35" t="s">
        <v>1864</v>
      </c>
      <c r="O47" s="63">
        <v>90000</v>
      </c>
      <c r="P47" s="62" t="s">
        <v>42</v>
      </c>
      <c r="Q47" s="62" t="s">
        <v>43</v>
      </c>
      <c r="R47" s="63">
        <v>45000</v>
      </c>
      <c r="S47" s="70">
        <v>44176</v>
      </c>
      <c r="T47" s="63">
        <v>160</v>
      </c>
      <c r="U47" s="63">
        <v>180</v>
      </c>
      <c r="V47" s="63">
        <v>150</v>
      </c>
      <c r="W47" s="82">
        <f t="shared" si="0"/>
        <v>490</v>
      </c>
      <c r="X47" s="85">
        <v>42000</v>
      </c>
    </row>
    <row r="48" spans="2:24" s="36" customFormat="1" ht="64.900000000000006" customHeight="1" x14ac:dyDescent="0.25">
      <c r="B48" s="34" t="s">
        <v>1849</v>
      </c>
      <c r="C48" s="59" t="s">
        <v>1850</v>
      </c>
      <c r="D48" s="59" t="s">
        <v>1851</v>
      </c>
      <c r="E48" s="60" t="s">
        <v>1852</v>
      </c>
      <c r="F48" s="61" t="s">
        <v>1412</v>
      </c>
      <c r="G48" s="59" t="s">
        <v>86</v>
      </c>
      <c r="H48" s="59" t="s">
        <v>1988</v>
      </c>
      <c r="I48" s="61" t="s">
        <v>1853</v>
      </c>
      <c r="J48" s="61" t="s">
        <v>2012</v>
      </c>
      <c r="K48" s="61"/>
      <c r="L48" s="35" t="s">
        <v>1854</v>
      </c>
      <c r="M48" s="35" t="s">
        <v>1855</v>
      </c>
      <c r="N48" s="35" t="s">
        <v>1856</v>
      </c>
      <c r="O48" s="63">
        <v>116200</v>
      </c>
      <c r="P48" s="62" t="s">
        <v>42</v>
      </c>
      <c r="Q48" s="62" t="s">
        <v>43</v>
      </c>
      <c r="R48" s="63">
        <v>58100</v>
      </c>
      <c r="S48" s="70">
        <v>44176</v>
      </c>
      <c r="T48" s="63">
        <v>180</v>
      </c>
      <c r="U48" s="63">
        <v>105</v>
      </c>
      <c r="V48" s="63">
        <v>200</v>
      </c>
      <c r="W48" s="82">
        <f t="shared" si="0"/>
        <v>485</v>
      </c>
      <c r="X48" s="85">
        <v>54200</v>
      </c>
    </row>
    <row r="49" spans="2:24" s="36" customFormat="1" ht="64.900000000000006" customHeight="1" x14ac:dyDescent="0.25">
      <c r="B49" s="34" t="s">
        <v>1058</v>
      </c>
      <c r="C49" s="59" t="s">
        <v>1059</v>
      </c>
      <c r="D49" s="59" t="s">
        <v>1060</v>
      </c>
      <c r="E49" s="60" t="s">
        <v>1061</v>
      </c>
      <c r="F49" s="61" t="s">
        <v>817</v>
      </c>
      <c r="G49" s="59" t="s">
        <v>37</v>
      </c>
      <c r="H49" s="59" t="s">
        <v>1988</v>
      </c>
      <c r="I49" s="61" t="s">
        <v>1062</v>
      </c>
      <c r="J49" s="61" t="s">
        <v>2012</v>
      </c>
      <c r="K49" s="61"/>
      <c r="L49" s="35" t="s">
        <v>1063</v>
      </c>
      <c r="M49" s="35" t="s">
        <v>1064</v>
      </c>
      <c r="N49" s="35" t="s">
        <v>1065</v>
      </c>
      <c r="O49" s="63">
        <v>110000</v>
      </c>
      <c r="P49" s="62" t="s">
        <v>42</v>
      </c>
      <c r="Q49" s="62" t="s">
        <v>43</v>
      </c>
      <c r="R49" s="63">
        <v>55000</v>
      </c>
      <c r="S49" s="70">
        <v>44176</v>
      </c>
      <c r="T49" s="63">
        <v>180</v>
      </c>
      <c r="U49" s="63">
        <v>155</v>
      </c>
      <c r="V49" s="63">
        <v>150</v>
      </c>
      <c r="W49" s="82">
        <f t="shared" si="0"/>
        <v>485</v>
      </c>
      <c r="X49" s="85">
        <v>51300</v>
      </c>
    </row>
    <row r="50" spans="2:24" s="36" customFormat="1" ht="64.900000000000006" customHeight="1" x14ac:dyDescent="0.25">
      <c r="B50" s="34" t="s">
        <v>1597</v>
      </c>
      <c r="C50" s="59" t="s">
        <v>1598</v>
      </c>
      <c r="D50" s="59" t="s">
        <v>1599</v>
      </c>
      <c r="E50" s="60" t="s">
        <v>1600</v>
      </c>
      <c r="F50" s="61" t="s">
        <v>147</v>
      </c>
      <c r="G50" s="59" t="s">
        <v>37</v>
      </c>
      <c r="H50" s="59" t="s">
        <v>1988</v>
      </c>
      <c r="I50" s="61" t="s">
        <v>1601</v>
      </c>
      <c r="J50" s="61" t="s">
        <v>2012</v>
      </c>
      <c r="K50" s="61"/>
      <c r="L50" s="35" t="s">
        <v>1602</v>
      </c>
      <c r="M50" s="35" t="s">
        <v>1603</v>
      </c>
      <c r="N50" s="35" t="s">
        <v>1604</v>
      </c>
      <c r="O50" s="63">
        <v>2050000</v>
      </c>
      <c r="P50" s="62" t="s">
        <v>42</v>
      </c>
      <c r="Q50" s="62" t="s">
        <v>43</v>
      </c>
      <c r="R50" s="63">
        <v>200000</v>
      </c>
      <c r="S50" s="70">
        <v>44176</v>
      </c>
      <c r="T50" s="63">
        <v>180</v>
      </c>
      <c r="U50" s="63">
        <v>150</v>
      </c>
      <c r="V50" s="63">
        <v>150</v>
      </c>
      <c r="W50" s="82">
        <f t="shared" si="0"/>
        <v>480</v>
      </c>
      <c r="X50" s="85">
        <v>186500</v>
      </c>
    </row>
    <row r="51" spans="2:24" s="36" customFormat="1" ht="64.900000000000006" customHeight="1" x14ac:dyDescent="0.25">
      <c r="B51" s="34" t="s">
        <v>1931</v>
      </c>
      <c r="C51" s="59" t="s">
        <v>1932</v>
      </c>
      <c r="D51" s="59" t="s">
        <v>1933</v>
      </c>
      <c r="E51" s="60" t="s">
        <v>1934</v>
      </c>
      <c r="F51" s="61" t="s">
        <v>799</v>
      </c>
      <c r="G51" s="59" t="s">
        <v>96</v>
      </c>
      <c r="H51" s="59" t="s">
        <v>1988</v>
      </c>
      <c r="I51" s="61" t="s">
        <v>1935</v>
      </c>
      <c r="J51" s="61" t="s">
        <v>2012</v>
      </c>
      <c r="K51" s="61"/>
      <c r="L51" s="35" t="s">
        <v>1936</v>
      </c>
      <c r="M51" s="35" t="s">
        <v>1937</v>
      </c>
      <c r="N51" s="35" t="s">
        <v>1938</v>
      </c>
      <c r="O51" s="63">
        <v>300000</v>
      </c>
      <c r="P51" s="62" t="s">
        <v>42</v>
      </c>
      <c r="Q51" s="62" t="s">
        <v>43</v>
      </c>
      <c r="R51" s="63">
        <v>150000</v>
      </c>
      <c r="S51" s="70">
        <v>44176</v>
      </c>
      <c r="T51" s="63">
        <v>180</v>
      </c>
      <c r="U51" s="63">
        <v>150</v>
      </c>
      <c r="V51" s="63">
        <v>150</v>
      </c>
      <c r="W51" s="82">
        <f t="shared" si="0"/>
        <v>480</v>
      </c>
      <c r="X51" s="85">
        <v>139900</v>
      </c>
    </row>
    <row r="52" spans="2:24" s="36" customFormat="1" ht="64.900000000000006" customHeight="1" x14ac:dyDescent="0.25">
      <c r="B52" s="34" t="s">
        <v>1979</v>
      </c>
      <c r="C52" s="59" t="s">
        <v>1980</v>
      </c>
      <c r="D52" s="59" t="s">
        <v>1981</v>
      </c>
      <c r="E52" s="60" t="s">
        <v>1982</v>
      </c>
      <c r="F52" s="61" t="s">
        <v>1983</v>
      </c>
      <c r="G52" s="59" t="s">
        <v>49</v>
      </c>
      <c r="H52" s="59" t="s">
        <v>1988</v>
      </c>
      <c r="I52" s="61" t="s">
        <v>1984</v>
      </c>
      <c r="J52" s="61" t="s">
        <v>2012</v>
      </c>
      <c r="K52" s="61"/>
      <c r="L52" s="35" t="s">
        <v>1985</v>
      </c>
      <c r="M52" s="35" t="s">
        <v>1986</v>
      </c>
      <c r="N52" s="35" t="s">
        <v>837</v>
      </c>
      <c r="O52" s="63">
        <v>220000</v>
      </c>
      <c r="P52" s="62" t="s">
        <v>42</v>
      </c>
      <c r="Q52" s="62" t="s">
        <v>43</v>
      </c>
      <c r="R52" s="63">
        <v>100000</v>
      </c>
      <c r="S52" s="70">
        <v>44176</v>
      </c>
      <c r="T52" s="63">
        <v>180</v>
      </c>
      <c r="U52" s="63">
        <v>150</v>
      </c>
      <c r="V52" s="63">
        <v>150</v>
      </c>
      <c r="W52" s="82">
        <f t="shared" si="0"/>
        <v>480</v>
      </c>
      <c r="X52" s="85">
        <v>93300</v>
      </c>
    </row>
    <row r="53" spans="2:24" s="36" customFormat="1" ht="64.900000000000006" customHeight="1" x14ac:dyDescent="0.25">
      <c r="B53" s="34" t="s">
        <v>638</v>
      </c>
      <c r="C53" s="59" t="s">
        <v>639</v>
      </c>
      <c r="D53" s="59" t="s">
        <v>640</v>
      </c>
      <c r="E53" s="60" t="s">
        <v>641</v>
      </c>
      <c r="F53" s="61" t="s">
        <v>399</v>
      </c>
      <c r="G53" s="59" t="s">
        <v>86</v>
      </c>
      <c r="H53" s="59" t="s">
        <v>1988</v>
      </c>
      <c r="I53" s="61" t="s">
        <v>642</v>
      </c>
      <c r="J53" s="61" t="s">
        <v>2012</v>
      </c>
      <c r="K53" s="61"/>
      <c r="L53" s="35" t="s">
        <v>643</v>
      </c>
      <c r="M53" s="35" t="s">
        <v>644</v>
      </c>
      <c r="N53" s="35" t="s">
        <v>645</v>
      </c>
      <c r="O53" s="63">
        <v>75000</v>
      </c>
      <c r="P53" s="62" t="s">
        <v>42</v>
      </c>
      <c r="Q53" s="62" t="s">
        <v>43</v>
      </c>
      <c r="R53" s="63">
        <v>37000</v>
      </c>
      <c r="S53" s="70">
        <v>44176</v>
      </c>
      <c r="T53" s="63">
        <v>200</v>
      </c>
      <c r="U53" s="63">
        <v>125</v>
      </c>
      <c r="V53" s="63">
        <v>150</v>
      </c>
      <c r="W53" s="82">
        <f t="shared" si="0"/>
        <v>475</v>
      </c>
      <c r="X53" s="85">
        <v>34500</v>
      </c>
    </row>
    <row r="54" spans="2:24" s="36" customFormat="1" ht="64.900000000000006" customHeight="1" x14ac:dyDescent="0.25">
      <c r="B54" s="34" t="s">
        <v>161</v>
      </c>
      <c r="C54" s="59" t="s">
        <v>162</v>
      </c>
      <c r="D54" s="59" t="s">
        <v>163</v>
      </c>
      <c r="E54" s="60" t="s">
        <v>164</v>
      </c>
      <c r="F54" s="61" t="s">
        <v>165</v>
      </c>
      <c r="G54" s="59" t="s">
        <v>49</v>
      </c>
      <c r="H54" s="59" t="s">
        <v>1988</v>
      </c>
      <c r="I54" s="61" t="s">
        <v>166</v>
      </c>
      <c r="J54" s="61" t="s">
        <v>2012</v>
      </c>
      <c r="K54" s="61"/>
      <c r="L54" s="35" t="s">
        <v>167</v>
      </c>
      <c r="M54" s="35" t="s">
        <v>168</v>
      </c>
      <c r="N54" s="35" t="s">
        <v>169</v>
      </c>
      <c r="O54" s="63">
        <v>112000</v>
      </c>
      <c r="P54" s="62" t="s">
        <v>42</v>
      </c>
      <c r="Q54" s="62" t="s">
        <v>43</v>
      </c>
      <c r="R54" s="63">
        <v>56000</v>
      </c>
      <c r="S54" s="70">
        <v>44176</v>
      </c>
      <c r="T54" s="63">
        <v>200</v>
      </c>
      <c r="U54" s="63">
        <v>125</v>
      </c>
      <c r="V54" s="63">
        <v>150</v>
      </c>
      <c r="W54" s="82">
        <f t="shared" si="0"/>
        <v>475</v>
      </c>
      <c r="X54" s="85">
        <v>52200</v>
      </c>
    </row>
    <row r="55" spans="2:24" s="36" customFormat="1" ht="64.900000000000006" customHeight="1" x14ac:dyDescent="0.25">
      <c r="B55" s="34" t="s">
        <v>1210</v>
      </c>
      <c r="C55" s="59" t="s">
        <v>1211</v>
      </c>
      <c r="D55" s="59" t="s">
        <v>1212</v>
      </c>
      <c r="E55" s="60" t="s">
        <v>1213</v>
      </c>
      <c r="F55" s="61" t="s">
        <v>1214</v>
      </c>
      <c r="G55" s="59" t="s">
        <v>37</v>
      </c>
      <c r="H55" s="59" t="s">
        <v>1988</v>
      </c>
      <c r="I55" s="61" t="s">
        <v>1215</v>
      </c>
      <c r="J55" s="61" t="s">
        <v>2012</v>
      </c>
      <c r="K55" s="61"/>
      <c r="L55" s="35" t="s">
        <v>1216</v>
      </c>
      <c r="M55" s="35" t="s">
        <v>1217</v>
      </c>
      <c r="N55" s="35" t="s">
        <v>125</v>
      </c>
      <c r="O55" s="63">
        <v>99480</v>
      </c>
      <c r="P55" s="62" t="s">
        <v>42</v>
      </c>
      <c r="Q55" s="62" t="s">
        <v>43</v>
      </c>
      <c r="R55" s="63">
        <v>49700</v>
      </c>
      <c r="S55" s="70">
        <v>44176</v>
      </c>
      <c r="T55" s="63">
        <v>200</v>
      </c>
      <c r="U55" s="63">
        <v>125</v>
      </c>
      <c r="V55" s="63">
        <v>150</v>
      </c>
      <c r="W55" s="82">
        <f t="shared" si="0"/>
        <v>475</v>
      </c>
      <c r="X55" s="85">
        <v>46300</v>
      </c>
    </row>
    <row r="56" spans="2:24" s="36" customFormat="1" ht="64.900000000000006" customHeight="1" x14ac:dyDescent="0.25">
      <c r="B56" s="34" t="s">
        <v>604</v>
      </c>
      <c r="C56" s="59" t="s">
        <v>605</v>
      </c>
      <c r="D56" s="59" t="s">
        <v>606</v>
      </c>
      <c r="E56" s="60" t="s">
        <v>607</v>
      </c>
      <c r="F56" s="61" t="s">
        <v>608</v>
      </c>
      <c r="G56" s="59" t="s">
        <v>37</v>
      </c>
      <c r="H56" s="59" t="s">
        <v>1988</v>
      </c>
      <c r="I56" s="61" t="s">
        <v>609</v>
      </c>
      <c r="J56" s="61" t="s">
        <v>2012</v>
      </c>
      <c r="K56" s="61"/>
      <c r="L56" s="35" t="s">
        <v>610</v>
      </c>
      <c r="M56" s="35" t="s">
        <v>611</v>
      </c>
      <c r="N56" s="35" t="s">
        <v>125</v>
      </c>
      <c r="O56" s="63">
        <v>170000</v>
      </c>
      <c r="P56" s="62" t="s">
        <v>42</v>
      </c>
      <c r="Q56" s="62" t="s">
        <v>43</v>
      </c>
      <c r="R56" s="63">
        <v>85000</v>
      </c>
      <c r="S56" s="70">
        <v>44176</v>
      </c>
      <c r="T56" s="63">
        <v>200</v>
      </c>
      <c r="U56" s="63">
        <v>125</v>
      </c>
      <c r="V56" s="63">
        <v>150</v>
      </c>
      <c r="W56" s="82">
        <f t="shared" si="0"/>
        <v>475</v>
      </c>
      <c r="X56" s="85">
        <v>79300</v>
      </c>
    </row>
    <row r="57" spans="2:24" s="36" customFormat="1" ht="64.900000000000006" customHeight="1" x14ac:dyDescent="0.25">
      <c r="B57" s="34" t="s">
        <v>517</v>
      </c>
      <c r="C57" s="59" t="s">
        <v>518</v>
      </c>
      <c r="D57" s="59" t="s">
        <v>519</v>
      </c>
      <c r="E57" s="60" t="s">
        <v>520</v>
      </c>
      <c r="F57" s="61" t="s">
        <v>415</v>
      </c>
      <c r="G57" s="59" t="s">
        <v>49</v>
      </c>
      <c r="H57" s="59" t="s">
        <v>1988</v>
      </c>
      <c r="I57" s="61" t="s">
        <v>521</v>
      </c>
      <c r="J57" s="61" t="s">
        <v>2012</v>
      </c>
      <c r="K57" s="61"/>
      <c r="L57" s="35" t="s">
        <v>522</v>
      </c>
      <c r="M57" s="35" t="s">
        <v>523</v>
      </c>
      <c r="N57" s="35" t="s">
        <v>524</v>
      </c>
      <c r="O57" s="63">
        <v>113000</v>
      </c>
      <c r="P57" s="62" t="s">
        <v>42</v>
      </c>
      <c r="Q57" s="62" t="s">
        <v>43</v>
      </c>
      <c r="R57" s="63">
        <v>55000</v>
      </c>
      <c r="S57" s="70">
        <v>44176</v>
      </c>
      <c r="T57" s="63">
        <v>160</v>
      </c>
      <c r="U57" s="63">
        <v>160</v>
      </c>
      <c r="V57" s="63">
        <v>150</v>
      </c>
      <c r="W57" s="82">
        <f t="shared" si="0"/>
        <v>470</v>
      </c>
      <c r="X57" s="85">
        <v>51300</v>
      </c>
    </row>
    <row r="58" spans="2:24" s="36" customFormat="1" ht="64.900000000000006" customHeight="1" x14ac:dyDescent="0.25">
      <c r="B58" s="34" t="s">
        <v>287</v>
      </c>
      <c r="C58" s="59" t="s">
        <v>288</v>
      </c>
      <c r="D58" s="59" t="s">
        <v>289</v>
      </c>
      <c r="E58" s="60" t="s">
        <v>290</v>
      </c>
      <c r="F58" s="61" t="s">
        <v>291</v>
      </c>
      <c r="G58" s="59" t="s">
        <v>37</v>
      </c>
      <c r="H58" s="59" t="s">
        <v>1988</v>
      </c>
      <c r="I58" s="61" t="s">
        <v>292</v>
      </c>
      <c r="J58" s="61" t="s">
        <v>2012</v>
      </c>
      <c r="K58" s="61"/>
      <c r="L58" s="35" t="s">
        <v>293</v>
      </c>
      <c r="M58" s="35" t="s">
        <v>294</v>
      </c>
      <c r="N58" s="35" t="s">
        <v>295</v>
      </c>
      <c r="O58" s="63">
        <v>485950</v>
      </c>
      <c r="P58" s="62" t="s">
        <v>42</v>
      </c>
      <c r="Q58" s="62" t="s">
        <v>43</v>
      </c>
      <c r="R58" s="63">
        <v>200000</v>
      </c>
      <c r="S58" s="70">
        <v>44176</v>
      </c>
      <c r="T58" s="63">
        <v>180</v>
      </c>
      <c r="U58" s="63">
        <v>140</v>
      </c>
      <c r="V58" s="63">
        <v>150</v>
      </c>
      <c r="W58" s="82">
        <f t="shared" si="0"/>
        <v>470</v>
      </c>
      <c r="X58" s="85">
        <v>186500</v>
      </c>
    </row>
    <row r="59" spans="2:24" s="36" customFormat="1" ht="64.900000000000006" customHeight="1" x14ac:dyDescent="0.25">
      <c r="B59" s="34" t="s">
        <v>1113</v>
      </c>
      <c r="C59" s="59" t="s">
        <v>1114</v>
      </c>
      <c r="D59" s="59" t="s">
        <v>1115</v>
      </c>
      <c r="E59" s="60" t="s">
        <v>1116</v>
      </c>
      <c r="F59" s="61" t="s">
        <v>1117</v>
      </c>
      <c r="G59" s="59" t="s">
        <v>37</v>
      </c>
      <c r="H59" s="59" t="s">
        <v>1988</v>
      </c>
      <c r="I59" s="61" t="s">
        <v>1118</v>
      </c>
      <c r="J59" s="61" t="s">
        <v>2012</v>
      </c>
      <c r="K59" s="61"/>
      <c r="L59" s="35" t="s">
        <v>1119</v>
      </c>
      <c r="M59" s="35" t="s">
        <v>1120</v>
      </c>
      <c r="N59" s="35" t="s">
        <v>1073</v>
      </c>
      <c r="O59" s="63">
        <v>950000</v>
      </c>
      <c r="P59" s="62" t="s">
        <v>42</v>
      </c>
      <c r="Q59" s="62" t="s">
        <v>43</v>
      </c>
      <c r="R59" s="63">
        <v>200000</v>
      </c>
      <c r="S59" s="70">
        <v>44176</v>
      </c>
      <c r="T59" s="63">
        <v>180</v>
      </c>
      <c r="U59" s="63">
        <v>140</v>
      </c>
      <c r="V59" s="63">
        <v>150</v>
      </c>
      <c r="W59" s="82">
        <f t="shared" si="0"/>
        <v>470</v>
      </c>
      <c r="X59" s="85">
        <v>186500</v>
      </c>
    </row>
    <row r="60" spans="2:24" s="36" customFormat="1" ht="64.900000000000006" customHeight="1" x14ac:dyDescent="0.25">
      <c r="B60" s="34" t="s">
        <v>152</v>
      </c>
      <c r="C60" s="59" t="s">
        <v>153</v>
      </c>
      <c r="D60" s="59" t="s">
        <v>154</v>
      </c>
      <c r="E60" s="60" t="s">
        <v>155</v>
      </c>
      <c r="F60" s="61" t="s">
        <v>156</v>
      </c>
      <c r="G60" s="59" t="s">
        <v>86</v>
      </c>
      <c r="H60" s="59" t="s">
        <v>1988</v>
      </c>
      <c r="I60" s="61" t="s">
        <v>157</v>
      </c>
      <c r="J60" s="61" t="s">
        <v>2012</v>
      </c>
      <c r="K60" s="61"/>
      <c r="L60" s="35" t="s">
        <v>158</v>
      </c>
      <c r="M60" s="35" t="s">
        <v>159</v>
      </c>
      <c r="N60" s="35" t="s">
        <v>160</v>
      </c>
      <c r="O60" s="63">
        <v>120000</v>
      </c>
      <c r="P60" s="62" t="s">
        <v>42</v>
      </c>
      <c r="Q60" s="62" t="s">
        <v>43</v>
      </c>
      <c r="R60" s="63">
        <v>60000</v>
      </c>
      <c r="S60" s="70">
        <v>44176</v>
      </c>
      <c r="T60" s="63">
        <v>160</v>
      </c>
      <c r="U60" s="63">
        <v>110</v>
      </c>
      <c r="V60" s="63">
        <v>200</v>
      </c>
      <c r="W60" s="82">
        <f t="shared" si="0"/>
        <v>470</v>
      </c>
      <c r="X60" s="85">
        <v>56000</v>
      </c>
    </row>
    <row r="61" spans="2:24" s="36" customFormat="1" ht="64.900000000000006" customHeight="1" x14ac:dyDescent="0.25">
      <c r="B61" s="34" t="s">
        <v>44</v>
      </c>
      <c r="C61" s="59" t="s">
        <v>45</v>
      </c>
      <c r="D61" s="59" t="s">
        <v>46</v>
      </c>
      <c r="E61" s="60" t="s">
        <v>47</v>
      </c>
      <c r="F61" s="61" t="s">
        <v>48</v>
      </c>
      <c r="G61" s="59" t="s">
        <v>49</v>
      </c>
      <c r="H61" s="59" t="s">
        <v>1988</v>
      </c>
      <c r="I61" s="61" t="s">
        <v>50</v>
      </c>
      <c r="J61" s="61" t="s">
        <v>2012</v>
      </c>
      <c r="K61" s="61"/>
      <c r="L61" s="35" t="s">
        <v>51</v>
      </c>
      <c r="M61" s="35" t="s">
        <v>52</v>
      </c>
      <c r="N61" s="35" t="s">
        <v>2000</v>
      </c>
      <c r="O61" s="63">
        <v>120000</v>
      </c>
      <c r="P61" s="62" t="s">
        <v>42</v>
      </c>
      <c r="Q61" s="62" t="s">
        <v>43</v>
      </c>
      <c r="R61" s="63">
        <v>60000</v>
      </c>
      <c r="S61" s="70">
        <v>44176</v>
      </c>
      <c r="T61" s="63">
        <v>180</v>
      </c>
      <c r="U61" s="63">
        <v>140</v>
      </c>
      <c r="V61" s="63">
        <v>150</v>
      </c>
      <c r="W61" s="82">
        <f t="shared" si="0"/>
        <v>470</v>
      </c>
      <c r="X61" s="85">
        <v>56000</v>
      </c>
    </row>
    <row r="62" spans="2:24" s="36" customFormat="1" ht="64.900000000000006" customHeight="1" x14ac:dyDescent="0.25">
      <c r="B62" s="34" t="s">
        <v>1066</v>
      </c>
      <c r="C62" s="59" t="s">
        <v>1067</v>
      </c>
      <c r="D62" s="59" t="s">
        <v>1068</v>
      </c>
      <c r="E62" s="60" t="s">
        <v>1069</v>
      </c>
      <c r="F62" s="61" t="s">
        <v>351</v>
      </c>
      <c r="G62" s="59" t="s">
        <v>96</v>
      </c>
      <c r="H62" s="59" t="s">
        <v>1988</v>
      </c>
      <c r="I62" s="61" t="s">
        <v>1070</v>
      </c>
      <c r="J62" s="61" t="s">
        <v>2012</v>
      </c>
      <c r="K62" s="61"/>
      <c r="L62" s="35" t="s">
        <v>1071</v>
      </c>
      <c r="M62" s="35" t="s">
        <v>1072</v>
      </c>
      <c r="N62" s="35" t="s">
        <v>2001</v>
      </c>
      <c r="O62" s="63">
        <v>400000</v>
      </c>
      <c r="P62" s="62" t="s">
        <v>42</v>
      </c>
      <c r="Q62" s="62" t="s">
        <v>43</v>
      </c>
      <c r="R62" s="63">
        <v>200000</v>
      </c>
      <c r="S62" s="70">
        <v>44176</v>
      </c>
      <c r="T62" s="63">
        <v>180</v>
      </c>
      <c r="U62" s="63">
        <v>140</v>
      </c>
      <c r="V62" s="63">
        <v>150</v>
      </c>
      <c r="W62" s="82">
        <f t="shared" si="0"/>
        <v>470</v>
      </c>
      <c r="X62" s="85">
        <v>186500</v>
      </c>
    </row>
    <row r="63" spans="2:24" s="36" customFormat="1" ht="64.900000000000006" customHeight="1" x14ac:dyDescent="0.25">
      <c r="B63" s="34" t="s">
        <v>1147</v>
      </c>
      <c r="C63" s="59" t="s">
        <v>1148</v>
      </c>
      <c r="D63" s="59" t="s">
        <v>1149</v>
      </c>
      <c r="E63" s="60" t="s">
        <v>1150</v>
      </c>
      <c r="F63" s="61" t="s">
        <v>755</v>
      </c>
      <c r="G63" s="59" t="s">
        <v>58</v>
      </c>
      <c r="H63" s="59" t="s">
        <v>1988</v>
      </c>
      <c r="I63" s="61" t="s">
        <v>1151</v>
      </c>
      <c r="J63" s="61" t="s">
        <v>2012</v>
      </c>
      <c r="K63" s="61"/>
      <c r="L63" s="35" t="s">
        <v>1152</v>
      </c>
      <c r="M63" s="35" t="s">
        <v>1153</v>
      </c>
      <c r="N63" s="35" t="s">
        <v>1073</v>
      </c>
      <c r="O63" s="63">
        <v>500000</v>
      </c>
      <c r="P63" s="62" t="s">
        <v>42</v>
      </c>
      <c r="Q63" s="62" t="s">
        <v>43</v>
      </c>
      <c r="R63" s="63">
        <v>200000</v>
      </c>
      <c r="S63" s="70">
        <v>44176</v>
      </c>
      <c r="T63" s="63">
        <v>180</v>
      </c>
      <c r="U63" s="63">
        <v>140</v>
      </c>
      <c r="V63" s="63">
        <v>150</v>
      </c>
      <c r="W63" s="82">
        <f t="shared" si="0"/>
        <v>470</v>
      </c>
      <c r="X63" s="85">
        <v>186500</v>
      </c>
    </row>
    <row r="64" spans="2:24" s="36" customFormat="1" ht="64.900000000000006" customHeight="1" x14ac:dyDescent="0.25">
      <c r="B64" s="34" t="s">
        <v>854</v>
      </c>
      <c r="C64" s="59" t="s">
        <v>855</v>
      </c>
      <c r="D64" s="59" t="s">
        <v>856</v>
      </c>
      <c r="E64" s="60" t="s">
        <v>857</v>
      </c>
      <c r="F64" s="61" t="s">
        <v>858</v>
      </c>
      <c r="G64" s="59" t="s">
        <v>37</v>
      </c>
      <c r="H64" s="59" t="s">
        <v>1988</v>
      </c>
      <c r="I64" s="61" t="s">
        <v>859</v>
      </c>
      <c r="J64" s="61" t="s">
        <v>2012</v>
      </c>
      <c r="K64" s="61"/>
      <c r="L64" s="35" t="s">
        <v>860</v>
      </c>
      <c r="M64" s="35" t="s">
        <v>861</v>
      </c>
      <c r="N64" s="35" t="s">
        <v>862</v>
      </c>
      <c r="O64" s="63">
        <v>122000</v>
      </c>
      <c r="P64" s="62" t="s">
        <v>42</v>
      </c>
      <c r="Q64" s="62" t="s">
        <v>43</v>
      </c>
      <c r="R64" s="63">
        <v>61000</v>
      </c>
      <c r="S64" s="70">
        <v>44176</v>
      </c>
      <c r="T64" s="63">
        <v>160</v>
      </c>
      <c r="U64" s="63">
        <v>160</v>
      </c>
      <c r="V64" s="63">
        <v>150</v>
      </c>
      <c r="W64" s="82">
        <f t="shared" si="0"/>
        <v>470</v>
      </c>
      <c r="X64" s="85">
        <v>56900</v>
      </c>
    </row>
    <row r="65" spans="2:24" s="36" customFormat="1" ht="64.900000000000006" customHeight="1" x14ac:dyDescent="0.25">
      <c r="B65" s="34" t="s">
        <v>697</v>
      </c>
      <c r="C65" s="59" t="s">
        <v>698</v>
      </c>
      <c r="D65" s="59" t="s">
        <v>699</v>
      </c>
      <c r="E65" s="60" t="s">
        <v>700</v>
      </c>
      <c r="F65" s="61" t="s">
        <v>701</v>
      </c>
      <c r="G65" s="59" t="s">
        <v>86</v>
      </c>
      <c r="H65" s="59" t="s">
        <v>1988</v>
      </c>
      <c r="I65" s="61" t="s">
        <v>702</v>
      </c>
      <c r="J65" s="61" t="s">
        <v>2012</v>
      </c>
      <c r="K65" s="61"/>
      <c r="L65" s="35" t="s">
        <v>703</v>
      </c>
      <c r="M65" s="35" t="s">
        <v>704</v>
      </c>
      <c r="N65" s="35" t="s">
        <v>705</v>
      </c>
      <c r="O65" s="63">
        <v>98000</v>
      </c>
      <c r="P65" s="62" t="s">
        <v>42</v>
      </c>
      <c r="Q65" s="62" t="s">
        <v>43</v>
      </c>
      <c r="R65" s="63">
        <v>49000</v>
      </c>
      <c r="S65" s="70">
        <v>44176</v>
      </c>
      <c r="T65" s="63">
        <v>160</v>
      </c>
      <c r="U65" s="63">
        <v>155</v>
      </c>
      <c r="V65" s="63">
        <v>150</v>
      </c>
      <c r="W65" s="82">
        <f t="shared" si="0"/>
        <v>465</v>
      </c>
      <c r="X65" s="85">
        <v>45700</v>
      </c>
    </row>
    <row r="66" spans="2:24" s="36" customFormat="1" ht="64.900000000000006" customHeight="1" x14ac:dyDescent="0.25">
      <c r="B66" s="34" t="s">
        <v>81</v>
      </c>
      <c r="C66" s="59" t="s">
        <v>82</v>
      </c>
      <c r="D66" s="59" t="s">
        <v>83</v>
      </c>
      <c r="E66" s="60" t="s">
        <v>84</v>
      </c>
      <c r="F66" s="61" t="s">
        <v>85</v>
      </c>
      <c r="G66" s="59" t="s">
        <v>86</v>
      </c>
      <c r="H66" s="59" t="s">
        <v>1988</v>
      </c>
      <c r="I66" s="61" t="s">
        <v>87</v>
      </c>
      <c r="J66" s="61" t="s">
        <v>2012</v>
      </c>
      <c r="K66" s="61"/>
      <c r="L66" s="35" t="s">
        <v>88</v>
      </c>
      <c r="M66" s="35" t="s">
        <v>89</v>
      </c>
      <c r="N66" s="35" t="s">
        <v>90</v>
      </c>
      <c r="O66" s="63">
        <v>80000</v>
      </c>
      <c r="P66" s="62" t="s">
        <v>42</v>
      </c>
      <c r="Q66" s="62" t="s">
        <v>43</v>
      </c>
      <c r="R66" s="63">
        <v>40000</v>
      </c>
      <c r="S66" s="70">
        <v>44176</v>
      </c>
      <c r="T66" s="63">
        <v>160</v>
      </c>
      <c r="U66" s="63">
        <v>155</v>
      </c>
      <c r="V66" s="63">
        <v>150</v>
      </c>
      <c r="W66" s="82">
        <f t="shared" si="0"/>
        <v>465</v>
      </c>
      <c r="X66" s="85">
        <v>37300</v>
      </c>
    </row>
    <row r="67" spans="2:24" s="36" customFormat="1" ht="64.900000000000006" customHeight="1" x14ac:dyDescent="0.25">
      <c r="B67" s="34" t="s">
        <v>213</v>
      </c>
      <c r="C67" s="59" t="s">
        <v>214</v>
      </c>
      <c r="D67" s="59" t="s">
        <v>215</v>
      </c>
      <c r="E67" s="60" t="s">
        <v>216</v>
      </c>
      <c r="F67" s="61" t="s">
        <v>217</v>
      </c>
      <c r="G67" s="59" t="s">
        <v>58</v>
      </c>
      <c r="H67" s="59" t="s">
        <v>1988</v>
      </c>
      <c r="I67" s="61" t="s">
        <v>218</v>
      </c>
      <c r="J67" s="61" t="s">
        <v>2012</v>
      </c>
      <c r="K67" s="61"/>
      <c r="L67" s="35" t="s">
        <v>219</v>
      </c>
      <c r="M67" s="35" t="s">
        <v>220</v>
      </c>
      <c r="N67" s="35" t="s">
        <v>169</v>
      </c>
      <c r="O67" s="63">
        <v>290000</v>
      </c>
      <c r="P67" s="62" t="s">
        <v>42</v>
      </c>
      <c r="Q67" s="62" t="s">
        <v>43</v>
      </c>
      <c r="R67" s="63">
        <v>145000</v>
      </c>
      <c r="S67" s="70">
        <v>44176</v>
      </c>
      <c r="T67" s="63">
        <v>160</v>
      </c>
      <c r="U67" s="63">
        <v>155</v>
      </c>
      <c r="V67" s="63">
        <v>150</v>
      </c>
      <c r="W67" s="82">
        <f t="shared" si="0"/>
        <v>465</v>
      </c>
      <c r="X67" s="85">
        <v>135200</v>
      </c>
    </row>
    <row r="68" spans="2:24" s="36" customFormat="1" ht="64.900000000000006" customHeight="1" x14ac:dyDescent="0.25">
      <c r="B68" s="34" t="s">
        <v>1242</v>
      </c>
      <c r="C68" s="59" t="s">
        <v>1243</v>
      </c>
      <c r="D68" s="59" t="s">
        <v>1244</v>
      </c>
      <c r="E68" s="60" t="s">
        <v>1245</v>
      </c>
      <c r="F68" s="61" t="s">
        <v>1246</v>
      </c>
      <c r="G68" s="59" t="s">
        <v>58</v>
      </c>
      <c r="H68" s="59" t="s">
        <v>1988</v>
      </c>
      <c r="I68" s="61" t="s">
        <v>1247</v>
      </c>
      <c r="J68" s="61" t="s">
        <v>2012</v>
      </c>
      <c r="K68" s="61"/>
      <c r="L68" s="35" t="s">
        <v>1248</v>
      </c>
      <c r="M68" s="35" t="s">
        <v>1249</v>
      </c>
      <c r="N68" s="35" t="s">
        <v>169</v>
      </c>
      <c r="O68" s="63">
        <v>122400</v>
      </c>
      <c r="P68" s="62" t="s">
        <v>42</v>
      </c>
      <c r="Q68" s="62" t="s">
        <v>43</v>
      </c>
      <c r="R68" s="63">
        <v>61000</v>
      </c>
      <c r="S68" s="70">
        <v>44176</v>
      </c>
      <c r="T68" s="63">
        <v>160</v>
      </c>
      <c r="U68" s="63">
        <v>155</v>
      </c>
      <c r="V68" s="63">
        <v>150</v>
      </c>
      <c r="W68" s="82">
        <f t="shared" si="0"/>
        <v>465</v>
      </c>
      <c r="X68" s="85">
        <v>56900</v>
      </c>
    </row>
    <row r="69" spans="2:24" s="36" customFormat="1" ht="64.900000000000006" customHeight="1" x14ac:dyDescent="0.25">
      <c r="B69" s="34" t="s">
        <v>1971</v>
      </c>
      <c r="C69" s="59" t="s">
        <v>1972</v>
      </c>
      <c r="D69" s="59" t="s">
        <v>1973</v>
      </c>
      <c r="E69" s="60" t="s">
        <v>1974</v>
      </c>
      <c r="F69" s="61" t="s">
        <v>399</v>
      </c>
      <c r="G69" s="59" t="s">
        <v>86</v>
      </c>
      <c r="H69" s="59" t="s">
        <v>1988</v>
      </c>
      <c r="I69" s="61" t="s">
        <v>1975</v>
      </c>
      <c r="J69" s="61" t="s">
        <v>2012</v>
      </c>
      <c r="K69" s="61"/>
      <c r="L69" s="35" t="s">
        <v>1976</v>
      </c>
      <c r="M69" s="35" t="s">
        <v>1977</v>
      </c>
      <c r="N69" s="35" t="s">
        <v>1978</v>
      </c>
      <c r="O69" s="63">
        <v>97800</v>
      </c>
      <c r="P69" s="62" t="s">
        <v>42</v>
      </c>
      <c r="Q69" s="62" t="s">
        <v>43</v>
      </c>
      <c r="R69" s="63">
        <v>48900</v>
      </c>
      <c r="S69" s="70">
        <v>44176</v>
      </c>
      <c r="T69" s="63">
        <v>160</v>
      </c>
      <c r="U69" s="63">
        <v>155</v>
      </c>
      <c r="V69" s="63">
        <v>150</v>
      </c>
      <c r="W69" s="82">
        <f t="shared" si="0"/>
        <v>465</v>
      </c>
      <c r="X69" s="85">
        <v>45600</v>
      </c>
    </row>
    <row r="70" spans="2:24" s="36" customFormat="1" ht="64.900000000000006" customHeight="1" x14ac:dyDescent="0.25">
      <c r="B70" s="34" t="s">
        <v>880</v>
      </c>
      <c r="C70" s="59" t="s">
        <v>881</v>
      </c>
      <c r="D70" s="59" t="s">
        <v>882</v>
      </c>
      <c r="E70" s="60" t="s">
        <v>883</v>
      </c>
      <c r="F70" s="61" t="s">
        <v>884</v>
      </c>
      <c r="G70" s="59" t="s">
        <v>86</v>
      </c>
      <c r="H70" s="59" t="s">
        <v>1988</v>
      </c>
      <c r="I70" s="61" t="s">
        <v>885</v>
      </c>
      <c r="J70" s="61" t="s">
        <v>2012</v>
      </c>
      <c r="K70" s="61"/>
      <c r="L70" s="35" t="s">
        <v>886</v>
      </c>
      <c r="M70" s="35" t="s">
        <v>887</v>
      </c>
      <c r="N70" s="35" t="s">
        <v>125</v>
      </c>
      <c r="O70" s="63">
        <v>250000</v>
      </c>
      <c r="P70" s="62" t="s">
        <v>42</v>
      </c>
      <c r="Q70" s="62" t="s">
        <v>43</v>
      </c>
      <c r="R70" s="63">
        <v>125000</v>
      </c>
      <c r="S70" s="70">
        <v>44176</v>
      </c>
      <c r="T70" s="63">
        <v>160</v>
      </c>
      <c r="U70" s="63">
        <v>155</v>
      </c>
      <c r="V70" s="63">
        <v>150</v>
      </c>
      <c r="W70" s="82">
        <f t="shared" si="0"/>
        <v>465</v>
      </c>
      <c r="X70" s="85">
        <v>116600</v>
      </c>
    </row>
    <row r="71" spans="2:24" s="36" customFormat="1" ht="64.900000000000006" customHeight="1" x14ac:dyDescent="0.25">
      <c r="B71" s="34" t="s">
        <v>387</v>
      </c>
      <c r="C71" s="59" t="s">
        <v>388</v>
      </c>
      <c r="D71" s="59" t="s">
        <v>389</v>
      </c>
      <c r="E71" s="60" t="s">
        <v>390</v>
      </c>
      <c r="F71" s="61" t="s">
        <v>391</v>
      </c>
      <c r="G71" s="59" t="s">
        <v>58</v>
      </c>
      <c r="H71" s="59" t="s">
        <v>1988</v>
      </c>
      <c r="I71" s="61" t="s">
        <v>392</v>
      </c>
      <c r="J71" s="61" t="s">
        <v>2012</v>
      </c>
      <c r="K71" s="61"/>
      <c r="L71" s="35" t="s">
        <v>393</v>
      </c>
      <c r="M71" s="35" t="s">
        <v>394</v>
      </c>
      <c r="N71" s="35" t="s">
        <v>2002</v>
      </c>
      <c r="O71" s="63">
        <v>75000</v>
      </c>
      <c r="P71" s="62" t="s">
        <v>42</v>
      </c>
      <c r="Q71" s="62" t="s">
        <v>43</v>
      </c>
      <c r="R71" s="63">
        <v>35000</v>
      </c>
      <c r="S71" s="70">
        <v>44176</v>
      </c>
      <c r="T71" s="63">
        <v>70</v>
      </c>
      <c r="U71" s="63">
        <v>190</v>
      </c>
      <c r="V71" s="63">
        <v>200</v>
      </c>
      <c r="W71" s="82">
        <f t="shared" si="0"/>
        <v>460</v>
      </c>
      <c r="X71" s="85">
        <v>32600</v>
      </c>
    </row>
    <row r="72" spans="2:24" s="36" customFormat="1" ht="64.900000000000006" customHeight="1" x14ac:dyDescent="0.25">
      <c r="B72" s="34" t="s">
        <v>237</v>
      </c>
      <c r="C72" s="59" t="s">
        <v>238</v>
      </c>
      <c r="D72" s="59" t="s">
        <v>239</v>
      </c>
      <c r="E72" s="60" t="s">
        <v>240</v>
      </c>
      <c r="F72" s="61" t="s">
        <v>241</v>
      </c>
      <c r="G72" s="59" t="s">
        <v>37</v>
      </c>
      <c r="H72" s="59" t="s">
        <v>1988</v>
      </c>
      <c r="I72" s="61" t="s">
        <v>242</v>
      </c>
      <c r="J72" s="61" t="s">
        <v>2012</v>
      </c>
      <c r="K72" s="61"/>
      <c r="L72" s="35" t="s">
        <v>243</v>
      </c>
      <c r="M72" s="35" t="s">
        <v>244</v>
      </c>
      <c r="N72" s="35" t="s">
        <v>245</v>
      </c>
      <c r="O72" s="63">
        <v>90000</v>
      </c>
      <c r="P72" s="62" t="s">
        <v>42</v>
      </c>
      <c r="Q72" s="62" t="s">
        <v>43</v>
      </c>
      <c r="R72" s="63">
        <v>45000</v>
      </c>
      <c r="S72" s="70">
        <v>44176</v>
      </c>
      <c r="T72" s="63">
        <v>180</v>
      </c>
      <c r="U72" s="63">
        <v>130</v>
      </c>
      <c r="V72" s="63">
        <v>150</v>
      </c>
      <c r="W72" s="82">
        <f t="shared" si="0"/>
        <v>460</v>
      </c>
      <c r="X72" s="85">
        <v>42000</v>
      </c>
    </row>
    <row r="73" spans="2:24" s="36" customFormat="1" ht="64.900000000000006" customHeight="1" x14ac:dyDescent="0.25">
      <c r="B73" s="34" t="s">
        <v>1528</v>
      </c>
      <c r="C73" s="59" t="s">
        <v>1529</v>
      </c>
      <c r="D73" s="59" t="s">
        <v>1530</v>
      </c>
      <c r="E73" s="60" t="s">
        <v>1531</v>
      </c>
      <c r="F73" s="61" t="s">
        <v>608</v>
      </c>
      <c r="G73" s="59" t="s">
        <v>37</v>
      </c>
      <c r="H73" s="59" t="s">
        <v>1988</v>
      </c>
      <c r="I73" s="61" t="s">
        <v>1532</v>
      </c>
      <c r="J73" s="61" t="s">
        <v>2012</v>
      </c>
      <c r="K73" s="61"/>
      <c r="L73" s="35" t="s">
        <v>1533</v>
      </c>
      <c r="M73" s="35" t="s">
        <v>1534</v>
      </c>
      <c r="N73" s="35" t="s">
        <v>1535</v>
      </c>
      <c r="O73" s="63">
        <v>82000</v>
      </c>
      <c r="P73" s="62" t="s">
        <v>42</v>
      </c>
      <c r="Q73" s="62" t="s">
        <v>43</v>
      </c>
      <c r="R73" s="63">
        <v>41000</v>
      </c>
      <c r="S73" s="70">
        <v>44176</v>
      </c>
      <c r="T73" s="63">
        <v>180</v>
      </c>
      <c r="U73" s="63">
        <v>130</v>
      </c>
      <c r="V73" s="63">
        <v>150</v>
      </c>
      <c r="W73" s="82">
        <f t="shared" si="0"/>
        <v>460</v>
      </c>
      <c r="X73" s="85">
        <v>38200</v>
      </c>
    </row>
    <row r="74" spans="2:24" s="36" customFormat="1" ht="64.900000000000006" customHeight="1" x14ac:dyDescent="0.25">
      <c r="B74" s="34" t="s">
        <v>795</v>
      </c>
      <c r="C74" s="59" t="s">
        <v>796</v>
      </c>
      <c r="D74" s="59" t="s">
        <v>797</v>
      </c>
      <c r="E74" s="60" t="s">
        <v>798</v>
      </c>
      <c r="F74" s="61" t="s">
        <v>799</v>
      </c>
      <c r="G74" s="59" t="s">
        <v>96</v>
      </c>
      <c r="H74" s="59" t="s">
        <v>1988</v>
      </c>
      <c r="I74" s="61" t="s">
        <v>800</v>
      </c>
      <c r="J74" s="61" t="s">
        <v>2012</v>
      </c>
      <c r="K74" s="61"/>
      <c r="L74" s="35" t="s">
        <v>801</v>
      </c>
      <c r="M74" s="35" t="s">
        <v>802</v>
      </c>
      <c r="N74" s="35" t="s">
        <v>803</v>
      </c>
      <c r="O74" s="63">
        <v>32000</v>
      </c>
      <c r="P74" s="62" t="s">
        <v>42</v>
      </c>
      <c r="Q74" s="62" t="s">
        <v>43</v>
      </c>
      <c r="R74" s="63">
        <v>32000</v>
      </c>
      <c r="S74" s="70">
        <v>44176</v>
      </c>
      <c r="T74" s="63">
        <v>70</v>
      </c>
      <c r="U74" s="63">
        <v>190</v>
      </c>
      <c r="V74" s="63">
        <v>200</v>
      </c>
      <c r="W74" s="82">
        <f t="shared" si="0"/>
        <v>460</v>
      </c>
      <c r="X74" s="85">
        <v>16000</v>
      </c>
    </row>
    <row r="75" spans="2:24" s="36" customFormat="1" ht="64.900000000000006" customHeight="1" x14ac:dyDescent="0.25">
      <c r="B75" s="34" t="s">
        <v>938</v>
      </c>
      <c r="C75" s="59" t="s">
        <v>939</v>
      </c>
      <c r="D75" s="59" t="s">
        <v>940</v>
      </c>
      <c r="E75" s="60" t="s">
        <v>941</v>
      </c>
      <c r="F75" s="61" t="s">
        <v>942</v>
      </c>
      <c r="G75" s="59" t="s">
        <v>49</v>
      </c>
      <c r="H75" s="59" t="s">
        <v>1988</v>
      </c>
      <c r="I75" s="61" t="s">
        <v>943</v>
      </c>
      <c r="J75" s="61" t="s">
        <v>2012</v>
      </c>
      <c r="K75" s="61"/>
      <c r="L75" s="35" t="s">
        <v>944</v>
      </c>
      <c r="M75" s="35" t="s">
        <v>945</v>
      </c>
      <c r="N75" s="35" t="s">
        <v>946</v>
      </c>
      <c r="O75" s="63">
        <v>70000</v>
      </c>
      <c r="P75" s="62" t="s">
        <v>42</v>
      </c>
      <c r="Q75" s="62" t="s">
        <v>43</v>
      </c>
      <c r="R75" s="63">
        <v>35000</v>
      </c>
      <c r="S75" s="70">
        <v>44176</v>
      </c>
      <c r="T75" s="63">
        <v>70</v>
      </c>
      <c r="U75" s="63">
        <v>190</v>
      </c>
      <c r="V75" s="63">
        <v>200</v>
      </c>
      <c r="W75" s="82">
        <f t="shared" ref="W75:W138" si="1">SUM(T75:V75)</f>
        <v>460</v>
      </c>
      <c r="X75" s="85">
        <v>32600</v>
      </c>
    </row>
    <row r="76" spans="2:24" s="36" customFormat="1" ht="64.900000000000006" customHeight="1" x14ac:dyDescent="0.25">
      <c r="B76" s="34" t="s">
        <v>1919</v>
      </c>
      <c r="C76" s="59" t="s">
        <v>664</v>
      </c>
      <c r="D76" s="59" t="s">
        <v>1920</v>
      </c>
      <c r="E76" s="60" t="s">
        <v>666</v>
      </c>
      <c r="F76" s="61" t="s">
        <v>1921</v>
      </c>
      <c r="G76" s="59" t="s">
        <v>37</v>
      </c>
      <c r="H76" s="59" t="s">
        <v>1988</v>
      </c>
      <c r="I76" s="61" t="s">
        <v>1922</v>
      </c>
      <c r="J76" s="61" t="s">
        <v>2012</v>
      </c>
      <c r="K76" s="61"/>
      <c r="L76" s="35" t="s">
        <v>669</v>
      </c>
      <c r="M76" s="35" t="s">
        <v>1923</v>
      </c>
      <c r="N76" s="35" t="s">
        <v>125</v>
      </c>
      <c r="O76" s="63">
        <v>200000</v>
      </c>
      <c r="P76" s="62" t="s">
        <v>42</v>
      </c>
      <c r="Q76" s="62" t="s">
        <v>43</v>
      </c>
      <c r="R76" s="63">
        <v>100000</v>
      </c>
      <c r="S76" s="70">
        <v>44176</v>
      </c>
      <c r="T76" s="63">
        <v>180</v>
      </c>
      <c r="U76" s="63">
        <v>125</v>
      </c>
      <c r="V76" s="63">
        <v>150</v>
      </c>
      <c r="W76" s="82">
        <f t="shared" si="1"/>
        <v>455</v>
      </c>
      <c r="X76" s="85">
        <v>93300</v>
      </c>
    </row>
    <row r="77" spans="2:24" s="36" customFormat="1" ht="64.900000000000006" customHeight="1" x14ac:dyDescent="0.25">
      <c r="B77" s="34" t="s">
        <v>1021</v>
      </c>
      <c r="C77" s="59" t="s">
        <v>1022</v>
      </c>
      <c r="D77" s="59" t="s">
        <v>1023</v>
      </c>
      <c r="E77" s="60" t="s">
        <v>1024</v>
      </c>
      <c r="F77" s="61" t="s">
        <v>308</v>
      </c>
      <c r="G77" s="59" t="s">
        <v>96</v>
      </c>
      <c r="H77" s="59" t="s">
        <v>1988</v>
      </c>
      <c r="I77" s="61" t="s">
        <v>1025</v>
      </c>
      <c r="J77" s="61" t="s">
        <v>2012</v>
      </c>
      <c r="K77" s="61"/>
      <c r="L77" s="35" t="s">
        <v>1026</v>
      </c>
      <c r="M77" s="35" t="s">
        <v>1027</v>
      </c>
      <c r="N77" s="35" t="s">
        <v>125</v>
      </c>
      <c r="O77" s="63">
        <v>81800</v>
      </c>
      <c r="P77" s="62" t="s">
        <v>42</v>
      </c>
      <c r="Q77" s="62" t="s">
        <v>43</v>
      </c>
      <c r="R77" s="63">
        <v>40900</v>
      </c>
      <c r="S77" s="70">
        <v>44176</v>
      </c>
      <c r="T77" s="63">
        <v>180</v>
      </c>
      <c r="U77" s="63">
        <v>125</v>
      </c>
      <c r="V77" s="63">
        <v>150</v>
      </c>
      <c r="W77" s="82">
        <f t="shared" si="1"/>
        <v>455</v>
      </c>
      <c r="X77" s="85">
        <v>38100</v>
      </c>
    </row>
    <row r="78" spans="2:24" s="36" customFormat="1" ht="64.900000000000006" customHeight="1" x14ac:dyDescent="0.25">
      <c r="B78" s="34" t="s">
        <v>500</v>
      </c>
      <c r="C78" s="59" t="s">
        <v>501</v>
      </c>
      <c r="D78" s="59" t="s">
        <v>502</v>
      </c>
      <c r="E78" s="60" t="s">
        <v>503</v>
      </c>
      <c r="F78" s="61" t="s">
        <v>504</v>
      </c>
      <c r="G78" s="59" t="s">
        <v>86</v>
      </c>
      <c r="H78" s="59" t="s">
        <v>1988</v>
      </c>
      <c r="I78" s="61" t="s">
        <v>505</v>
      </c>
      <c r="J78" s="61" t="s">
        <v>2012</v>
      </c>
      <c r="K78" s="61"/>
      <c r="L78" s="35" t="s">
        <v>506</v>
      </c>
      <c r="M78" s="35" t="s">
        <v>507</v>
      </c>
      <c r="N78" s="35" t="s">
        <v>508</v>
      </c>
      <c r="O78" s="63">
        <v>164000</v>
      </c>
      <c r="P78" s="62" t="s">
        <v>42</v>
      </c>
      <c r="Q78" s="62" t="s">
        <v>43</v>
      </c>
      <c r="R78" s="63">
        <v>82000</v>
      </c>
      <c r="S78" s="70">
        <v>44176</v>
      </c>
      <c r="T78" s="63">
        <v>160</v>
      </c>
      <c r="U78" s="63">
        <v>145</v>
      </c>
      <c r="V78" s="63">
        <v>150</v>
      </c>
      <c r="W78" s="82">
        <f t="shared" si="1"/>
        <v>455</v>
      </c>
      <c r="X78" s="85">
        <v>76500</v>
      </c>
    </row>
    <row r="79" spans="2:24" s="36" customFormat="1" ht="64.900000000000006" customHeight="1" x14ac:dyDescent="0.25">
      <c r="B79" s="34" t="s">
        <v>272</v>
      </c>
      <c r="C79" s="59" t="s">
        <v>273</v>
      </c>
      <c r="D79" s="59" t="s">
        <v>274</v>
      </c>
      <c r="E79" s="60" t="s">
        <v>275</v>
      </c>
      <c r="F79" s="61" t="s">
        <v>57</v>
      </c>
      <c r="G79" s="59" t="s">
        <v>58</v>
      </c>
      <c r="H79" s="59" t="s">
        <v>1988</v>
      </c>
      <c r="I79" s="61" t="s">
        <v>276</v>
      </c>
      <c r="J79" s="61" t="s">
        <v>2012</v>
      </c>
      <c r="K79" s="61"/>
      <c r="L79" s="35" t="s">
        <v>277</v>
      </c>
      <c r="M79" s="35" t="s">
        <v>278</v>
      </c>
      <c r="N79" s="35" t="s">
        <v>125</v>
      </c>
      <c r="O79" s="63">
        <v>120000</v>
      </c>
      <c r="P79" s="62" t="s">
        <v>42</v>
      </c>
      <c r="Q79" s="62" t="s">
        <v>43</v>
      </c>
      <c r="R79" s="63">
        <v>60000</v>
      </c>
      <c r="S79" s="70">
        <v>44176</v>
      </c>
      <c r="T79" s="63">
        <v>180</v>
      </c>
      <c r="U79" s="63">
        <v>125</v>
      </c>
      <c r="V79" s="63">
        <v>150</v>
      </c>
      <c r="W79" s="82">
        <f t="shared" si="1"/>
        <v>455</v>
      </c>
      <c r="X79" s="85">
        <v>56000</v>
      </c>
    </row>
    <row r="80" spans="2:24" s="36" customFormat="1" ht="64.900000000000006" customHeight="1" x14ac:dyDescent="0.25">
      <c r="B80" s="34" t="s">
        <v>1794</v>
      </c>
      <c r="C80" s="59" t="s">
        <v>1795</v>
      </c>
      <c r="D80" s="59" t="s">
        <v>1796</v>
      </c>
      <c r="E80" s="60" t="s">
        <v>1797</v>
      </c>
      <c r="F80" s="61" t="s">
        <v>1143</v>
      </c>
      <c r="G80" s="59" t="s">
        <v>37</v>
      </c>
      <c r="H80" s="59" t="s">
        <v>1988</v>
      </c>
      <c r="I80" s="61" t="s">
        <v>1798</v>
      </c>
      <c r="J80" s="61" t="s">
        <v>2012</v>
      </c>
      <c r="K80" s="61"/>
      <c r="L80" s="35" t="s">
        <v>1799</v>
      </c>
      <c r="M80" s="35" t="s">
        <v>1800</v>
      </c>
      <c r="N80" s="35" t="s">
        <v>125</v>
      </c>
      <c r="O80" s="63">
        <v>152400</v>
      </c>
      <c r="P80" s="62" t="s">
        <v>42</v>
      </c>
      <c r="Q80" s="62" t="s">
        <v>43</v>
      </c>
      <c r="R80" s="63">
        <v>76200</v>
      </c>
      <c r="S80" s="70">
        <v>44176</v>
      </c>
      <c r="T80" s="91">
        <v>180</v>
      </c>
      <c r="U80" s="91">
        <v>125</v>
      </c>
      <c r="V80" s="91">
        <v>150</v>
      </c>
      <c r="W80" s="92">
        <f t="shared" si="1"/>
        <v>455</v>
      </c>
      <c r="X80" s="93">
        <v>71100</v>
      </c>
    </row>
    <row r="81" spans="2:24" s="36" customFormat="1" ht="64.900000000000006" customHeight="1" x14ac:dyDescent="0.25">
      <c r="B81" s="34" t="s">
        <v>1719</v>
      </c>
      <c r="C81" s="59" t="s">
        <v>1720</v>
      </c>
      <c r="D81" s="59" t="s">
        <v>1721</v>
      </c>
      <c r="E81" s="60" t="s">
        <v>1722</v>
      </c>
      <c r="F81" s="61" t="s">
        <v>121</v>
      </c>
      <c r="G81" s="59" t="s">
        <v>86</v>
      </c>
      <c r="H81" s="59" t="s">
        <v>1988</v>
      </c>
      <c r="I81" s="61" t="s">
        <v>1723</v>
      </c>
      <c r="J81" s="61" t="s">
        <v>2012</v>
      </c>
      <c r="K81" s="61"/>
      <c r="L81" s="35" t="s">
        <v>1724</v>
      </c>
      <c r="M81" s="35" t="s">
        <v>1725</v>
      </c>
      <c r="N81" s="35" t="s">
        <v>1726</v>
      </c>
      <c r="O81" s="63">
        <v>100000</v>
      </c>
      <c r="P81" s="62" t="s">
        <v>42</v>
      </c>
      <c r="Q81" s="62" t="s">
        <v>43</v>
      </c>
      <c r="R81" s="63">
        <v>50000</v>
      </c>
      <c r="S81" s="70">
        <v>44176</v>
      </c>
      <c r="T81" s="63">
        <v>180</v>
      </c>
      <c r="U81" s="63">
        <v>125</v>
      </c>
      <c r="V81" s="63">
        <v>150</v>
      </c>
      <c r="W81" s="82">
        <f t="shared" si="1"/>
        <v>455</v>
      </c>
      <c r="X81" s="85">
        <v>46600</v>
      </c>
    </row>
    <row r="82" spans="2:24" s="36" customFormat="1" ht="64.900000000000006" customHeight="1" x14ac:dyDescent="0.25">
      <c r="B82" s="34" t="s">
        <v>255</v>
      </c>
      <c r="C82" s="59" t="s">
        <v>256</v>
      </c>
      <c r="D82" s="59" t="s">
        <v>257</v>
      </c>
      <c r="E82" s="60" t="s">
        <v>258</v>
      </c>
      <c r="F82" s="61" t="s">
        <v>138</v>
      </c>
      <c r="G82" s="59" t="s">
        <v>96</v>
      </c>
      <c r="H82" s="59" t="s">
        <v>1988</v>
      </c>
      <c r="I82" s="61" t="s">
        <v>259</v>
      </c>
      <c r="J82" s="61" t="s">
        <v>2012</v>
      </c>
      <c r="K82" s="61"/>
      <c r="L82" s="35" t="s">
        <v>260</v>
      </c>
      <c r="M82" s="35" t="s">
        <v>261</v>
      </c>
      <c r="N82" s="35" t="s">
        <v>262</v>
      </c>
      <c r="O82" s="63">
        <v>116636</v>
      </c>
      <c r="P82" s="62" t="s">
        <v>42</v>
      </c>
      <c r="Q82" s="62" t="s">
        <v>43</v>
      </c>
      <c r="R82" s="63">
        <v>58300</v>
      </c>
      <c r="S82" s="70">
        <v>44176</v>
      </c>
      <c r="T82" s="63">
        <v>180</v>
      </c>
      <c r="U82" s="63">
        <v>125</v>
      </c>
      <c r="V82" s="63">
        <v>150</v>
      </c>
      <c r="W82" s="82">
        <f t="shared" si="1"/>
        <v>455</v>
      </c>
      <c r="X82" s="85">
        <v>54400</v>
      </c>
    </row>
    <row r="83" spans="2:24" s="36" customFormat="1" ht="64.900000000000006" customHeight="1" x14ac:dyDescent="0.25">
      <c r="B83" s="34" t="s">
        <v>1801</v>
      </c>
      <c r="C83" s="59" t="s">
        <v>1802</v>
      </c>
      <c r="D83" s="59" t="s">
        <v>1803</v>
      </c>
      <c r="E83" s="60" t="s">
        <v>1804</v>
      </c>
      <c r="F83" s="61" t="s">
        <v>817</v>
      </c>
      <c r="G83" s="59" t="s">
        <v>37</v>
      </c>
      <c r="H83" s="59" t="s">
        <v>1988</v>
      </c>
      <c r="I83" s="61" t="s">
        <v>1805</v>
      </c>
      <c r="J83" s="61" t="s">
        <v>2012</v>
      </c>
      <c r="K83" s="61"/>
      <c r="L83" s="35" t="s">
        <v>1806</v>
      </c>
      <c r="M83" s="35" t="s">
        <v>1807</v>
      </c>
      <c r="N83" s="35" t="s">
        <v>1808</v>
      </c>
      <c r="O83" s="63">
        <v>141000</v>
      </c>
      <c r="P83" s="62" t="s">
        <v>42</v>
      </c>
      <c r="Q83" s="62" t="s">
        <v>43</v>
      </c>
      <c r="R83" s="63">
        <v>70000</v>
      </c>
      <c r="S83" s="70">
        <v>44176</v>
      </c>
      <c r="T83" s="63">
        <v>180</v>
      </c>
      <c r="U83" s="63">
        <v>125</v>
      </c>
      <c r="V83" s="63">
        <v>150</v>
      </c>
      <c r="W83" s="82">
        <f t="shared" si="1"/>
        <v>455</v>
      </c>
      <c r="X83" s="93">
        <v>65300</v>
      </c>
    </row>
    <row r="84" spans="2:24" s="36" customFormat="1" ht="64.900000000000006" customHeight="1" x14ac:dyDescent="0.25">
      <c r="B84" s="34" t="s">
        <v>570</v>
      </c>
      <c r="C84" s="59" t="s">
        <v>571</v>
      </c>
      <c r="D84" s="59" t="s">
        <v>572</v>
      </c>
      <c r="E84" s="60" t="s">
        <v>573</v>
      </c>
      <c r="F84" s="61" t="s">
        <v>574</v>
      </c>
      <c r="G84" s="59" t="s">
        <v>96</v>
      </c>
      <c r="H84" s="59" t="s">
        <v>1988</v>
      </c>
      <c r="I84" s="61" t="s">
        <v>575</v>
      </c>
      <c r="J84" s="61" t="s">
        <v>2012</v>
      </c>
      <c r="K84" s="61"/>
      <c r="L84" s="35" t="s">
        <v>576</v>
      </c>
      <c r="M84" s="35" t="s">
        <v>577</v>
      </c>
      <c r="N84" s="35" t="s">
        <v>125</v>
      </c>
      <c r="O84" s="63">
        <v>90000</v>
      </c>
      <c r="P84" s="62" t="s">
        <v>42</v>
      </c>
      <c r="Q84" s="62" t="s">
        <v>43</v>
      </c>
      <c r="R84" s="63">
        <v>45000</v>
      </c>
      <c r="S84" s="70">
        <v>44176</v>
      </c>
      <c r="T84" s="63">
        <v>180</v>
      </c>
      <c r="U84" s="63">
        <v>125</v>
      </c>
      <c r="V84" s="63">
        <v>150</v>
      </c>
      <c r="W84" s="82">
        <f t="shared" si="1"/>
        <v>455</v>
      </c>
      <c r="X84" s="85">
        <v>42000</v>
      </c>
    </row>
    <row r="85" spans="2:24" s="36" customFormat="1" ht="64.900000000000006" customHeight="1" x14ac:dyDescent="0.25">
      <c r="B85" s="34" t="s">
        <v>1282</v>
      </c>
      <c r="C85" s="59" t="s">
        <v>1283</v>
      </c>
      <c r="D85" s="59" t="s">
        <v>1284</v>
      </c>
      <c r="E85" s="60" t="s">
        <v>1285</v>
      </c>
      <c r="F85" s="61" t="s">
        <v>1286</v>
      </c>
      <c r="G85" s="59" t="s">
        <v>58</v>
      </c>
      <c r="H85" s="59" t="s">
        <v>1988</v>
      </c>
      <c r="I85" s="61" t="s">
        <v>1287</v>
      </c>
      <c r="J85" s="61" t="s">
        <v>2012</v>
      </c>
      <c r="K85" s="61"/>
      <c r="L85" s="35" t="s">
        <v>1288</v>
      </c>
      <c r="M85" s="35" t="s">
        <v>1289</v>
      </c>
      <c r="N85" s="35" t="s">
        <v>125</v>
      </c>
      <c r="O85" s="63">
        <v>82543</v>
      </c>
      <c r="P85" s="62" t="s">
        <v>42</v>
      </c>
      <c r="Q85" s="62" t="s">
        <v>43</v>
      </c>
      <c r="R85" s="63">
        <v>41200</v>
      </c>
      <c r="S85" s="70">
        <v>44176</v>
      </c>
      <c r="T85" s="63">
        <v>180</v>
      </c>
      <c r="U85" s="63">
        <v>125</v>
      </c>
      <c r="V85" s="63">
        <v>150</v>
      </c>
      <c r="W85" s="82">
        <f t="shared" si="1"/>
        <v>455</v>
      </c>
      <c r="X85" s="85">
        <v>38400</v>
      </c>
    </row>
    <row r="86" spans="2:24" s="36" customFormat="1" ht="64.900000000000006" customHeight="1" x14ac:dyDescent="0.25">
      <c r="B86" s="34" t="s">
        <v>1605</v>
      </c>
      <c r="C86" s="59" t="s">
        <v>1606</v>
      </c>
      <c r="D86" s="59" t="s">
        <v>1607</v>
      </c>
      <c r="E86" s="60" t="s">
        <v>1608</v>
      </c>
      <c r="F86" s="61" t="s">
        <v>481</v>
      </c>
      <c r="G86" s="59" t="s">
        <v>37</v>
      </c>
      <c r="H86" s="59" t="s">
        <v>1988</v>
      </c>
      <c r="I86" s="61" t="s">
        <v>1609</v>
      </c>
      <c r="J86" s="61" t="s">
        <v>2012</v>
      </c>
      <c r="K86" s="61"/>
      <c r="L86" s="35" t="s">
        <v>1610</v>
      </c>
      <c r="M86" s="35" t="s">
        <v>1611</v>
      </c>
      <c r="N86" s="35" t="s">
        <v>1612</v>
      </c>
      <c r="O86" s="63">
        <v>140000</v>
      </c>
      <c r="P86" s="62" t="s">
        <v>42</v>
      </c>
      <c r="Q86" s="62" t="s">
        <v>43</v>
      </c>
      <c r="R86" s="63">
        <v>70000</v>
      </c>
      <c r="S86" s="70">
        <v>44176</v>
      </c>
      <c r="T86" s="63">
        <v>180</v>
      </c>
      <c r="U86" s="63">
        <v>125</v>
      </c>
      <c r="V86" s="63">
        <v>150</v>
      </c>
      <c r="W86" s="82">
        <f t="shared" si="1"/>
        <v>455</v>
      </c>
      <c r="X86" s="85">
        <v>65300</v>
      </c>
    </row>
    <row r="87" spans="2:24" s="36" customFormat="1" ht="64.900000000000006" customHeight="1" x14ac:dyDescent="0.25">
      <c r="B87" s="34" t="s">
        <v>445</v>
      </c>
      <c r="C87" s="59" t="s">
        <v>446</v>
      </c>
      <c r="D87" s="59" t="s">
        <v>447</v>
      </c>
      <c r="E87" s="60" t="s">
        <v>448</v>
      </c>
      <c r="F87" s="61" t="s">
        <v>449</v>
      </c>
      <c r="G87" s="59" t="s">
        <v>37</v>
      </c>
      <c r="H87" s="59" t="s">
        <v>1988</v>
      </c>
      <c r="I87" s="61" t="s">
        <v>450</v>
      </c>
      <c r="J87" s="61" t="s">
        <v>2012</v>
      </c>
      <c r="K87" s="61"/>
      <c r="L87" s="35" t="s">
        <v>451</v>
      </c>
      <c r="M87" s="35" t="s">
        <v>452</v>
      </c>
      <c r="N87" s="35" t="s">
        <v>125</v>
      </c>
      <c r="O87" s="63">
        <v>80000</v>
      </c>
      <c r="P87" s="62" t="s">
        <v>42</v>
      </c>
      <c r="Q87" s="62" t="s">
        <v>43</v>
      </c>
      <c r="R87" s="63">
        <v>40000</v>
      </c>
      <c r="S87" s="70">
        <v>44176</v>
      </c>
      <c r="T87" s="63">
        <v>180</v>
      </c>
      <c r="U87" s="63">
        <v>125</v>
      </c>
      <c r="V87" s="63">
        <v>150</v>
      </c>
      <c r="W87" s="82">
        <f t="shared" si="1"/>
        <v>455</v>
      </c>
      <c r="X87" s="85">
        <v>37300</v>
      </c>
    </row>
    <row r="88" spans="2:24" s="36" customFormat="1" ht="64.900000000000006" customHeight="1" x14ac:dyDescent="0.25">
      <c r="B88" s="34" t="s">
        <v>1712</v>
      </c>
      <c r="C88" s="59" t="s">
        <v>1713</v>
      </c>
      <c r="D88" s="59" t="s">
        <v>1714</v>
      </c>
      <c r="E88" s="60" t="s">
        <v>1715</v>
      </c>
      <c r="F88" s="61" t="s">
        <v>1412</v>
      </c>
      <c r="G88" s="59" t="s">
        <v>86</v>
      </c>
      <c r="H88" s="59" t="s">
        <v>1988</v>
      </c>
      <c r="I88" s="61" t="s">
        <v>1716</v>
      </c>
      <c r="J88" s="61" t="s">
        <v>2012</v>
      </c>
      <c r="K88" s="61"/>
      <c r="L88" s="35" t="s">
        <v>1717</v>
      </c>
      <c r="M88" s="35" t="s">
        <v>1718</v>
      </c>
      <c r="N88" s="35" t="s">
        <v>125</v>
      </c>
      <c r="O88" s="63">
        <v>100200</v>
      </c>
      <c r="P88" s="62" t="s">
        <v>42</v>
      </c>
      <c r="Q88" s="62" t="s">
        <v>43</v>
      </c>
      <c r="R88" s="63">
        <v>50100</v>
      </c>
      <c r="S88" s="70">
        <v>44176</v>
      </c>
      <c r="T88" s="63">
        <v>180</v>
      </c>
      <c r="U88" s="63">
        <v>125</v>
      </c>
      <c r="V88" s="63">
        <v>150</v>
      </c>
      <c r="W88" s="82">
        <f t="shared" si="1"/>
        <v>455</v>
      </c>
      <c r="X88" s="85">
        <v>46700</v>
      </c>
    </row>
    <row r="89" spans="2:24" s="36" customFormat="1" ht="64.900000000000006" customHeight="1" x14ac:dyDescent="0.25">
      <c r="B89" s="34" t="s">
        <v>1903</v>
      </c>
      <c r="C89" s="59" t="s">
        <v>1904</v>
      </c>
      <c r="D89" s="59" t="s">
        <v>1905</v>
      </c>
      <c r="E89" s="60" t="s">
        <v>1906</v>
      </c>
      <c r="F89" s="61" t="s">
        <v>174</v>
      </c>
      <c r="G89" s="59" t="s">
        <v>96</v>
      </c>
      <c r="H89" s="59" t="s">
        <v>1988</v>
      </c>
      <c r="I89" s="61" t="s">
        <v>1907</v>
      </c>
      <c r="J89" s="61" t="s">
        <v>2012</v>
      </c>
      <c r="K89" s="61"/>
      <c r="L89" s="35" t="s">
        <v>1908</v>
      </c>
      <c r="M89" s="35" t="s">
        <v>1909</v>
      </c>
      <c r="N89" s="35" t="s">
        <v>125</v>
      </c>
      <c r="O89" s="63">
        <v>86000</v>
      </c>
      <c r="P89" s="62" t="s">
        <v>42</v>
      </c>
      <c r="Q89" s="62" t="s">
        <v>43</v>
      </c>
      <c r="R89" s="63">
        <v>43000</v>
      </c>
      <c r="S89" s="70">
        <v>44176</v>
      </c>
      <c r="T89" s="63">
        <v>180</v>
      </c>
      <c r="U89" s="63">
        <v>125</v>
      </c>
      <c r="V89" s="63">
        <v>150</v>
      </c>
      <c r="W89" s="82">
        <f t="shared" si="1"/>
        <v>455</v>
      </c>
      <c r="X89" s="85">
        <v>40100</v>
      </c>
    </row>
    <row r="90" spans="2:24" s="36" customFormat="1" ht="64.900000000000006" customHeight="1" x14ac:dyDescent="0.25">
      <c r="B90" s="34" t="s">
        <v>1872</v>
      </c>
      <c r="C90" s="59" t="s">
        <v>1873</v>
      </c>
      <c r="D90" s="59" t="s">
        <v>1874</v>
      </c>
      <c r="E90" s="60" t="s">
        <v>1875</v>
      </c>
      <c r="F90" s="61" t="s">
        <v>1876</v>
      </c>
      <c r="G90" s="59" t="s">
        <v>58</v>
      </c>
      <c r="H90" s="59" t="s">
        <v>1988</v>
      </c>
      <c r="I90" s="61" t="s">
        <v>1877</v>
      </c>
      <c r="J90" s="61" t="s">
        <v>2012</v>
      </c>
      <c r="K90" s="61"/>
      <c r="L90" s="35" t="s">
        <v>1878</v>
      </c>
      <c r="M90" s="35" t="s">
        <v>1879</v>
      </c>
      <c r="N90" s="35" t="s">
        <v>355</v>
      </c>
      <c r="O90" s="63">
        <v>110000</v>
      </c>
      <c r="P90" s="62" t="s">
        <v>42</v>
      </c>
      <c r="Q90" s="62" t="s">
        <v>43</v>
      </c>
      <c r="R90" s="63">
        <v>55000</v>
      </c>
      <c r="S90" s="70">
        <v>44176</v>
      </c>
      <c r="T90" s="63">
        <v>160</v>
      </c>
      <c r="U90" s="63">
        <v>140</v>
      </c>
      <c r="V90" s="63">
        <v>150</v>
      </c>
      <c r="W90" s="82">
        <f t="shared" si="1"/>
        <v>450</v>
      </c>
      <c r="X90" s="85">
        <v>51300</v>
      </c>
    </row>
    <row r="91" spans="2:24" s="36" customFormat="1" ht="64.900000000000006" customHeight="1" x14ac:dyDescent="0.25">
      <c r="B91" s="34" t="s">
        <v>1670</v>
      </c>
      <c r="C91" s="59" t="s">
        <v>1671</v>
      </c>
      <c r="D91" s="59" t="s">
        <v>1672</v>
      </c>
      <c r="E91" s="60" t="s">
        <v>1673</v>
      </c>
      <c r="F91" s="61" t="s">
        <v>57</v>
      </c>
      <c r="G91" s="59" t="s">
        <v>58</v>
      </c>
      <c r="H91" s="59" t="s">
        <v>1988</v>
      </c>
      <c r="I91" s="61" t="s">
        <v>1674</v>
      </c>
      <c r="J91" s="61" t="s">
        <v>2012</v>
      </c>
      <c r="K91" s="61"/>
      <c r="L91" s="35" t="s">
        <v>1675</v>
      </c>
      <c r="M91" s="35" t="s">
        <v>1676</v>
      </c>
      <c r="N91" s="35" t="s">
        <v>1677</v>
      </c>
      <c r="O91" s="63">
        <v>56224</v>
      </c>
      <c r="P91" s="62" t="s">
        <v>42</v>
      </c>
      <c r="Q91" s="62" t="s">
        <v>43</v>
      </c>
      <c r="R91" s="63">
        <v>28100</v>
      </c>
      <c r="S91" s="70">
        <v>44176</v>
      </c>
      <c r="T91" s="63">
        <v>90</v>
      </c>
      <c r="U91" s="63">
        <v>160</v>
      </c>
      <c r="V91" s="63">
        <v>200</v>
      </c>
      <c r="W91" s="82">
        <f t="shared" si="1"/>
        <v>450</v>
      </c>
      <c r="X91" s="85">
        <v>26200</v>
      </c>
    </row>
    <row r="92" spans="2:24" s="36" customFormat="1" ht="64.900000000000006" customHeight="1" x14ac:dyDescent="0.25">
      <c r="B92" s="34" t="s">
        <v>1888</v>
      </c>
      <c r="C92" s="59" t="s">
        <v>1889</v>
      </c>
      <c r="D92" s="59" t="s">
        <v>1890</v>
      </c>
      <c r="E92" s="60" t="s">
        <v>1891</v>
      </c>
      <c r="F92" s="61" t="s">
        <v>1665</v>
      </c>
      <c r="G92" s="59" t="s">
        <v>96</v>
      </c>
      <c r="H92" s="59" t="s">
        <v>1988</v>
      </c>
      <c r="I92" s="61" t="s">
        <v>1892</v>
      </c>
      <c r="J92" s="61" t="s">
        <v>2012</v>
      </c>
      <c r="K92" s="61"/>
      <c r="L92" s="35" t="s">
        <v>1893</v>
      </c>
      <c r="M92" s="35" t="s">
        <v>1894</v>
      </c>
      <c r="N92" s="35" t="s">
        <v>1895</v>
      </c>
      <c r="O92" s="63">
        <v>74000</v>
      </c>
      <c r="P92" s="62" t="s">
        <v>42</v>
      </c>
      <c r="Q92" s="62" t="s">
        <v>43</v>
      </c>
      <c r="R92" s="63">
        <v>37000</v>
      </c>
      <c r="S92" s="70">
        <v>44176</v>
      </c>
      <c r="T92" s="63">
        <v>180</v>
      </c>
      <c r="U92" s="63">
        <v>120</v>
      </c>
      <c r="V92" s="63">
        <v>150</v>
      </c>
      <c r="W92" s="82">
        <f t="shared" si="1"/>
        <v>450</v>
      </c>
      <c r="X92" s="85">
        <v>34500</v>
      </c>
    </row>
    <row r="93" spans="2:24" s="36" customFormat="1" ht="64.900000000000006" customHeight="1" x14ac:dyDescent="0.25">
      <c r="B93" s="34" t="s">
        <v>1049</v>
      </c>
      <c r="C93" s="59" t="s">
        <v>1050</v>
      </c>
      <c r="D93" s="59" t="s">
        <v>1051</v>
      </c>
      <c r="E93" s="60" t="s">
        <v>1052</v>
      </c>
      <c r="F93" s="61" t="s">
        <v>1053</v>
      </c>
      <c r="G93" s="59" t="s">
        <v>96</v>
      </c>
      <c r="H93" s="59" t="s">
        <v>1988</v>
      </c>
      <c r="I93" s="61" t="s">
        <v>1054</v>
      </c>
      <c r="J93" s="61" t="s">
        <v>2012</v>
      </c>
      <c r="K93" s="61"/>
      <c r="L93" s="35" t="s">
        <v>1055</v>
      </c>
      <c r="M93" s="35" t="s">
        <v>1056</v>
      </c>
      <c r="N93" s="35" t="s">
        <v>1057</v>
      </c>
      <c r="O93" s="63">
        <v>35000</v>
      </c>
      <c r="P93" s="62" t="s">
        <v>42</v>
      </c>
      <c r="Q93" s="62" t="s">
        <v>43</v>
      </c>
      <c r="R93" s="63">
        <v>35000</v>
      </c>
      <c r="S93" s="70">
        <v>44176</v>
      </c>
      <c r="T93" s="63">
        <v>90</v>
      </c>
      <c r="U93" s="63">
        <v>160</v>
      </c>
      <c r="V93" s="63">
        <v>200</v>
      </c>
      <c r="W93" s="82">
        <f t="shared" si="1"/>
        <v>450</v>
      </c>
      <c r="X93" s="85">
        <v>17500</v>
      </c>
    </row>
    <row r="94" spans="2:24" s="36" customFormat="1" ht="64.900000000000006" customHeight="1" x14ac:dyDescent="0.25">
      <c r="B94" s="34" t="s">
        <v>1456</v>
      </c>
      <c r="C94" s="59" t="s">
        <v>1457</v>
      </c>
      <c r="D94" s="59" t="s">
        <v>1458</v>
      </c>
      <c r="E94" s="60" t="s">
        <v>1459</v>
      </c>
      <c r="F94" s="61" t="s">
        <v>608</v>
      </c>
      <c r="G94" s="59" t="s">
        <v>37</v>
      </c>
      <c r="H94" s="59" t="s">
        <v>1988</v>
      </c>
      <c r="I94" s="61" t="s">
        <v>1460</v>
      </c>
      <c r="J94" s="61" t="s">
        <v>2012</v>
      </c>
      <c r="K94" s="61"/>
      <c r="L94" s="35" t="s">
        <v>1461</v>
      </c>
      <c r="M94" s="35" t="s">
        <v>1462</v>
      </c>
      <c r="N94" s="35" t="s">
        <v>1463</v>
      </c>
      <c r="O94" s="63">
        <v>50000</v>
      </c>
      <c r="P94" s="62" t="s">
        <v>42</v>
      </c>
      <c r="Q94" s="62" t="s">
        <v>43</v>
      </c>
      <c r="R94" s="63">
        <v>35000</v>
      </c>
      <c r="S94" s="70">
        <v>44176</v>
      </c>
      <c r="T94" s="63">
        <v>70</v>
      </c>
      <c r="U94" s="63">
        <v>180</v>
      </c>
      <c r="V94" s="63">
        <v>200</v>
      </c>
      <c r="W94" s="82">
        <f t="shared" si="1"/>
        <v>450</v>
      </c>
      <c r="X94" s="85">
        <v>25000</v>
      </c>
    </row>
    <row r="95" spans="2:24" s="36" customFormat="1" ht="64.900000000000006" customHeight="1" x14ac:dyDescent="0.25">
      <c r="B95" s="34" t="s">
        <v>1551</v>
      </c>
      <c r="C95" s="59" t="s">
        <v>1552</v>
      </c>
      <c r="D95" s="59" t="s">
        <v>1553</v>
      </c>
      <c r="E95" s="60" t="s">
        <v>1554</v>
      </c>
      <c r="F95" s="61" t="s">
        <v>57</v>
      </c>
      <c r="G95" s="59" t="s">
        <v>58</v>
      </c>
      <c r="H95" s="59" t="s">
        <v>1988</v>
      </c>
      <c r="I95" s="61" t="s">
        <v>1555</v>
      </c>
      <c r="J95" s="61" t="s">
        <v>2012</v>
      </c>
      <c r="K95" s="61"/>
      <c r="L95" s="35" t="s">
        <v>1556</v>
      </c>
      <c r="M95" s="35" t="s">
        <v>1557</v>
      </c>
      <c r="N95" s="35" t="s">
        <v>2003</v>
      </c>
      <c r="O95" s="63">
        <v>120000</v>
      </c>
      <c r="P95" s="62" t="s">
        <v>42</v>
      </c>
      <c r="Q95" s="62" t="s">
        <v>43</v>
      </c>
      <c r="R95" s="63">
        <v>60000</v>
      </c>
      <c r="S95" s="70">
        <v>44176</v>
      </c>
      <c r="T95" s="63">
        <v>180</v>
      </c>
      <c r="U95" s="63">
        <v>115</v>
      </c>
      <c r="V95" s="63">
        <v>150</v>
      </c>
      <c r="W95" s="82">
        <f t="shared" si="1"/>
        <v>445</v>
      </c>
      <c r="X95" s="85">
        <v>56000</v>
      </c>
    </row>
    <row r="96" spans="2:24" s="36" customFormat="1" ht="64.900000000000006" customHeight="1" x14ac:dyDescent="0.25">
      <c r="B96" s="34" t="s">
        <v>1324</v>
      </c>
      <c r="C96" s="59" t="s">
        <v>1325</v>
      </c>
      <c r="D96" s="59" t="s">
        <v>1326</v>
      </c>
      <c r="E96" s="60" t="s">
        <v>1327</v>
      </c>
      <c r="F96" s="61" t="s">
        <v>1078</v>
      </c>
      <c r="G96" s="59" t="s">
        <v>96</v>
      </c>
      <c r="H96" s="59" t="s">
        <v>1988</v>
      </c>
      <c r="I96" s="61" t="s">
        <v>1328</v>
      </c>
      <c r="J96" s="61" t="s">
        <v>2012</v>
      </c>
      <c r="K96" s="61"/>
      <c r="L96" s="35" t="s">
        <v>1329</v>
      </c>
      <c r="M96" s="35" t="s">
        <v>1330</v>
      </c>
      <c r="N96" s="35" t="s">
        <v>125</v>
      </c>
      <c r="O96" s="63">
        <v>35000</v>
      </c>
      <c r="P96" s="62" t="s">
        <v>42</v>
      </c>
      <c r="Q96" s="62" t="s">
        <v>43</v>
      </c>
      <c r="R96" s="63">
        <v>35000</v>
      </c>
      <c r="S96" s="70">
        <v>44176</v>
      </c>
      <c r="T96" s="63">
        <v>90</v>
      </c>
      <c r="U96" s="63">
        <v>155</v>
      </c>
      <c r="V96" s="63">
        <v>200</v>
      </c>
      <c r="W96" s="82">
        <f t="shared" si="1"/>
        <v>445</v>
      </c>
      <c r="X96" s="85">
        <v>17500</v>
      </c>
    </row>
    <row r="97" spans="2:24" s="36" customFormat="1" ht="64.900000000000006" customHeight="1" x14ac:dyDescent="0.25">
      <c r="B97" s="34" t="s">
        <v>1521</v>
      </c>
      <c r="C97" s="59" t="s">
        <v>1522</v>
      </c>
      <c r="D97" s="59" t="s">
        <v>1523</v>
      </c>
      <c r="E97" s="60" t="s">
        <v>1524</v>
      </c>
      <c r="F97" s="61" t="s">
        <v>57</v>
      </c>
      <c r="G97" s="59" t="s">
        <v>58</v>
      </c>
      <c r="H97" s="59" t="s">
        <v>1988</v>
      </c>
      <c r="I97" s="61" t="s">
        <v>1525</v>
      </c>
      <c r="J97" s="61" t="s">
        <v>2012</v>
      </c>
      <c r="K97" s="61"/>
      <c r="L97" s="35" t="s">
        <v>1526</v>
      </c>
      <c r="M97" s="35" t="s">
        <v>1527</v>
      </c>
      <c r="N97" s="35" t="s">
        <v>125</v>
      </c>
      <c r="O97" s="63">
        <v>67800</v>
      </c>
      <c r="P97" s="62" t="s">
        <v>42</v>
      </c>
      <c r="Q97" s="62" t="s">
        <v>43</v>
      </c>
      <c r="R97" s="63">
        <v>33900</v>
      </c>
      <c r="S97" s="70">
        <v>44176</v>
      </c>
      <c r="T97" s="63">
        <v>90</v>
      </c>
      <c r="U97" s="63">
        <v>155</v>
      </c>
      <c r="V97" s="63">
        <v>200</v>
      </c>
      <c r="W97" s="82">
        <f t="shared" si="1"/>
        <v>445</v>
      </c>
      <c r="X97" s="85">
        <v>31600</v>
      </c>
    </row>
    <row r="98" spans="2:24" s="36" customFormat="1" ht="64.900000000000006" customHeight="1" x14ac:dyDescent="0.25">
      <c r="B98" s="34" t="s">
        <v>221</v>
      </c>
      <c r="C98" s="59" t="s">
        <v>222</v>
      </c>
      <c r="D98" s="59" t="s">
        <v>223</v>
      </c>
      <c r="E98" s="60" t="s">
        <v>224</v>
      </c>
      <c r="F98" s="61" t="s">
        <v>48</v>
      </c>
      <c r="G98" s="59" t="s">
        <v>49</v>
      </c>
      <c r="H98" s="59" t="s">
        <v>1988</v>
      </c>
      <c r="I98" s="61" t="s">
        <v>225</v>
      </c>
      <c r="J98" s="61" t="s">
        <v>2012</v>
      </c>
      <c r="K98" s="61"/>
      <c r="L98" s="35" t="s">
        <v>226</v>
      </c>
      <c r="M98" s="35" t="s">
        <v>227</v>
      </c>
      <c r="N98" s="35" t="s">
        <v>169</v>
      </c>
      <c r="O98" s="63">
        <v>35000</v>
      </c>
      <c r="P98" s="62" t="s">
        <v>42</v>
      </c>
      <c r="Q98" s="62" t="s">
        <v>43</v>
      </c>
      <c r="R98" s="63">
        <v>35000</v>
      </c>
      <c r="S98" s="70">
        <v>44176</v>
      </c>
      <c r="T98" s="63">
        <v>70</v>
      </c>
      <c r="U98" s="63">
        <v>175</v>
      </c>
      <c r="V98" s="63">
        <v>200</v>
      </c>
      <c r="W98" s="82">
        <f t="shared" si="1"/>
        <v>445</v>
      </c>
      <c r="X98" s="85">
        <v>17500</v>
      </c>
    </row>
    <row r="99" spans="2:24" s="36" customFormat="1" ht="64.900000000000006" customHeight="1" x14ac:dyDescent="0.25">
      <c r="B99" s="34" t="s">
        <v>1963</v>
      </c>
      <c r="C99" s="59" t="s">
        <v>1964</v>
      </c>
      <c r="D99" s="59" t="s">
        <v>1965</v>
      </c>
      <c r="E99" s="60" t="s">
        <v>1966</v>
      </c>
      <c r="F99" s="61" t="s">
        <v>1967</v>
      </c>
      <c r="G99" s="59" t="s">
        <v>86</v>
      </c>
      <c r="H99" s="59" t="s">
        <v>1988</v>
      </c>
      <c r="I99" s="61" t="s">
        <v>1968</v>
      </c>
      <c r="J99" s="61" t="s">
        <v>2012</v>
      </c>
      <c r="K99" s="61"/>
      <c r="L99" s="35" t="s">
        <v>1969</v>
      </c>
      <c r="M99" s="35" t="s">
        <v>1970</v>
      </c>
      <c r="N99" s="35" t="s">
        <v>142</v>
      </c>
      <c r="O99" s="63">
        <v>79400</v>
      </c>
      <c r="P99" s="62" t="s">
        <v>42</v>
      </c>
      <c r="Q99" s="62" t="s">
        <v>43</v>
      </c>
      <c r="R99" s="63">
        <v>39700</v>
      </c>
      <c r="S99" s="70">
        <v>44176</v>
      </c>
      <c r="T99" s="63">
        <v>160</v>
      </c>
      <c r="U99" s="63">
        <v>130</v>
      </c>
      <c r="V99" s="63">
        <v>150</v>
      </c>
      <c r="W99" s="82">
        <f t="shared" si="1"/>
        <v>440</v>
      </c>
      <c r="X99" s="85">
        <v>37000</v>
      </c>
    </row>
    <row r="100" spans="2:24" s="36" customFormat="1" ht="64.900000000000006" customHeight="1" x14ac:dyDescent="0.25">
      <c r="B100" s="34" t="s">
        <v>1393</v>
      </c>
      <c r="C100" s="59" t="s">
        <v>1394</v>
      </c>
      <c r="D100" s="59" t="s">
        <v>1395</v>
      </c>
      <c r="E100" s="60" t="s">
        <v>1396</v>
      </c>
      <c r="F100" s="61" t="s">
        <v>165</v>
      </c>
      <c r="G100" s="59" t="s">
        <v>58</v>
      </c>
      <c r="H100" s="59" t="s">
        <v>1988</v>
      </c>
      <c r="I100" s="61" t="s">
        <v>1397</v>
      </c>
      <c r="J100" s="61" t="s">
        <v>2012</v>
      </c>
      <c r="K100" s="61"/>
      <c r="L100" s="35" t="s">
        <v>1398</v>
      </c>
      <c r="M100" s="35" t="s">
        <v>1399</v>
      </c>
      <c r="N100" s="35" t="s">
        <v>1400</v>
      </c>
      <c r="O100" s="63">
        <v>60000</v>
      </c>
      <c r="P100" s="62" t="s">
        <v>42</v>
      </c>
      <c r="Q100" s="62" t="s">
        <v>43</v>
      </c>
      <c r="R100" s="63">
        <v>30000</v>
      </c>
      <c r="S100" s="70">
        <v>44176</v>
      </c>
      <c r="T100" s="63">
        <v>110</v>
      </c>
      <c r="U100" s="63">
        <v>180</v>
      </c>
      <c r="V100" s="63">
        <v>150</v>
      </c>
      <c r="W100" s="82">
        <f t="shared" si="1"/>
        <v>440</v>
      </c>
      <c r="X100" s="85">
        <v>28000</v>
      </c>
    </row>
    <row r="101" spans="2:24" s="36" customFormat="1" ht="64.900000000000006" customHeight="1" x14ac:dyDescent="0.25">
      <c r="B101" s="34" t="s">
        <v>621</v>
      </c>
      <c r="C101" s="59" t="s">
        <v>613</v>
      </c>
      <c r="D101" s="59" t="s">
        <v>614</v>
      </c>
      <c r="E101" s="60" t="s">
        <v>615</v>
      </c>
      <c r="F101" s="61" t="s">
        <v>616</v>
      </c>
      <c r="G101" s="59" t="s">
        <v>96</v>
      </c>
      <c r="H101" s="59" t="s">
        <v>1988</v>
      </c>
      <c r="I101" s="61" t="s">
        <v>617</v>
      </c>
      <c r="J101" s="61" t="s">
        <v>2012</v>
      </c>
      <c r="K101" s="61"/>
      <c r="L101" s="35" t="s">
        <v>622</v>
      </c>
      <c r="M101" s="35" t="s">
        <v>623</v>
      </c>
      <c r="N101" s="35" t="s">
        <v>624</v>
      </c>
      <c r="O101" s="63">
        <v>155600</v>
      </c>
      <c r="P101" s="62" t="s">
        <v>42</v>
      </c>
      <c r="Q101" s="62" t="s">
        <v>43</v>
      </c>
      <c r="R101" s="63">
        <v>77800</v>
      </c>
      <c r="S101" s="70">
        <v>44176</v>
      </c>
      <c r="T101" s="63">
        <v>160</v>
      </c>
      <c r="U101" s="63">
        <v>130</v>
      </c>
      <c r="V101" s="63">
        <v>150</v>
      </c>
      <c r="W101" s="82">
        <f t="shared" si="1"/>
        <v>440</v>
      </c>
      <c r="X101" s="85">
        <v>72500</v>
      </c>
    </row>
    <row r="102" spans="2:24" s="36" customFormat="1" ht="64.900000000000006" customHeight="1" x14ac:dyDescent="0.25">
      <c r="B102" s="34" t="s">
        <v>469</v>
      </c>
      <c r="C102" s="59" t="s">
        <v>470</v>
      </c>
      <c r="D102" s="59" t="s">
        <v>471</v>
      </c>
      <c r="E102" s="60" t="s">
        <v>472</v>
      </c>
      <c r="F102" s="61" t="s">
        <v>473</v>
      </c>
      <c r="G102" s="59" t="s">
        <v>58</v>
      </c>
      <c r="H102" s="59" t="s">
        <v>1988</v>
      </c>
      <c r="I102" s="61" t="s">
        <v>474</v>
      </c>
      <c r="J102" s="61" t="s">
        <v>2012</v>
      </c>
      <c r="K102" s="61"/>
      <c r="L102" s="35" t="s">
        <v>475</v>
      </c>
      <c r="M102" s="35" t="s">
        <v>476</v>
      </c>
      <c r="N102" s="35" t="s">
        <v>2004</v>
      </c>
      <c r="O102" s="63">
        <v>116000</v>
      </c>
      <c r="P102" s="62" t="s">
        <v>42</v>
      </c>
      <c r="Q102" s="62" t="s">
        <v>43</v>
      </c>
      <c r="R102" s="63">
        <v>58000</v>
      </c>
      <c r="S102" s="70">
        <v>44176</v>
      </c>
      <c r="T102" s="63">
        <v>160</v>
      </c>
      <c r="U102" s="63">
        <v>130</v>
      </c>
      <c r="V102" s="63">
        <v>150</v>
      </c>
      <c r="W102" s="82">
        <f t="shared" si="1"/>
        <v>440</v>
      </c>
      <c r="X102" s="85">
        <v>54100</v>
      </c>
    </row>
    <row r="103" spans="2:24" s="36" customFormat="1" ht="64.900000000000006" customHeight="1" x14ac:dyDescent="0.25">
      <c r="B103" s="34" t="s">
        <v>1727</v>
      </c>
      <c r="C103" s="59" t="s">
        <v>1728</v>
      </c>
      <c r="D103" s="59" t="s">
        <v>1729</v>
      </c>
      <c r="E103" s="60" t="s">
        <v>1730</v>
      </c>
      <c r="F103" s="61" t="s">
        <v>1731</v>
      </c>
      <c r="G103" s="59" t="s">
        <v>49</v>
      </c>
      <c r="H103" s="59" t="s">
        <v>1988</v>
      </c>
      <c r="I103" s="61" t="s">
        <v>1732</v>
      </c>
      <c r="J103" s="61" t="s">
        <v>2012</v>
      </c>
      <c r="K103" s="61"/>
      <c r="L103" s="35" t="s">
        <v>1733</v>
      </c>
      <c r="M103" s="35" t="s">
        <v>1734</v>
      </c>
      <c r="N103" s="35" t="s">
        <v>1735</v>
      </c>
      <c r="O103" s="63">
        <v>32500</v>
      </c>
      <c r="P103" s="62" t="s">
        <v>42</v>
      </c>
      <c r="Q103" s="62" t="s">
        <v>43</v>
      </c>
      <c r="R103" s="63">
        <v>32500</v>
      </c>
      <c r="S103" s="70">
        <v>44176</v>
      </c>
      <c r="T103" s="63">
        <v>90</v>
      </c>
      <c r="U103" s="63">
        <v>145</v>
      </c>
      <c r="V103" s="63">
        <v>200</v>
      </c>
      <c r="W103" s="82">
        <f t="shared" si="1"/>
        <v>435</v>
      </c>
      <c r="X103" s="85">
        <v>16300</v>
      </c>
    </row>
    <row r="104" spans="2:24" s="36" customFormat="1" ht="64.900000000000006" customHeight="1" x14ac:dyDescent="0.25">
      <c r="B104" s="34" t="s">
        <v>367</v>
      </c>
      <c r="C104" s="59" t="s">
        <v>357</v>
      </c>
      <c r="D104" s="59" t="s">
        <v>358</v>
      </c>
      <c r="E104" s="60" t="s">
        <v>359</v>
      </c>
      <c r="F104" s="61" t="s">
        <v>343</v>
      </c>
      <c r="G104" s="59" t="s">
        <v>86</v>
      </c>
      <c r="H104" s="59" t="s">
        <v>1988</v>
      </c>
      <c r="I104" s="61" t="s">
        <v>360</v>
      </c>
      <c r="J104" s="61" t="s">
        <v>2012</v>
      </c>
      <c r="K104" s="61"/>
      <c r="L104" s="35" t="s">
        <v>368</v>
      </c>
      <c r="M104" s="35" t="s">
        <v>369</v>
      </c>
      <c r="N104" s="35" t="s">
        <v>125</v>
      </c>
      <c r="O104" s="63">
        <v>124000</v>
      </c>
      <c r="P104" s="62" t="s">
        <v>42</v>
      </c>
      <c r="Q104" s="62" t="s">
        <v>43</v>
      </c>
      <c r="R104" s="63">
        <v>62000</v>
      </c>
      <c r="S104" s="70">
        <v>44176</v>
      </c>
      <c r="T104" s="63">
        <v>160</v>
      </c>
      <c r="U104" s="63">
        <v>125</v>
      </c>
      <c r="V104" s="63">
        <v>150</v>
      </c>
      <c r="W104" s="82">
        <f t="shared" si="1"/>
        <v>435</v>
      </c>
      <c r="X104" s="85">
        <v>57800</v>
      </c>
    </row>
    <row r="105" spans="2:24" s="36" customFormat="1" ht="64.900000000000006" customHeight="1" x14ac:dyDescent="0.25">
      <c r="B105" s="34" t="s">
        <v>356</v>
      </c>
      <c r="C105" s="59" t="s">
        <v>357</v>
      </c>
      <c r="D105" s="59" t="s">
        <v>358</v>
      </c>
      <c r="E105" s="60" t="s">
        <v>359</v>
      </c>
      <c r="F105" s="61" t="s">
        <v>343</v>
      </c>
      <c r="G105" s="59" t="s">
        <v>86</v>
      </c>
      <c r="H105" s="59" t="s">
        <v>1988</v>
      </c>
      <c r="I105" s="61" t="s">
        <v>360</v>
      </c>
      <c r="J105" s="61" t="s">
        <v>2012</v>
      </c>
      <c r="K105" s="61"/>
      <c r="L105" s="35" t="s">
        <v>361</v>
      </c>
      <c r="M105" s="35" t="s">
        <v>362</v>
      </c>
      <c r="N105" s="35" t="s">
        <v>125</v>
      </c>
      <c r="O105" s="63">
        <v>162000</v>
      </c>
      <c r="P105" s="62" t="s">
        <v>42</v>
      </c>
      <c r="Q105" s="62" t="s">
        <v>43</v>
      </c>
      <c r="R105" s="63">
        <v>81000</v>
      </c>
      <c r="S105" s="70">
        <v>44176</v>
      </c>
      <c r="T105" s="63">
        <v>160</v>
      </c>
      <c r="U105" s="63">
        <v>125</v>
      </c>
      <c r="V105" s="63">
        <v>150</v>
      </c>
      <c r="W105" s="82">
        <f t="shared" si="1"/>
        <v>435</v>
      </c>
      <c r="X105" s="85">
        <v>75500</v>
      </c>
    </row>
    <row r="106" spans="2:24" s="36" customFormat="1" ht="64.900000000000006" customHeight="1" x14ac:dyDescent="0.25">
      <c r="B106" s="34" t="s">
        <v>1954</v>
      </c>
      <c r="C106" s="59" t="s">
        <v>1955</v>
      </c>
      <c r="D106" s="59" t="s">
        <v>1956</v>
      </c>
      <c r="E106" s="60" t="s">
        <v>1957</v>
      </c>
      <c r="F106" s="61" t="s">
        <v>1958</v>
      </c>
      <c r="G106" s="59" t="s">
        <v>86</v>
      </c>
      <c r="H106" s="59" t="s">
        <v>1988</v>
      </c>
      <c r="I106" s="61" t="s">
        <v>1959</v>
      </c>
      <c r="J106" s="61" t="s">
        <v>2012</v>
      </c>
      <c r="K106" s="61"/>
      <c r="L106" s="35" t="s">
        <v>1960</v>
      </c>
      <c r="M106" s="35" t="s">
        <v>1961</v>
      </c>
      <c r="N106" s="35" t="s">
        <v>1962</v>
      </c>
      <c r="O106" s="63">
        <v>53000</v>
      </c>
      <c r="P106" s="62" t="s">
        <v>42</v>
      </c>
      <c r="Q106" s="62" t="s">
        <v>43</v>
      </c>
      <c r="R106" s="63">
        <v>26000</v>
      </c>
      <c r="S106" s="70">
        <v>44176</v>
      </c>
      <c r="T106" s="63">
        <v>70</v>
      </c>
      <c r="U106" s="63">
        <v>165</v>
      </c>
      <c r="V106" s="63">
        <v>200</v>
      </c>
      <c r="W106" s="82">
        <f t="shared" si="1"/>
        <v>435</v>
      </c>
      <c r="X106" s="85">
        <v>24200</v>
      </c>
    </row>
    <row r="107" spans="2:24" s="36" customFormat="1" ht="64.900000000000006" customHeight="1" x14ac:dyDescent="0.25">
      <c r="B107" s="34" t="s">
        <v>263</v>
      </c>
      <c r="C107" s="59" t="s">
        <v>264</v>
      </c>
      <c r="D107" s="59" t="s">
        <v>265</v>
      </c>
      <c r="E107" s="60" t="s">
        <v>266</v>
      </c>
      <c r="F107" s="61" t="s">
        <v>267</v>
      </c>
      <c r="G107" s="59" t="s">
        <v>58</v>
      </c>
      <c r="H107" s="59" t="s">
        <v>1988</v>
      </c>
      <c r="I107" s="61" t="s">
        <v>268</v>
      </c>
      <c r="J107" s="61" t="s">
        <v>2012</v>
      </c>
      <c r="K107" s="61"/>
      <c r="L107" s="35" t="s">
        <v>269</v>
      </c>
      <c r="M107" s="35" t="s">
        <v>270</v>
      </c>
      <c r="N107" s="35" t="s">
        <v>271</v>
      </c>
      <c r="O107" s="63">
        <v>163400</v>
      </c>
      <c r="P107" s="62" t="s">
        <v>42</v>
      </c>
      <c r="Q107" s="62" t="s">
        <v>43</v>
      </c>
      <c r="R107" s="63">
        <v>81700</v>
      </c>
      <c r="S107" s="70">
        <v>44176</v>
      </c>
      <c r="T107" s="63">
        <v>160</v>
      </c>
      <c r="U107" s="63">
        <v>125</v>
      </c>
      <c r="V107" s="63">
        <v>150</v>
      </c>
      <c r="W107" s="82">
        <f t="shared" si="1"/>
        <v>435</v>
      </c>
      <c r="X107" s="85">
        <v>76200</v>
      </c>
    </row>
    <row r="108" spans="2:24" s="36" customFormat="1" ht="64.900000000000006" customHeight="1" x14ac:dyDescent="0.25">
      <c r="B108" s="34" t="s">
        <v>1178</v>
      </c>
      <c r="C108" s="59" t="s">
        <v>1179</v>
      </c>
      <c r="D108" s="59" t="s">
        <v>1180</v>
      </c>
      <c r="E108" s="60" t="s">
        <v>1181</v>
      </c>
      <c r="F108" s="61" t="s">
        <v>538</v>
      </c>
      <c r="G108" s="59" t="s">
        <v>37</v>
      </c>
      <c r="H108" s="59" t="s">
        <v>1988</v>
      </c>
      <c r="I108" s="61" t="s">
        <v>1182</v>
      </c>
      <c r="J108" s="61" t="s">
        <v>2012</v>
      </c>
      <c r="K108" s="61"/>
      <c r="L108" s="35" t="s">
        <v>1183</v>
      </c>
      <c r="M108" s="35" t="s">
        <v>1184</v>
      </c>
      <c r="N108" s="35" t="s">
        <v>828</v>
      </c>
      <c r="O108" s="63">
        <v>34800</v>
      </c>
      <c r="P108" s="62" t="s">
        <v>42</v>
      </c>
      <c r="Q108" s="62" t="s">
        <v>43</v>
      </c>
      <c r="R108" s="63">
        <v>34800</v>
      </c>
      <c r="S108" s="70">
        <v>44176</v>
      </c>
      <c r="T108" s="63">
        <v>70</v>
      </c>
      <c r="U108" s="63">
        <v>165</v>
      </c>
      <c r="V108" s="63">
        <v>200</v>
      </c>
      <c r="W108" s="82">
        <f t="shared" si="1"/>
        <v>435</v>
      </c>
      <c r="X108" s="85">
        <v>17400</v>
      </c>
    </row>
    <row r="109" spans="2:24" s="36" customFormat="1" ht="64.900000000000006" customHeight="1" x14ac:dyDescent="0.25">
      <c r="B109" s="34" t="s">
        <v>1376</v>
      </c>
      <c r="C109" s="59" t="s">
        <v>1377</v>
      </c>
      <c r="D109" s="59" t="s">
        <v>1378</v>
      </c>
      <c r="E109" s="60" t="s">
        <v>1379</v>
      </c>
      <c r="F109" s="61" t="s">
        <v>1380</v>
      </c>
      <c r="G109" s="59" t="s">
        <v>58</v>
      </c>
      <c r="H109" s="59" t="s">
        <v>1988</v>
      </c>
      <c r="I109" s="61" t="s">
        <v>1381</v>
      </c>
      <c r="J109" s="61" t="s">
        <v>2012</v>
      </c>
      <c r="K109" s="61"/>
      <c r="L109" s="35" t="s">
        <v>1382</v>
      </c>
      <c r="M109" s="35" t="s">
        <v>1383</v>
      </c>
      <c r="N109" s="35" t="s">
        <v>1384</v>
      </c>
      <c r="O109" s="63">
        <v>63850</v>
      </c>
      <c r="P109" s="62" t="s">
        <v>42</v>
      </c>
      <c r="Q109" s="62" t="s">
        <v>43</v>
      </c>
      <c r="R109" s="63">
        <v>31900</v>
      </c>
      <c r="S109" s="70">
        <v>44176</v>
      </c>
      <c r="T109" s="63">
        <v>70</v>
      </c>
      <c r="U109" s="63">
        <v>165</v>
      </c>
      <c r="V109" s="63">
        <v>200</v>
      </c>
      <c r="W109" s="82">
        <f t="shared" si="1"/>
        <v>435</v>
      </c>
      <c r="X109" s="85">
        <v>29700</v>
      </c>
    </row>
    <row r="110" spans="2:24" s="36" customFormat="1" ht="64.900000000000006" customHeight="1" x14ac:dyDescent="0.25">
      <c r="B110" s="34" t="s">
        <v>1315</v>
      </c>
      <c r="C110" s="59" t="s">
        <v>1316</v>
      </c>
      <c r="D110" s="59" t="s">
        <v>1317</v>
      </c>
      <c r="E110" s="60" t="s">
        <v>1318</v>
      </c>
      <c r="F110" s="61" t="s">
        <v>1319</v>
      </c>
      <c r="G110" s="59" t="s">
        <v>58</v>
      </c>
      <c r="H110" s="59" t="s">
        <v>1988</v>
      </c>
      <c r="I110" s="61" t="s">
        <v>1320</v>
      </c>
      <c r="J110" s="61" t="s">
        <v>2012</v>
      </c>
      <c r="K110" s="61"/>
      <c r="L110" s="35" t="s">
        <v>1321</v>
      </c>
      <c r="M110" s="35" t="s">
        <v>1322</v>
      </c>
      <c r="N110" s="35" t="s">
        <v>1323</v>
      </c>
      <c r="O110" s="63">
        <v>88000</v>
      </c>
      <c r="P110" s="62" t="s">
        <v>42</v>
      </c>
      <c r="Q110" s="62" t="s">
        <v>43</v>
      </c>
      <c r="R110" s="63">
        <v>43000</v>
      </c>
      <c r="S110" s="70">
        <v>44176</v>
      </c>
      <c r="T110" s="63">
        <v>160</v>
      </c>
      <c r="U110" s="63">
        <v>125</v>
      </c>
      <c r="V110" s="63">
        <v>150</v>
      </c>
      <c r="W110" s="82">
        <f t="shared" si="1"/>
        <v>435</v>
      </c>
      <c r="X110" s="85">
        <v>40100</v>
      </c>
    </row>
    <row r="111" spans="2:24" s="36" customFormat="1" ht="64.900000000000006" customHeight="1" x14ac:dyDescent="0.25">
      <c r="B111" s="34" t="s">
        <v>1593</v>
      </c>
      <c r="C111" s="59" t="s">
        <v>1573</v>
      </c>
      <c r="D111" s="59" t="s">
        <v>1574</v>
      </c>
      <c r="E111" s="60" t="s">
        <v>1575</v>
      </c>
      <c r="F111" s="61" t="s">
        <v>1576</v>
      </c>
      <c r="G111" s="59" t="s">
        <v>37</v>
      </c>
      <c r="H111" s="59" t="s">
        <v>1988</v>
      </c>
      <c r="I111" s="61" t="s">
        <v>1577</v>
      </c>
      <c r="J111" s="61" t="s">
        <v>2012</v>
      </c>
      <c r="K111" s="61"/>
      <c r="L111" s="35" t="s">
        <v>1594</v>
      </c>
      <c r="M111" s="35" t="s">
        <v>1595</v>
      </c>
      <c r="N111" s="35" t="s">
        <v>1596</v>
      </c>
      <c r="O111" s="63">
        <v>270000</v>
      </c>
      <c r="P111" s="62" t="s">
        <v>42</v>
      </c>
      <c r="Q111" s="62" t="s">
        <v>43</v>
      </c>
      <c r="R111" s="63">
        <v>135000</v>
      </c>
      <c r="S111" s="70">
        <v>44176</v>
      </c>
      <c r="T111" s="63">
        <v>180</v>
      </c>
      <c r="U111" s="63">
        <v>105</v>
      </c>
      <c r="V111" s="63">
        <v>150</v>
      </c>
      <c r="W111" s="82">
        <f t="shared" si="1"/>
        <v>435</v>
      </c>
      <c r="X111" s="85">
        <v>125900</v>
      </c>
    </row>
    <row r="112" spans="2:24" s="36" customFormat="1" ht="64.900000000000006" customHeight="1" x14ac:dyDescent="0.25">
      <c r="B112" s="34" t="s">
        <v>126</v>
      </c>
      <c r="C112" s="59" t="s">
        <v>127</v>
      </c>
      <c r="D112" s="59" t="s">
        <v>128</v>
      </c>
      <c r="E112" s="60" t="s">
        <v>129</v>
      </c>
      <c r="F112" s="61" t="s">
        <v>130</v>
      </c>
      <c r="G112" s="59" t="s">
        <v>86</v>
      </c>
      <c r="H112" s="59" t="s">
        <v>1988</v>
      </c>
      <c r="I112" s="61" t="s">
        <v>131</v>
      </c>
      <c r="J112" s="61" t="s">
        <v>2012</v>
      </c>
      <c r="K112" s="61"/>
      <c r="L112" s="35" t="s">
        <v>132</v>
      </c>
      <c r="M112" s="35" t="s">
        <v>133</v>
      </c>
      <c r="N112" s="35" t="s">
        <v>125</v>
      </c>
      <c r="O112" s="63">
        <v>200000</v>
      </c>
      <c r="P112" s="62" t="s">
        <v>42</v>
      </c>
      <c r="Q112" s="62" t="s">
        <v>43</v>
      </c>
      <c r="R112" s="63">
        <v>100000</v>
      </c>
      <c r="S112" s="70">
        <v>44176</v>
      </c>
      <c r="T112" s="63">
        <v>160</v>
      </c>
      <c r="U112" s="63">
        <v>125</v>
      </c>
      <c r="V112" s="63">
        <v>150</v>
      </c>
      <c r="W112" s="82">
        <f t="shared" si="1"/>
        <v>435</v>
      </c>
      <c r="X112" s="85">
        <v>93300</v>
      </c>
    </row>
    <row r="113" spans="2:24" s="36" customFormat="1" ht="64.900000000000006" customHeight="1" x14ac:dyDescent="0.25">
      <c r="B113" s="34" t="s">
        <v>1130</v>
      </c>
      <c r="C113" s="59" t="s">
        <v>1131</v>
      </c>
      <c r="D113" s="59" t="s">
        <v>1132</v>
      </c>
      <c r="E113" s="60" t="s">
        <v>1133</v>
      </c>
      <c r="F113" s="61" t="s">
        <v>1134</v>
      </c>
      <c r="G113" s="59" t="s">
        <v>49</v>
      </c>
      <c r="H113" s="59" t="s">
        <v>1988</v>
      </c>
      <c r="I113" s="61" t="s">
        <v>1135</v>
      </c>
      <c r="J113" s="61" t="s">
        <v>2012</v>
      </c>
      <c r="K113" s="61"/>
      <c r="L113" s="35" t="s">
        <v>1136</v>
      </c>
      <c r="M113" s="35" t="s">
        <v>1137</v>
      </c>
      <c r="N113" s="35" t="s">
        <v>1138</v>
      </c>
      <c r="O113" s="63">
        <v>31230</v>
      </c>
      <c r="P113" s="62" t="s">
        <v>42</v>
      </c>
      <c r="Q113" s="62" t="s">
        <v>43</v>
      </c>
      <c r="R113" s="63">
        <v>30000</v>
      </c>
      <c r="S113" s="70">
        <v>44176</v>
      </c>
      <c r="T113" s="63">
        <v>70</v>
      </c>
      <c r="U113" s="63">
        <v>165</v>
      </c>
      <c r="V113" s="63">
        <v>200</v>
      </c>
      <c r="W113" s="82">
        <f t="shared" si="1"/>
        <v>435</v>
      </c>
      <c r="X113" s="85">
        <v>15600</v>
      </c>
    </row>
    <row r="114" spans="2:24" s="36" customFormat="1" ht="64.900000000000006" customHeight="1" x14ac:dyDescent="0.25">
      <c r="B114" s="34" t="s">
        <v>955</v>
      </c>
      <c r="C114" s="59" t="s">
        <v>956</v>
      </c>
      <c r="D114" s="59" t="s">
        <v>957</v>
      </c>
      <c r="E114" s="60" t="s">
        <v>958</v>
      </c>
      <c r="F114" s="61" t="s">
        <v>959</v>
      </c>
      <c r="G114" s="59" t="s">
        <v>37</v>
      </c>
      <c r="H114" s="59" t="s">
        <v>1988</v>
      </c>
      <c r="I114" s="61" t="s">
        <v>960</v>
      </c>
      <c r="J114" s="61" t="s">
        <v>2012</v>
      </c>
      <c r="K114" s="61"/>
      <c r="L114" s="35" t="s">
        <v>961</v>
      </c>
      <c r="M114" s="35" t="s">
        <v>962</v>
      </c>
      <c r="N114" s="35" t="s">
        <v>125</v>
      </c>
      <c r="O114" s="63">
        <v>85000</v>
      </c>
      <c r="P114" s="62" t="s">
        <v>42</v>
      </c>
      <c r="Q114" s="62" t="s">
        <v>43</v>
      </c>
      <c r="R114" s="63">
        <v>42000</v>
      </c>
      <c r="S114" s="70">
        <v>44176</v>
      </c>
      <c r="T114" s="63">
        <v>160</v>
      </c>
      <c r="U114" s="63">
        <v>125</v>
      </c>
      <c r="V114" s="63">
        <v>150</v>
      </c>
      <c r="W114" s="82">
        <f t="shared" si="1"/>
        <v>435</v>
      </c>
      <c r="X114" s="85">
        <v>39200</v>
      </c>
    </row>
    <row r="115" spans="2:24" s="36" customFormat="1" ht="64.900000000000006" customHeight="1" x14ac:dyDescent="0.25">
      <c r="B115" s="34" t="s">
        <v>714</v>
      </c>
      <c r="C115" s="59" t="s">
        <v>707</v>
      </c>
      <c r="D115" s="59" t="s">
        <v>708</v>
      </c>
      <c r="E115" s="60" t="s">
        <v>709</v>
      </c>
      <c r="F115" s="61" t="s">
        <v>555</v>
      </c>
      <c r="G115" s="59" t="s">
        <v>49</v>
      </c>
      <c r="H115" s="59" t="s">
        <v>1988</v>
      </c>
      <c r="I115" s="61" t="s">
        <v>710</v>
      </c>
      <c r="J115" s="61" t="s">
        <v>2012</v>
      </c>
      <c r="K115" s="61"/>
      <c r="L115" s="35" t="s">
        <v>715</v>
      </c>
      <c r="M115" s="35" t="s">
        <v>716</v>
      </c>
      <c r="N115" s="35" t="s">
        <v>717</v>
      </c>
      <c r="O115" s="63">
        <v>34700</v>
      </c>
      <c r="P115" s="62" t="s">
        <v>42</v>
      </c>
      <c r="Q115" s="62" t="s">
        <v>43</v>
      </c>
      <c r="R115" s="63">
        <v>34700</v>
      </c>
      <c r="S115" s="70">
        <v>44176</v>
      </c>
      <c r="T115" s="63">
        <v>70</v>
      </c>
      <c r="U115" s="63">
        <v>165</v>
      </c>
      <c r="V115" s="63">
        <v>200</v>
      </c>
      <c r="W115" s="82">
        <f t="shared" si="1"/>
        <v>435</v>
      </c>
      <c r="X115" s="85">
        <v>17400</v>
      </c>
    </row>
    <row r="116" spans="2:24" s="36" customFormat="1" ht="64.900000000000006" customHeight="1" x14ac:dyDescent="0.25">
      <c r="B116" s="34" t="s">
        <v>1097</v>
      </c>
      <c r="C116" s="59" t="s">
        <v>1098</v>
      </c>
      <c r="D116" s="59" t="s">
        <v>1099</v>
      </c>
      <c r="E116" s="60" t="s">
        <v>1100</v>
      </c>
      <c r="F116" s="61" t="s">
        <v>1101</v>
      </c>
      <c r="G116" s="59" t="s">
        <v>58</v>
      </c>
      <c r="H116" s="59" t="s">
        <v>1988</v>
      </c>
      <c r="I116" s="61" t="s">
        <v>1102</v>
      </c>
      <c r="J116" s="61" t="s">
        <v>2012</v>
      </c>
      <c r="K116" s="61"/>
      <c r="L116" s="35" t="s">
        <v>1103</v>
      </c>
      <c r="M116" s="35" t="s">
        <v>1104</v>
      </c>
      <c r="N116" s="35" t="s">
        <v>1057</v>
      </c>
      <c r="O116" s="63">
        <v>17000</v>
      </c>
      <c r="P116" s="62" t="s">
        <v>42</v>
      </c>
      <c r="Q116" s="62" t="s">
        <v>43</v>
      </c>
      <c r="R116" s="63">
        <v>17000</v>
      </c>
      <c r="S116" s="70">
        <v>44176</v>
      </c>
      <c r="T116" s="63">
        <v>90</v>
      </c>
      <c r="U116" s="63">
        <v>140</v>
      </c>
      <c r="V116" s="63">
        <v>200</v>
      </c>
      <c r="W116" s="82">
        <f t="shared" si="1"/>
        <v>430</v>
      </c>
      <c r="X116" s="85">
        <v>8500</v>
      </c>
    </row>
    <row r="117" spans="2:24" s="36" customFormat="1" ht="64.900000000000006" customHeight="1" x14ac:dyDescent="0.25">
      <c r="B117" s="34" t="s">
        <v>1225</v>
      </c>
      <c r="C117" s="59" t="s">
        <v>1226</v>
      </c>
      <c r="D117" s="59" t="s">
        <v>1227</v>
      </c>
      <c r="E117" s="60" t="s">
        <v>1228</v>
      </c>
      <c r="F117" s="61" t="s">
        <v>1229</v>
      </c>
      <c r="G117" s="59" t="s">
        <v>37</v>
      </c>
      <c r="H117" s="59" t="s">
        <v>1988</v>
      </c>
      <c r="I117" s="61" t="s">
        <v>1230</v>
      </c>
      <c r="J117" s="61" t="s">
        <v>2012</v>
      </c>
      <c r="K117" s="61"/>
      <c r="L117" s="35" t="s">
        <v>1231</v>
      </c>
      <c r="M117" s="35" t="s">
        <v>1232</v>
      </c>
      <c r="N117" s="35" t="s">
        <v>1233</v>
      </c>
      <c r="O117" s="63">
        <v>88000</v>
      </c>
      <c r="P117" s="62" t="s">
        <v>42</v>
      </c>
      <c r="Q117" s="62" t="s">
        <v>43</v>
      </c>
      <c r="R117" s="63">
        <v>44000</v>
      </c>
      <c r="S117" s="70">
        <v>44176</v>
      </c>
      <c r="T117" s="63">
        <v>160</v>
      </c>
      <c r="U117" s="63">
        <v>115</v>
      </c>
      <c r="V117" s="63">
        <v>150</v>
      </c>
      <c r="W117" s="82">
        <f t="shared" si="1"/>
        <v>425</v>
      </c>
      <c r="X117" s="85">
        <v>41000</v>
      </c>
    </row>
    <row r="118" spans="2:24" s="36" customFormat="1" ht="64.900000000000006" customHeight="1" x14ac:dyDescent="0.25">
      <c r="B118" s="34" t="s">
        <v>370</v>
      </c>
      <c r="C118" s="59" t="s">
        <v>371</v>
      </c>
      <c r="D118" s="59" t="s">
        <v>372</v>
      </c>
      <c r="E118" s="60" t="s">
        <v>373</v>
      </c>
      <c r="F118" s="61" t="s">
        <v>374</v>
      </c>
      <c r="G118" s="59" t="s">
        <v>58</v>
      </c>
      <c r="H118" s="59" t="s">
        <v>1988</v>
      </c>
      <c r="I118" s="61" t="s">
        <v>375</v>
      </c>
      <c r="J118" s="61" t="s">
        <v>2012</v>
      </c>
      <c r="K118" s="61"/>
      <c r="L118" s="35" t="s">
        <v>376</v>
      </c>
      <c r="M118" s="35" t="s">
        <v>377</v>
      </c>
      <c r="N118" s="35" t="s">
        <v>378</v>
      </c>
      <c r="O118" s="63">
        <v>120000</v>
      </c>
      <c r="P118" s="62" t="s">
        <v>42</v>
      </c>
      <c r="Q118" s="62" t="s">
        <v>43</v>
      </c>
      <c r="R118" s="63">
        <v>60000</v>
      </c>
      <c r="S118" s="70">
        <v>44176</v>
      </c>
      <c r="T118" s="63">
        <v>160</v>
      </c>
      <c r="U118" s="63">
        <v>115</v>
      </c>
      <c r="V118" s="63">
        <v>150</v>
      </c>
      <c r="W118" s="82">
        <f t="shared" si="1"/>
        <v>425</v>
      </c>
      <c r="X118" s="85">
        <v>56000</v>
      </c>
    </row>
    <row r="119" spans="2:24" s="36" customFormat="1" ht="64.900000000000006" customHeight="1" x14ac:dyDescent="0.25">
      <c r="B119" s="34" t="s">
        <v>1162</v>
      </c>
      <c r="C119" s="59" t="s">
        <v>1163</v>
      </c>
      <c r="D119" s="59" t="s">
        <v>1164</v>
      </c>
      <c r="E119" s="60" t="s">
        <v>1165</v>
      </c>
      <c r="F119" s="61" t="s">
        <v>1166</v>
      </c>
      <c r="G119" s="59" t="s">
        <v>96</v>
      </c>
      <c r="H119" s="59" t="s">
        <v>1988</v>
      </c>
      <c r="I119" s="61" t="s">
        <v>1167</v>
      </c>
      <c r="J119" s="61" t="s">
        <v>2012</v>
      </c>
      <c r="K119" s="61"/>
      <c r="L119" s="35" t="s">
        <v>1168</v>
      </c>
      <c r="M119" s="35" t="s">
        <v>1169</v>
      </c>
      <c r="N119" s="35" t="s">
        <v>236</v>
      </c>
      <c r="O119" s="63">
        <v>10000</v>
      </c>
      <c r="P119" s="62" t="s">
        <v>42</v>
      </c>
      <c r="Q119" s="62" t="s">
        <v>43</v>
      </c>
      <c r="R119" s="63">
        <v>5000</v>
      </c>
      <c r="S119" s="70">
        <v>44176</v>
      </c>
      <c r="T119" s="63">
        <v>70</v>
      </c>
      <c r="U119" s="63">
        <v>150</v>
      </c>
      <c r="V119" s="63">
        <v>200</v>
      </c>
      <c r="W119" s="82">
        <f t="shared" si="1"/>
        <v>420</v>
      </c>
      <c r="X119" s="85">
        <v>5000</v>
      </c>
    </row>
    <row r="120" spans="2:24" s="36" customFormat="1" ht="64.900000000000006" customHeight="1" x14ac:dyDescent="0.25">
      <c r="B120" s="34" t="s">
        <v>790</v>
      </c>
      <c r="C120" s="59" t="s">
        <v>288</v>
      </c>
      <c r="D120" s="59" t="s">
        <v>791</v>
      </c>
      <c r="E120" s="60" t="s">
        <v>290</v>
      </c>
      <c r="F120" s="61" t="s">
        <v>792</v>
      </c>
      <c r="G120" s="59" t="s">
        <v>86</v>
      </c>
      <c r="H120" s="59" t="s">
        <v>1988</v>
      </c>
      <c r="I120" s="61" t="s">
        <v>793</v>
      </c>
      <c r="J120" s="61" t="s">
        <v>2012</v>
      </c>
      <c r="K120" s="61"/>
      <c r="L120" s="35" t="s">
        <v>293</v>
      </c>
      <c r="M120" s="35" t="s">
        <v>794</v>
      </c>
      <c r="N120" s="35" t="s">
        <v>1999</v>
      </c>
      <c r="O120" s="63">
        <v>52000</v>
      </c>
      <c r="P120" s="62" t="s">
        <v>42</v>
      </c>
      <c r="Q120" s="62" t="s">
        <v>43</v>
      </c>
      <c r="R120" s="63">
        <v>26000</v>
      </c>
      <c r="S120" s="70">
        <v>44176</v>
      </c>
      <c r="T120" s="63">
        <v>70</v>
      </c>
      <c r="U120" s="63">
        <v>150</v>
      </c>
      <c r="V120" s="63">
        <v>200</v>
      </c>
      <c r="W120" s="82">
        <f t="shared" si="1"/>
        <v>420</v>
      </c>
      <c r="X120" s="85">
        <v>24200</v>
      </c>
    </row>
    <row r="121" spans="2:24" s="36" customFormat="1" ht="64.900000000000006" customHeight="1" x14ac:dyDescent="0.25">
      <c r="B121" s="34" t="s">
        <v>587</v>
      </c>
      <c r="C121" s="59" t="s">
        <v>588</v>
      </c>
      <c r="D121" s="59" t="s">
        <v>589</v>
      </c>
      <c r="E121" s="60" t="s">
        <v>590</v>
      </c>
      <c r="F121" s="61" t="s">
        <v>591</v>
      </c>
      <c r="G121" s="59" t="s">
        <v>96</v>
      </c>
      <c r="H121" s="59" t="s">
        <v>1988</v>
      </c>
      <c r="I121" s="61" t="s">
        <v>592</v>
      </c>
      <c r="J121" s="61" t="s">
        <v>2012</v>
      </c>
      <c r="K121" s="61"/>
      <c r="L121" s="35" t="s">
        <v>593</v>
      </c>
      <c r="M121" s="35" t="s">
        <v>594</v>
      </c>
      <c r="N121" s="35" t="s">
        <v>595</v>
      </c>
      <c r="O121" s="63">
        <v>35000</v>
      </c>
      <c r="P121" s="62" t="s">
        <v>42</v>
      </c>
      <c r="Q121" s="62" t="s">
        <v>43</v>
      </c>
      <c r="R121" s="63">
        <v>35000</v>
      </c>
      <c r="S121" s="70">
        <v>44176</v>
      </c>
      <c r="T121" s="63">
        <v>90</v>
      </c>
      <c r="U121" s="63">
        <v>180</v>
      </c>
      <c r="V121" s="63">
        <v>150</v>
      </c>
      <c r="W121" s="82">
        <f t="shared" si="1"/>
        <v>420</v>
      </c>
      <c r="X121" s="85">
        <v>17500</v>
      </c>
    </row>
    <row r="122" spans="2:24" s="36" customFormat="1" ht="64.900000000000006" customHeight="1" x14ac:dyDescent="0.25">
      <c r="B122" s="34" t="s">
        <v>1627</v>
      </c>
      <c r="C122" s="59" t="s">
        <v>1628</v>
      </c>
      <c r="D122" s="59" t="s">
        <v>1629</v>
      </c>
      <c r="E122" s="60" t="s">
        <v>1630</v>
      </c>
      <c r="F122" s="61" t="s">
        <v>1631</v>
      </c>
      <c r="G122" s="59" t="s">
        <v>37</v>
      </c>
      <c r="H122" s="59" t="s">
        <v>1988</v>
      </c>
      <c r="I122" s="61" t="s">
        <v>1632</v>
      </c>
      <c r="J122" s="61" t="s">
        <v>2012</v>
      </c>
      <c r="K122" s="61"/>
      <c r="L122" s="35" t="s">
        <v>1633</v>
      </c>
      <c r="M122" s="35" t="s">
        <v>1634</v>
      </c>
      <c r="N122" s="35" t="s">
        <v>1635</v>
      </c>
      <c r="O122" s="63">
        <v>120000</v>
      </c>
      <c r="P122" s="62" t="s">
        <v>42</v>
      </c>
      <c r="Q122" s="62" t="s">
        <v>43</v>
      </c>
      <c r="R122" s="63">
        <v>60000</v>
      </c>
      <c r="S122" s="70">
        <v>44176</v>
      </c>
      <c r="T122" s="63">
        <v>160</v>
      </c>
      <c r="U122" s="63">
        <v>105</v>
      </c>
      <c r="V122" s="63">
        <v>150</v>
      </c>
      <c r="W122" s="82">
        <f t="shared" si="1"/>
        <v>415</v>
      </c>
      <c r="X122" s="85">
        <v>56000</v>
      </c>
    </row>
    <row r="123" spans="2:24" s="36" customFormat="1" ht="64.900000000000006" customHeight="1" x14ac:dyDescent="0.25">
      <c r="B123" s="34" t="s">
        <v>1045</v>
      </c>
      <c r="C123" s="59" t="s">
        <v>1038</v>
      </c>
      <c r="D123" s="59" t="s">
        <v>1039</v>
      </c>
      <c r="E123" s="60" t="s">
        <v>1040</v>
      </c>
      <c r="F123" s="61" t="s">
        <v>481</v>
      </c>
      <c r="G123" s="59" t="s">
        <v>37</v>
      </c>
      <c r="H123" s="59" t="s">
        <v>1988</v>
      </c>
      <c r="I123" s="61" t="s">
        <v>1041</v>
      </c>
      <c r="J123" s="61" t="s">
        <v>2012</v>
      </c>
      <c r="K123" s="61"/>
      <c r="L123" s="35" t="s">
        <v>1046</v>
      </c>
      <c r="M123" s="35" t="s">
        <v>1047</v>
      </c>
      <c r="N123" s="35" t="s">
        <v>1048</v>
      </c>
      <c r="O123" s="63">
        <v>63500</v>
      </c>
      <c r="P123" s="62" t="s">
        <v>42</v>
      </c>
      <c r="Q123" s="62" t="s">
        <v>43</v>
      </c>
      <c r="R123" s="63">
        <v>31500</v>
      </c>
      <c r="S123" s="70">
        <v>44176</v>
      </c>
      <c r="T123" s="63">
        <v>70</v>
      </c>
      <c r="U123" s="63">
        <v>145</v>
      </c>
      <c r="V123" s="63">
        <v>200</v>
      </c>
      <c r="W123" s="82">
        <f t="shared" si="1"/>
        <v>415</v>
      </c>
      <c r="X123" s="85">
        <v>31500</v>
      </c>
    </row>
    <row r="124" spans="2:24" s="36" customFormat="1" ht="64.900000000000006" customHeight="1" x14ac:dyDescent="0.25">
      <c r="B124" s="34" t="s">
        <v>846</v>
      </c>
      <c r="C124" s="59" t="s">
        <v>847</v>
      </c>
      <c r="D124" s="59" t="s">
        <v>848</v>
      </c>
      <c r="E124" s="60" t="s">
        <v>849</v>
      </c>
      <c r="F124" s="61" t="s">
        <v>473</v>
      </c>
      <c r="G124" s="59" t="s">
        <v>58</v>
      </c>
      <c r="H124" s="59" t="s">
        <v>1988</v>
      </c>
      <c r="I124" s="61" t="s">
        <v>850</v>
      </c>
      <c r="J124" s="61" t="s">
        <v>2012</v>
      </c>
      <c r="K124" s="61"/>
      <c r="L124" s="35" t="s">
        <v>851</v>
      </c>
      <c r="M124" s="35" t="s">
        <v>852</v>
      </c>
      <c r="N124" s="35" t="s">
        <v>853</v>
      </c>
      <c r="O124" s="63">
        <v>20500</v>
      </c>
      <c r="P124" s="62" t="s">
        <v>42</v>
      </c>
      <c r="Q124" s="62" t="s">
        <v>43</v>
      </c>
      <c r="R124" s="63">
        <v>20500</v>
      </c>
      <c r="S124" s="70">
        <v>44176</v>
      </c>
      <c r="T124" s="63">
        <v>70</v>
      </c>
      <c r="U124" s="63">
        <v>145</v>
      </c>
      <c r="V124" s="63">
        <v>200</v>
      </c>
      <c r="W124" s="82">
        <f t="shared" si="1"/>
        <v>415</v>
      </c>
      <c r="X124" s="85">
        <v>10300</v>
      </c>
    </row>
    <row r="125" spans="2:24" s="36" customFormat="1" ht="64.900000000000006" customHeight="1" x14ac:dyDescent="0.25">
      <c r="B125" s="34" t="s">
        <v>551</v>
      </c>
      <c r="C125" s="59" t="s">
        <v>552</v>
      </c>
      <c r="D125" s="59" t="s">
        <v>553</v>
      </c>
      <c r="E125" s="60" t="s">
        <v>554</v>
      </c>
      <c r="F125" s="61" t="s">
        <v>555</v>
      </c>
      <c r="G125" s="59" t="s">
        <v>49</v>
      </c>
      <c r="H125" s="59" t="s">
        <v>1988</v>
      </c>
      <c r="I125" s="61" t="s">
        <v>556</v>
      </c>
      <c r="J125" s="61" t="s">
        <v>2012</v>
      </c>
      <c r="K125" s="61"/>
      <c r="L125" s="35" t="s">
        <v>557</v>
      </c>
      <c r="M125" s="35" t="s">
        <v>558</v>
      </c>
      <c r="N125" s="35" t="s">
        <v>125</v>
      </c>
      <c r="O125" s="63">
        <v>70000</v>
      </c>
      <c r="P125" s="62" t="s">
        <v>42</v>
      </c>
      <c r="Q125" s="62" t="s">
        <v>43</v>
      </c>
      <c r="R125" s="63">
        <v>35000</v>
      </c>
      <c r="S125" s="70">
        <v>44176</v>
      </c>
      <c r="T125" s="63">
        <v>90</v>
      </c>
      <c r="U125" s="63">
        <v>125</v>
      </c>
      <c r="V125" s="63">
        <v>200</v>
      </c>
      <c r="W125" s="82">
        <f t="shared" si="1"/>
        <v>415</v>
      </c>
      <c r="X125" s="85">
        <v>32600</v>
      </c>
    </row>
    <row r="126" spans="2:24" s="36" customFormat="1" ht="64.900000000000006" customHeight="1" x14ac:dyDescent="0.25">
      <c r="B126" s="34" t="s">
        <v>1028</v>
      </c>
      <c r="C126" s="59" t="s">
        <v>1029</v>
      </c>
      <c r="D126" s="59" t="s">
        <v>1030</v>
      </c>
      <c r="E126" s="60" t="s">
        <v>1031</v>
      </c>
      <c r="F126" s="61" t="s">
        <v>1032</v>
      </c>
      <c r="G126" s="59" t="s">
        <v>86</v>
      </c>
      <c r="H126" s="59" t="s">
        <v>1988</v>
      </c>
      <c r="I126" s="61" t="s">
        <v>1033</v>
      </c>
      <c r="J126" s="61" t="s">
        <v>2012</v>
      </c>
      <c r="K126" s="61"/>
      <c r="L126" s="35" t="s">
        <v>1034</v>
      </c>
      <c r="M126" s="35" t="s">
        <v>1035</v>
      </c>
      <c r="N126" s="35" t="s">
        <v>1036</v>
      </c>
      <c r="O126" s="63">
        <v>30000</v>
      </c>
      <c r="P126" s="62" t="s">
        <v>42</v>
      </c>
      <c r="Q126" s="62" t="s">
        <v>43</v>
      </c>
      <c r="R126" s="63">
        <v>30000</v>
      </c>
      <c r="S126" s="70">
        <v>44176</v>
      </c>
      <c r="T126" s="63">
        <v>70</v>
      </c>
      <c r="U126" s="63">
        <v>140</v>
      </c>
      <c r="V126" s="63">
        <v>200</v>
      </c>
      <c r="W126" s="82">
        <f t="shared" si="1"/>
        <v>410</v>
      </c>
      <c r="X126" s="85">
        <v>15000</v>
      </c>
    </row>
    <row r="127" spans="2:24" s="36" customFormat="1" ht="64.900000000000006" customHeight="1" x14ac:dyDescent="0.25">
      <c r="B127" s="34" t="s">
        <v>972</v>
      </c>
      <c r="C127" s="59" t="s">
        <v>973</v>
      </c>
      <c r="D127" s="59" t="s">
        <v>974</v>
      </c>
      <c r="E127" s="60" t="s">
        <v>975</v>
      </c>
      <c r="F127" s="61" t="s">
        <v>976</v>
      </c>
      <c r="G127" s="59" t="s">
        <v>86</v>
      </c>
      <c r="H127" s="59" t="s">
        <v>1988</v>
      </c>
      <c r="I127" s="61" t="s">
        <v>977</v>
      </c>
      <c r="J127" s="61" t="s">
        <v>2012</v>
      </c>
      <c r="K127" s="61"/>
      <c r="L127" s="35" t="s">
        <v>978</v>
      </c>
      <c r="M127" s="35" t="s">
        <v>979</v>
      </c>
      <c r="N127" s="35" t="s">
        <v>366</v>
      </c>
      <c r="O127" s="63">
        <v>51000</v>
      </c>
      <c r="P127" s="62" t="s">
        <v>42</v>
      </c>
      <c r="Q127" s="62" t="s">
        <v>43</v>
      </c>
      <c r="R127" s="63">
        <v>25500</v>
      </c>
      <c r="S127" s="70">
        <v>44176</v>
      </c>
      <c r="T127" s="63">
        <v>70</v>
      </c>
      <c r="U127" s="63">
        <v>135</v>
      </c>
      <c r="V127" s="63">
        <v>200</v>
      </c>
      <c r="W127" s="82">
        <f t="shared" si="1"/>
        <v>405</v>
      </c>
      <c r="X127" s="85">
        <v>23800</v>
      </c>
    </row>
    <row r="128" spans="2:24" s="36" customFormat="1" ht="64.900000000000006" customHeight="1" x14ac:dyDescent="0.25">
      <c r="B128" s="34" t="s">
        <v>72</v>
      </c>
      <c r="C128" s="59" t="s">
        <v>73</v>
      </c>
      <c r="D128" s="59" t="s">
        <v>74</v>
      </c>
      <c r="E128" s="60" t="s">
        <v>75</v>
      </c>
      <c r="F128" s="61" t="s">
        <v>76</v>
      </c>
      <c r="G128" s="59" t="s">
        <v>58</v>
      </c>
      <c r="H128" s="59" t="s">
        <v>1988</v>
      </c>
      <c r="I128" s="61" t="s">
        <v>77</v>
      </c>
      <c r="J128" s="61" t="s">
        <v>2012</v>
      </c>
      <c r="K128" s="61"/>
      <c r="L128" s="35" t="s">
        <v>78</v>
      </c>
      <c r="M128" s="35" t="s">
        <v>79</v>
      </c>
      <c r="N128" s="35" t="s">
        <v>80</v>
      </c>
      <c r="O128" s="63">
        <v>34000</v>
      </c>
      <c r="P128" s="62" t="s">
        <v>42</v>
      </c>
      <c r="Q128" s="62" t="s">
        <v>43</v>
      </c>
      <c r="R128" s="63">
        <v>34000</v>
      </c>
      <c r="S128" s="70">
        <v>44176</v>
      </c>
      <c r="T128" s="63">
        <v>70</v>
      </c>
      <c r="U128" s="63">
        <v>135</v>
      </c>
      <c r="V128" s="63">
        <v>200</v>
      </c>
      <c r="W128" s="82">
        <f t="shared" si="1"/>
        <v>405</v>
      </c>
      <c r="X128" s="85">
        <v>17000</v>
      </c>
    </row>
    <row r="129" spans="2:24" s="36" customFormat="1" ht="64.900000000000006" customHeight="1" x14ac:dyDescent="0.25">
      <c r="B129" s="34" t="s">
        <v>813</v>
      </c>
      <c r="C129" s="59" t="s">
        <v>814</v>
      </c>
      <c r="D129" s="59" t="s">
        <v>815</v>
      </c>
      <c r="E129" s="60" t="s">
        <v>816</v>
      </c>
      <c r="F129" s="61" t="s">
        <v>817</v>
      </c>
      <c r="G129" s="59" t="s">
        <v>37</v>
      </c>
      <c r="H129" s="59" t="s">
        <v>1988</v>
      </c>
      <c r="I129" s="61" t="s">
        <v>818</v>
      </c>
      <c r="J129" s="61" t="s">
        <v>2012</v>
      </c>
      <c r="K129" s="61"/>
      <c r="L129" s="35" t="s">
        <v>819</v>
      </c>
      <c r="M129" s="35" t="s">
        <v>820</v>
      </c>
      <c r="N129" s="35" t="s">
        <v>2005</v>
      </c>
      <c r="O129" s="63">
        <v>45000</v>
      </c>
      <c r="P129" s="62" t="s">
        <v>42</v>
      </c>
      <c r="Q129" s="62" t="s">
        <v>43</v>
      </c>
      <c r="R129" s="63">
        <v>35000</v>
      </c>
      <c r="S129" s="70">
        <v>44176</v>
      </c>
      <c r="T129" s="63">
        <v>110</v>
      </c>
      <c r="U129" s="63">
        <v>140</v>
      </c>
      <c r="V129" s="63">
        <v>150</v>
      </c>
      <c r="W129" s="82">
        <f t="shared" si="1"/>
        <v>400</v>
      </c>
      <c r="X129" s="85">
        <v>22500</v>
      </c>
    </row>
    <row r="130" spans="2:24" s="36" customFormat="1" ht="64.900000000000006" customHeight="1" x14ac:dyDescent="0.25">
      <c r="B130" s="34" t="s">
        <v>178</v>
      </c>
      <c r="C130" s="59" t="s">
        <v>179</v>
      </c>
      <c r="D130" s="59" t="s">
        <v>180</v>
      </c>
      <c r="E130" s="60" t="s">
        <v>181</v>
      </c>
      <c r="F130" s="61" t="s">
        <v>182</v>
      </c>
      <c r="G130" s="59" t="s">
        <v>96</v>
      </c>
      <c r="H130" s="59" t="s">
        <v>1988</v>
      </c>
      <c r="I130" s="61" t="s">
        <v>183</v>
      </c>
      <c r="J130" s="61" t="s">
        <v>2012</v>
      </c>
      <c r="K130" s="61"/>
      <c r="L130" s="35" t="s">
        <v>184</v>
      </c>
      <c r="M130" s="35" t="s">
        <v>185</v>
      </c>
      <c r="N130" s="35" t="s">
        <v>186</v>
      </c>
      <c r="O130" s="63">
        <v>60000</v>
      </c>
      <c r="P130" s="62" t="s">
        <v>42</v>
      </c>
      <c r="Q130" s="62" t="s">
        <v>43</v>
      </c>
      <c r="R130" s="63">
        <v>30000</v>
      </c>
      <c r="S130" s="70">
        <v>44176</v>
      </c>
      <c r="T130" s="63">
        <v>90</v>
      </c>
      <c r="U130" s="63">
        <v>105</v>
      </c>
      <c r="V130" s="63">
        <v>200</v>
      </c>
      <c r="W130" s="82">
        <f t="shared" si="1"/>
        <v>395</v>
      </c>
      <c r="X130" s="85">
        <v>26400</v>
      </c>
    </row>
    <row r="131" spans="2:24" s="36" customFormat="1" ht="64.900000000000006" customHeight="1" x14ac:dyDescent="0.25">
      <c r="B131" s="34" t="s">
        <v>1645</v>
      </c>
      <c r="C131" s="59" t="s">
        <v>1646</v>
      </c>
      <c r="D131" s="59" t="s">
        <v>1647</v>
      </c>
      <c r="E131" s="60" t="s">
        <v>1648</v>
      </c>
      <c r="F131" s="61" t="s">
        <v>529</v>
      </c>
      <c r="G131" s="59" t="s">
        <v>37</v>
      </c>
      <c r="H131" s="59" t="s">
        <v>1988</v>
      </c>
      <c r="I131" s="61" t="s">
        <v>1649</v>
      </c>
      <c r="J131" s="61" t="s">
        <v>2012</v>
      </c>
      <c r="K131" s="61"/>
      <c r="L131" s="35" t="s">
        <v>1650</v>
      </c>
      <c r="M131" s="35" t="s">
        <v>1651</v>
      </c>
      <c r="N131" s="35" t="s">
        <v>125</v>
      </c>
      <c r="O131" s="63">
        <v>58190</v>
      </c>
      <c r="P131" s="62" t="s">
        <v>42</v>
      </c>
      <c r="Q131" s="62" t="s">
        <v>43</v>
      </c>
      <c r="R131" s="63">
        <v>25000</v>
      </c>
      <c r="S131" s="70">
        <v>44176</v>
      </c>
      <c r="T131" s="63">
        <v>90</v>
      </c>
      <c r="U131" s="63">
        <v>155</v>
      </c>
      <c r="V131" s="63">
        <v>150</v>
      </c>
      <c r="W131" s="82">
        <f t="shared" si="1"/>
        <v>395</v>
      </c>
      <c r="X131" s="85">
        <v>22000</v>
      </c>
    </row>
    <row r="132" spans="2:24" s="36" customFormat="1" ht="64.900000000000006" customHeight="1" x14ac:dyDescent="0.25">
      <c r="B132" s="34" t="s">
        <v>296</v>
      </c>
      <c r="C132" s="59" t="s">
        <v>297</v>
      </c>
      <c r="D132" s="59" t="s">
        <v>298</v>
      </c>
      <c r="E132" s="60" t="s">
        <v>299</v>
      </c>
      <c r="F132" s="61" t="s">
        <v>174</v>
      </c>
      <c r="G132" s="59" t="s">
        <v>96</v>
      </c>
      <c r="H132" s="59" t="s">
        <v>1988</v>
      </c>
      <c r="I132" s="61" t="s">
        <v>300</v>
      </c>
      <c r="J132" s="61" t="s">
        <v>2012</v>
      </c>
      <c r="K132" s="61"/>
      <c r="L132" s="35" t="s">
        <v>301</v>
      </c>
      <c r="M132" s="35" t="s">
        <v>302</v>
      </c>
      <c r="N132" s="35" t="s">
        <v>303</v>
      </c>
      <c r="O132" s="63">
        <v>53000</v>
      </c>
      <c r="P132" s="62" t="s">
        <v>42</v>
      </c>
      <c r="Q132" s="62" t="s">
        <v>43</v>
      </c>
      <c r="R132" s="63">
        <v>35000</v>
      </c>
      <c r="S132" s="70">
        <v>44176</v>
      </c>
      <c r="T132" s="63">
        <v>90</v>
      </c>
      <c r="U132" s="63">
        <v>155</v>
      </c>
      <c r="V132" s="63">
        <v>150</v>
      </c>
      <c r="W132" s="82">
        <f t="shared" si="1"/>
        <v>395</v>
      </c>
      <c r="X132" s="85">
        <v>26500</v>
      </c>
    </row>
    <row r="133" spans="2:24" s="36" customFormat="1" ht="64.900000000000006" customHeight="1" x14ac:dyDescent="0.25">
      <c r="B133" s="34" t="s">
        <v>562</v>
      </c>
      <c r="C133" s="59" t="s">
        <v>563</v>
      </c>
      <c r="D133" s="59" t="s">
        <v>564</v>
      </c>
      <c r="E133" s="60" t="s">
        <v>565</v>
      </c>
      <c r="F133" s="61" t="s">
        <v>566</v>
      </c>
      <c r="G133" s="59" t="s">
        <v>58</v>
      </c>
      <c r="H133" s="59" t="s">
        <v>1988</v>
      </c>
      <c r="I133" s="61" t="s">
        <v>567</v>
      </c>
      <c r="J133" s="61" t="s">
        <v>2012</v>
      </c>
      <c r="K133" s="61"/>
      <c r="L133" s="35" t="s">
        <v>568</v>
      </c>
      <c r="M133" s="35" t="s">
        <v>569</v>
      </c>
      <c r="N133" s="35" t="s">
        <v>125</v>
      </c>
      <c r="O133" s="63">
        <v>17000</v>
      </c>
      <c r="P133" s="62" t="s">
        <v>42</v>
      </c>
      <c r="Q133" s="62" t="s">
        <v>43</v>
      </c>
      <c r="R133" s="63">
        <v>17000</v>
      </c>
      <c r="S133" s="70">
        <v>44176</v>
      </c>
      <c r="T133" s="63">
        <v>70</v>
      </c>
      <c r="U133" s="63">
        <v>125</v>
      </c>
      <c r="V133" s="63">
        <v>200</v>
      </c>
      <c r="W133" s="82">
        <f t="shared" si="1"/>
        <v>395</v>
      </c>
      <c r="X133" s="85">
        <v>8500</v>
      </c>
    </row>
    <row r="134" spans="2:24" s="36" customFormat="1" ht="64.900000000000006" customHeight="1" x14ac:dyDescent="0.25">
      <c r="B134" s="34" t="s">
        <v>1004</v>
      </c>
      <c r="C134" s="59" t="s">
        <v>995</v>
      </c>
      <c r="D134" s="59" t="s">
        <v>996</v>
      </c>
      <c r="E134" s="60" t="s">
        <v>86</v>
      </c>
      <c r="F134" s="61" t="s">
        <v>457</v>
      </c>
      <c r="G134" s="59" t="s">
        <v>86</v>
      </c>
      <c r="H134" s="59" t="s">
        <v>1988</v>
      </c>
      <c r="I134" s="61" t="s">
        <v>997</v>
      </c>
      <c r="J134" s="61" t="s">
        <v>2012</v>
      </c>
      <c r="K134" s="61"/>
      <c r="L134" s="35" t="s">
        <v>1005</v>
      </c>
      <c r="M134" s="35" t="s">
        <v>1006</v>
      </c>
      <c r="N134" s="35" t="s">
        <v>1003</v>
      </c>
      <c r="O134" s="63">
        <v>72000</v>
      </c>
      <c r="P134" s="62" t="s">
        <v>42</v>
      </c>
      <c r="Q134" s="62" t="s">
        <v>43</v>
      </c>
      <c r="R134" s="63">
        <v>36000</v>
      </c>
      <c r="S134" s="70">
        <v>44176</v>
      </c>
      <c r="T134" s="63">
        <v>120</v>
      </c>
      <c r="U134" s="63">
        <v>125</v>
      </c>
      <c r="V134" s="63">
        <v>150</v>
      </c>
      <c r="W134" s="82">
        <f t="shared" si="1"/>
        <v>395</v>
      </c>
      <c r="X134" s="85">
        <v>31600</v>
      </c>
    </row>
    <row r="135" spans="2:24" s="36" customFormat="1" ht="64.900000000000006" customHeight="1" x14ac:dyDescent="0.25">
      <c r="B135" s="34" t="s">
        <v>1000</v>
      </c>
      <c r="C135" s="59" t="s">
        <v>995</v>
      </c>
      <c r="D135" s="59" t="s">
        <v>996</v>
      </c>
      <c r="E135" s="60" t="s">
        <v>86</v>
      </c>
      <c r="F135" s="61" t="s">
        <v>457</v>
      </c>
      <c r="G135" s="59" t="s">
        <v>86</v>
      </c>
      <c r="H135" s="59" t="s">
        <v>1988</v>
      </c>
      <c r="I135" s="61" t="s">
        <v>997</v>
      </c>
      <c r="J135" s="61" t="s">
        <v>2012</v>
      </c>
      <c r="K135" s="61"/>
      <c r="L135" s="35" t="s">
        <v>1001</v>
      </c>
      <c r="M135" s="35" t="s">
        <v>1002</v>
      </c>
      <c r="N135" s="35" t="s">
        <v>1003</v>
      </c>
      <c r="O135" s="63">
        <v>84000</v>
      </c>
      <c r="P135" s="62" t="s">
        <v>42</v>
      </c>
      <c r="Q135" s="62" t="s">
        <v>43</v>
      </c>
      <c r="R135" s="63">
        <v>42000</v>
      </c>
      <c r="S135" s="70">
        <v>44176</v>
      </c>
      <c r="T135" s="63">
        <v>120</v>
      </c>
      <c r="U135" s="63">
        <v>125</v>
      </c>
      <c r="V135" s="63">
        <v>150</v>
      </c>
      <c r="W135" s="82">
        <f t="shared" si="1"/>
        <v>395</v>
      </c>
      <c r="X135" s="85">
        <v>36900</v>
      </c>
    </row>
    <row r="136" spans="2:24" s="36" customFormat="1" ht="64.900000000000006" customHeight="1" x14ac:dyDescent="0.25">
      <c r="B136" s="34" t="s">
        <v>646</v>
      </c>
      <c r="C136" s="59" t="s">
        <v>647</v>
      </c>
      <c r="D136" s="59" t="s">
        <v>648</v>
      </c>
      <c r="E136" s="60" t="s">
        <v>649</v>
      </c>
      <c r="F136" s="61" t="s">
        <v>650</v>
      </c>
      <c r="G136" s="59" t="s">
        <v>86</v>
      </c>
      <c r="H136" s="59" t="s">
        <v>1988</v>
      </c>
      <c r="I136" s="61" t="s">
        <v>651</v>
      </c>
      <c r="J136" s="61" t="s">
        <v>2012</v>
      </c>
      <c r="K136" s="61"/>
      <c r="L136" s="35" t="s">
        <v>652</v>
      </c>
      <c r="M136" s="35" t="s">
        <v>653</v>
      </c>
      <c r="N136" s="35" t="s">
        <v>654</v>
      </c>
      <c r="O136" s="63">
        <v>27800</v>
      </c>
      <c r="P136" s="62" t="s">
        <v>42</v>
      </c>
      <c r="Q136" s="62" t="s">
        <v>43</v>
      </c>
      <c r="R136" s="63">
        <v>27800</v>
      </c>
      <c r="S136" s="70">
        <v>44176</v>
      </c>
      <c r="T136" s="63">
        <v>110</v>
      </c>
      <c r="U136" s="63">
        <v>135</v>
      </c>
      <c r="V136" s="63">
        <v>150</v>
      </c>
      <c r="W136" s="82">
        <f t="shared" si="1"/>
        <v>395</v>
      </c>
      <c r="X136" s="85">
        <v>13900</v>
      </c>
    </row>
    <row r="137" spans="2:24" s="36" customFormat="1" ht="64.900000000000006" customHeight="1" x14ac:dyDescent="0.25">
      <c r="B137" s="34" t="s">
        <v>963</v>
      </c>
      <c r="C137" s="59" t="s">
        <v>964</v>
      </c>
      <c r="D137" s="59" t="s">
        <v>965</v>
      </c>
      <c r="E137" s="60" t="s">
        <v>966</v>
      </c>
      <c r="F137" s="61" t="s">
        <v>967</v>
      </c>
      <c r="G137" s="59" t="s">
        <v>58</v>
      </c>
      <c r="H137" s="59" t="s">
        <v>1988</v>
      </c>
      <c r="I137" s="61" t="s">
        <v>968</v>
      </c>
      <c r="J137" s="61" t="s">
        <v>2012</v>
      </c>
      <c r="K137" s="61"/>
      <c r="L137" s="35" t="s">
        <v>969</v>
      </c>
      <c r="M137" s="35" t="s">
        <v>970</v>
      </c>
      <c r="N137" s="35" t="s">
        <v>971</v>
      </c>
      <c r="O137" s="63">
        <v>16800</v>
      </c>
      <c r="P137" s="62" t="s">
        <v>42</v>
      </c>
      <c r="Q137" s="62" t="s">
        <v>43</v>
      </c>
      <c r="R137" s="63">
        <v>16800</v>
      </c>
      <c r="S137" s="70">
        <v>44176</v>
      </c>
      <c r="T137" s="63">
        <v>70</v>
      </c>
      <c r="U137" s="63">
        <v>120</v>
      </c>
      <c r="V137" s="63">
        <v>200</v>
      </c>
      <c r="W137" s="82">
        <f t="shared" si="1"/>
        <v>390</v>
      </c>
      <c r="X137" s="85">
        <v>8400</v>
      </c>
    </row>
    <row r="138" spans="2:24" s="36" customFormat="1" ht="64.900000000000006" customHeight="1" x14ac:dyDescent="0.25">
      <c r="B138" s="34" t="s">
        <v>829</v>
      </c>
      <c r="C138" s="59" t="s">
        <v>830</v>
      </c>
      <c r="D138" s="59" t="s">
        <v>831</v>
      </c>
      <c r="E138" s="60" t="s">
        <v>832</v>
      </c>
      <c r="F138" s="61" t="s">
        <v>833</v>
      </c>
      <c r="G138" s="59" t="s">
        <v>96</v>
      </c>
      <c r="H138" s="59" t="s">
        <v>1988</v>
      </c>
      <c r="I138" s="61" t="s">
        <v>834</v>
      </c>
      <c r="J138" s="61" t="s">
        <v>2012</v>
      </c>
      <c r="K138" s="61"/>
      <c r="L138" s="35" t="s">
        <v>835</v>
      </c>
      <c r="M138" s="35" t="s">
        <v>836</v>
      </c>
      <c r="N138" s="35" t="s">
        <v>837</v>
      </c>
      <c r="O138" s="63">
        <v>35000</v>
      </c>
      <c r="P138" s="62" t="s">
        <v>42</v>
      </c>
      <c r="Q138" s="62" t="s">
        <v>43</v>
      </c>
      <c r="R138" s="63">
        <v>35000</v>
      </c>
      <c r="S138" s="70">
        <v>44176</v>
      </c>
      <c r="T138" s="63">
        <v>90</v>
      </c>
      <c r="U138" s="63">
        <v>150</v>
      </c>
      <c r="V138" s="63">
        <v>150</v>
      </c>
      <c r="W138" s="82">
        <f t="shared" si="1"/>
        <v>390</v>
      </c>
      <c r="X138" s="85">
        <v>17500</v>
      </c>
    </row>
    <row r="139" spans="2:24" s="36" customFormat="1" ht="64.900000000000006" customHeight="1" x14ac:dyDescent="0.25">
      <c r="B139" s="34" t="s">
        <v>1433</v>
      </c>
      <c r="C139" s="59" t="s">
        <v>1434</v>
      </c>
      <c r="D139" s="59" t="s">
        <v>1435</v>
      </c>
      <c r="E139" s="60" t="s">
        <v>1436</v>
      </c>
      <c r="F139" s="61" t="s">
        <v>633</v>
      </c>
      <c r="G139" s="59" t="s">
        <v>86</v>
      </c>
      <c r="H139" s="59" t="s">
        <v>1988</v>
      </c>
      <c r="I139" s="61" t="s">
        <v>1437</v>
      </c>
      <c r="J139" s="61" t="s">
        <v>2012</v>
      </c>
      <c r="K139" s="61"/>
      <c r="L139" s="35" t="s">
        <v>1438</v>
      </c>
      <c r="M139" s="35" t="s">
        <v>1439</v>
      </c>
      <c r="N139" s="35" t="s">
        <v>1440</v>
      </c>
      <c r="O139" s="63">
        <v>35000</v>
      </c>
      <c r="P139" s="62" t="s">
        <v>42</v>
      </c>
      <c r="Q139" s="62" t="s">
        <v>43</v>
      </c>
      <c r="R139" s="63">
        <v>35000</v>
      </c>
      <c r="S139" s="70">
        <v>44176</v>
      </c>
      <c r="T139" s="63">
        <v>110</v>
      </c>
      <c r="U139" s="63">
        <v>125</v>
      </c>
      <c r="V139" s="63">
        <v>150</v>
      </c>
      <c r="W139" s="82">
        <f t="shared" ref="W139:W202" si="2">SUM(T139:V139)</f>
        <v>385</v>
      </c>
      <c r="X139" s="85">
        <v>17500</v>
      </c>
    </row>
    <row r="140" spans="2:24" s="36" customFormat="1" ht="64.900000000000006" customHeight="1" x14ac:dyDescent="0.25">
      <c r="B140" s="34" t="s">
        <v>1011</v>
      </c>
      <c r="C140" s="59" t="s">
        <v>995</v>
      </c>
      <c r="D140" s="59" t="s">
        <v>996</v>
      </c>
      <c r="E140" s="60" t="s">
        <v>86</v>
      </c>
      <c r="F140" s="61" t="s">
        <v>457</v>
      </c>
      <c r="G140" s="59" t="s">
        <v>86</v>
      </c>
      <c r="H140" s="59" t="s">
        <v>1988</v>
      </c>
      <c r="I140" s="61" t="s">
        <v>997</v>
      </c>
      <c r="J140" s="61" t="s">
        <v>2012</v>
      </c>
      <c r="K140" s="61"/>
      <c r="L140" s="35" t="s">
        <v>1012</v>
      </c>
      <c r="M140" s="35" t="s">
        <v>1013</v>
      </c>
      <c r="N140" s="35" t="s">
        <v>2006</v>
      </c>
      <c r="O140" s="63">
        <v>70200</v>
      </c>
      <c r="P140" s="62" t="s">
        <v>42</v>
      </c>
      <c r="Q140" s="62" t="s">
        <v>43</v>
      </c>
      <c r="R140" s="63">
        <v>35100</v>
      </c>
      <c r="S140" s="70">
        <v>44176</v>
      </c>
      <c r="T140" s="63">
        <v>120</v>
      </c>
      <c r="U140" s="63">
        <v>115</v>
      </c>
      <c r="V140" s="63">
        <v>150</v>
      </c>
      <c r="W140" s="82">
        <f t="shared" si="2"/>
        <v>385</v>
      </c>
      <c r="X140" s="85">
        <v>30900</v>
      </c>
    </row>
    <row r="141" spans="2:24" s="36" customFormat="1" ht="64.900000000000006" customHeight="1" x14ac:dyDescent="0.25">
      <c r="B141" s="34" t="s">
        <v>994</v>
      </c>
      <c r="C141" s="59" t="s">
        <v>995</v>
      </c>
      <c r="D141" s="59" t="s">
        <v>996</v>
      </c>
      <c r="E141" s="60" t="s">
        <v>86</v>
      </c>
      <c r="F141" s="61" t="s">
        <v>457</v>
      </c>
      <c r="G141" s="59" t="s">
        <v>86</v>
      </c>
      <c r="H141" s="59" t="s">
        <v>1988</v>
      </c>
      <c r="I141" s="61" t="s">
        <v>997</v>
      </c>
      <c r="J141" s="61" t="s">
        <v>2012</v>
      </c>
      <c r="K141" s="61"/>
      <c r="L141" s="35" t="s">
        <v>998</v>
      </c>
      <c r="M141" s="35" t="s">
        <v>999</v>
      </c>
      <c r="N141" s="35" t="s">
        <v>2006</v>
      </c>
      <c r="O141" s="63">
        <v>80000</v>
      </c>
      <c r="P141" s="62" t="s">
        <v>42</v>
      </c>
      <c r="Q141" s="62" t="s">
        <v>43</v>
      </c>
      <c r="R141" s="63">
        <v>40000</v>
      </c>
      <c r="S141" s="70">
        <v>44176</v>
      </c>
      <c r="T141" s="63">
        <v>120</v>
      </c>
      <c r="U141" s="63">
        <v>115</v>
      </c>
      <c r="V141" s="63">
        <v>150</v>
      </c>
      <c r="W141" s="83">
        <f t="shared" si="2"/>
        <v>385</v>
      </c>
      <c r="X141" s="85">
        <v>35200</v>
      </c>
    </row>
    <row r="142" spans="2:24" s="36" customFormat="1" ht="64.900000000000006" customHeight="1" x14ac:dyDescent="0.25">
      <c r="B142" s="34" t="s">
        <v>1074</v>
      </c>
      <c r="C142" s="59" t="s">
        <v>1075</v>
      </c>
      <c r="D142" s="59" t="s">
        <v>1076</v>
      </c>
      <c r="E142" s="60" t="s">
        <v>1077</v>
      </c>
      <c r="F142" s="61" t="s">
        <v>1078</v>
      </c>
      <c r="G142" s="59" t="s">
        <v>96</v>
      </c>
      <c r="H142" s="59" t="s">
        <v>1988</v>
      </c>
      <c r="I142" s="61" t="s">
        <v>1079</v>
      </c>
      <c r="J142" s="61" t="s">
        <v>2012</v>
      </c>
      <c r="K142" s="61"/>
      <c r="L142" s="35" t="s">
        <v>1080</v>
      </c>
      <c r="M142" s="35" t="s">
        <v>1081</v>
      </c>
      <c r="N142" s="35" t="s">
        <v>125</v>
      </c>
      <c r="O142" s="63">
        <v>15000</v>
      </c>
      <c r="P142" s="62" t="s">
        <v>42</v>
      </c>
      <c r="Q142" s="62" t="s">
        <v>43</v>
      </c>
      <c r="R142" s="63">
        <v>15000</v>
      </c>
      <c r="S142" s="70">
        <v>44176</v>
      </c>
      <c r="T142" s="63">
        <v>110</v>
      </c>
      <c r="U142" s="63">
        <v>125</v>
      </c>
      <c r="V142" s="63">
        <v>150</v>
      </c>
      <c r="W142" s="82">
        <f t="shared" si="2"/>
        <v>385</v>
      </c>
      <c r="X142" s="85">
        <v>7500</v>
      </c>
    </row>
    <row r="143" spans="2:24" s="36" customFormat="1" ht="64.900000000000006" customHeight="1" x14ac:dyDescent="0.25">
      <c r="B143" s="34" t="s">
        <v>559</v>
      </c>
      <c r="C143" s="59" t="s">
        <v>495</v>
      </c>
      <c r="D143" s="59" t="s">
        <v>496</v>
      </c>
      <c r="E143" s="60" t="s">
        <v>96</v>
      </c>
      <c r="F143" s="61" t="s">
        <v>308</v>
      </c>
      <c r="G143" s="59" t="s">
        <v>96</v>
      </c>
      <c r="H143" s="59" t="s">
        <v>1988</v>
      </c>
      <c r="I143" s="61" t="s">
        <v>497</v>
      </c>
      <c r="J143" s="61" t="s">
        <v>2012</v>
      </c>
      <c r="K143" s="61"/>
      <c r="L143" s="35" t="s">
        <v>560</v>
      </c>
      <c r="M143" s="35" t="s">
        <v>561</v>
      </c>
      <c r="N143" s="35" t="s">
        <v>125</v>
      </c>
      <c r="O143" s="63">
        <v>56500</v>
      </c>
      <c r="P143" s="62" t="s">
        <v>42</v>
      </c>
      <c r="Q143" s="62" t="s">
        <v>43</v>
      </c>
      <c r="R143" s="63">
        <v>35000</v>
      </c>
      <c r="S143" s="70">
        <v>44176</v>
      </c>
      <c r="T143" s="63">
        <v>30</v>
      </c>
      <c r="U143" s="63">
        <v>155</v>
      </c>
      <c r="V143" s="63">
        <v>200</v>
      </c>
      <c r="W143" s="82">
        <f t="shared" si="2"/>
        <v>385</v>
      </c>
      <c r="X143" s="85">
        <v>28300</v>
      </c>
    </row>
    <row r="144" spans="2:24" s="36" customFormat="1" ht="64.900000000000006" customHeight="1" x14ac:dyDescent="0.25">
      <c r="B144" s="34" t="s">
        <v>304</v>
      </c>
      <c r="C144" s="59" t="s">
        <v>305</v>
      </c>
      <c r="D144" s="59" t="s">
        <v>306</v>
      </c>
      <c r="E144" s="60" t="s">
        <v>307</v>
      </c>
      <c r="F144" s="61" t="s">
        <v>308</v>
      </c>
      <c r="G144" s="59" t="s">
        <v>96</v>
      </c>
      <c r="H144" s="59" t="s">
        <v>1988</v>
      </c>
      <c r="I144" s="61" t="s">
        <v>309</v>
      </c>
      <c r="J144" s="61" t="s">
        <v>2012</v>
      </c>
      <c r="K144" s="61"/>
      <c r="L144" s="35" t="s">
        <v>310</v>
      </c>
      <c r="M144" s="35" t="s">
        <v>311</v>
      </c>
      <c r="N144" s="35" t="s">
        <v>125</v>
      </c>
      <c r="O144" s="63">
        <v>30000</v>
      </c>
      <c r="P144" s="62" t="s">
        <v>42</v>
      </c>
      <c r="Q144" s="62" t="s">
        <v>43</v>
      </c>
      <c r="R144" s="63">
        <v>15000</v>
      </c>
      <c r="S144" s="70">
        <v>44176</v>
      </c>
      <c r="T144" s="63">
        <v>110</v>
      </c>
      <c r="U144" s="63">
        <v>125</v>
      </c>
      <c r="V144" s="63">
        <v>150</v>
      </c>
      <c r="W144" s="82">
        <f t="shared" si="2"/>
        <v>385</v>
      </c>
      <c r="X144" s="85">
        <v>13200</v>
      </c>
    </row>
    <row r="145" spans="2:24" s="36" customFormat="1" ht="64.900000000000006" customHeight="1" x14ac:dyDescent="0.25">
      <c r="B145" s="34" t="s">
        <v>1426</v>
      </c>
      <c r="C145" s="59" t="s">
        <v>1427</v>
      </c>
      <c r="D145" s="59" t="s">
        <v>1428</v>
      </c>
      <c r="E145" s="60" t="s">
        <v>1429</v>
      </c>
      <c r="F145" s="61" t="s">
        <v>600</v>
      </c>
      <c r="G145" s="59" t="s">
        <v>96</v>
      </c>
      <c r="H145" s="59" t="s">
        <v>1988</v>
      </c>
      <c r="I145" s="61" t="s">
        <v>1430</v>
      </c>
      <c r="J145" s="61" t="s">
        <v>2012</v>
      </c>
      <c r="K145" s="61"/>
      <c r="L145" s="35" t="s">
        <v>1001</v>
      </c>
      <c r="M145" s="35" t="s">
        <v>1431</v>
      </c>
      <c r="N145" s="35" t="s">
        <v>1432</v>
      </c>
      <c r="O145" s="63">
        <v>35000</v>
      </c>
      <c r="P145" s="62" t="s">
        <v>42</v>
      </c>
      <c r="Q145" s="62" t="s">
        <v>43</v>
      </c>
      <c r="R145" s="63">
        <v>35000</v>
      </c>
      <c r="S145" s="70">
        <v>44176</v>
      </c>
      <c r="T145" s="63">
        <v>110</v>
      </c>
      <c r="U145" s="63">
        <v>125</v>
      </c>
      <c r="V145" s="63">
        <v>150</v>
      </c>
      <c r="W145" s="82">
        <f t="shared" si="2"/>
        <v>385</v>
      </c>
      <c r="X145" s="85">
        <v>17500</v>
      </c>
    </row>
    <row r="146" spans="2:24" s="36" customFormat="1" ht="64.900000000000006" customHeight="1" x14ac:dyDescent="0.25">
      <c r="B146" s="34" t="s">
        <v>1613</v>
      </c>
      <c r="C146" s="59" t="s">
        <v>1614</v>
      </c>
      <c r="D146" s="59" t="s">
        <v>1615</v>
      </c>
      <c r="E146" s="60" t="s">
        <v>1616</v>
      </c>
      <c r="F146" s="61" t="s">
        <v>105</v>
      </c>
      <c r="G146" s="59" t="s">
        <v>96</v>
      </c>
      <c r="H146" s="59" t="s">
        <v>1988</v>
      </c>
      <c r="I146" s="61" t="s">
        <v>1617</v>
      </c>
      <c r="J146" s="61" t="s">
        <v>2012</v>
      </c>
      <c r="K146" s="61"/>
      <c r="L146" s="35" t="s">
        <v>1618</v>
      </c>
      <c r="M146" s="35" t="s">
        <v>1619</v>
      </c>
      <c r="N146" s="35" t="s">
        <v>125</v>
      </c>
      <c r="O146" s="63">
        <v>64000</v>
      </c>
      <c r="P146" s="62" t="s">
        <v>42</v>
      </c>
      <c r="Q146" s="62" t="s">
        <v>43</v>
      </c>
      <c r="R146" s="63">
        <v>32000</v>
      </c>
      <c r="S146" s="70">
        <v>44176</v>
      </c>
      <c r="T146" s="63">
        <v>110</v>
      </c>
      <c r="U146" s="63">
        <v>125</v>
      </c>
      <c r="V146" s="63">
        <v>150</v>
      </c>
      <c r="W146" s="82">
        <f t="shared" si="2"/>
        <v>385</v>
      </c>
      <c r="X146" s="85">
        <v>28100</v>
      </c>
    </row>
    <row r="147" spans="2:24" s="36" customFormat="1" ht="64.900000000000006" customHeight="1" x14ac:dyDescent="0.25">
      <c r="B147" s="34" t="s">
        <v>928</v>
      </c>
      <c r="C147" s="59" t="s">
        <v>929</v>
      </c>
      <c r="D147" s="59" t="s">
        <v>930</v>
      </c>
      <c r="E147" s="60" t="s">
        <v>931</v>
      </c>
      <c r="F147" s="61" t="s">
        <v>555</v>
      </c>
      <c r="G147" s="59" t="s">
        <v>49</v>
      </c>
      <c r="H147" s="59" t="s">
        <v>1988</v>
      </c>
      <c r="I147" s="61" t="s">
        <v>932</v>
      </c>
      <c r="J147" s="61" t="s">
        <v>2012</v>
      </c>
      <c r="K147" s="61"/>
      <c r="L147" s="35" t="s">
        <v>933</v>
      </c>
      <c r="M147" s="35" t="s">
        <v>934</v>
      </c>
      <c r="N147" s="35" t="s">
        <v>828</v>
      </c>
      <c r="O147" s="63">
        <v>22000</v>
      </c>
      <c r="P147" s="62" t="s">
        <v>42</v>
      </c>
      <c r="Q147" s="62" t="s">
        <v>43</v>
      </c>
      <c r="R147" s="63">
        <v>11000</v>
      </c>
      <c r="S147" s="70">
        <v>44176</v>
      </c>
      <c r="T147" s="63">
        <v>90</v>
      </c>
      <c r="U147" s="63">
        <v>145</v>
      </c>
      <c r="V147" s="63">
        <v>150</v>
      </c>
      <c r="W147" s="82">
        <f t="shared" si="2"/>
        <v>385</v>
      </c>
      <c r="X147" s="85">
        <v>9700</v>
      </c>
    </row>
    <row r="148" spans="2:24" s="36" customFormat="1" ht="64.900000000000006" customHeight="1" x14ac:dyDescent="0.25">
      <c r="B148" s="34" t="s">
        <v>101</v>
      </c>
      <c r="C148" s="59" t="s">
        <v>102</v>
      </c>
      <c r="D148" s="59" t="s">
        <v>103</v>
      </c>
      <c r="E148" s="60" t="s">
        <v>104</v>
      </c>
      <c r="F148" s="61" t="s">
        <v>105</v>
      </c>
      <c r="G148" s="59" t="s">
        <v>96</v>
      </c>
      <c r="H148" s="59" t="s">
        <v>1988</v>
      </c>
      <c r="I148" s="61" t="s">
        <v>106</v>
      </c>
      <c r="J148" s="61" t="s">
        <v>2012</v>
      </c>
      <c r="K148" s="61"/>
      <c r="L148" s="35" t="s">
        <v>107</v>
      </c>
      <c r="M148" s="35" t="s">
        <v>108</v>
      </c>
      <c r="N148" s="35" t="s">
        <v>109</v>
      </c>
      <c r="O148" s="63">
        <v>35000</v>
      </c>
      <c r="P148" s="62" t="s">
        <v>42</v>
      </c>
      <c r="Q148" s="62" t="s">
        <v>43</v>
      </c>
      <c r="R148" s="63">
        <v>35000</v>
      </c>
      <c r="S148" s="70">
        <v>44176</v>
      </c>
      <c r="T148" s="63">
        <v>110</v>
      </c>
      <c r="U148" s="63">
        <v>125</v>
      </c>
      <c r="V148" s="63">
        <v>150</v>
      </c>
      <c r="W148" s="82">
        <f t="shared" si="2"/>
        <v>385</v>
      </c>
      <c r="X148" s="85">
        <v>17500</v>
      </c>
    </row>
    <row r="149" spans="2:24" s="36" customFormat="1" ht="64.900000000000006" customHeight="1" x14ac:dyDescent="0.25">
      <c r="B149" s="34" t="s">
        <v>1696</v>
      </c>
      <c r="C149" s="59" t="s">
        <v>1697</v>
      </c>
      <c r="D149" s="59" t="s">
        <v>1698</v>
      </c>
      <c r="E149" s="60" t="s">
        <v>1699</v>
      </c>
      <c r="F149" s="61" t="s">
        <v>283</v>
      </c>
      <c r="G149" s="59" t="s">
        <v>86</v>
      </c>
      <c r="H149" s="59" t="s">
        <v>1988</v>
      </c>
      <c r="I149" s="61" t="s">
        <v>1700</v>
      </c>
      <c r="J149" s="61" t="s">
        <v>2012</v>
      </c>
      <c r="K149" s="61"/>
      <c r="L149" s="35" t="s">
        <v>1701</v>
      </c>
      <c r="M149" s="35" t="s">
        <v>1702</v>
      </c>
      <c r="N149" s="35" t="s">
        <v>1703</v>
      </c>
      <c r="O149" s="63">
        <v>35000</v>
      </c>
      <c r="P149" s="62" t="s">
        <v>42</v>
      </c>
      <c r="Q149" s="62" t="s">
        <v>43</v>
      </c>
      <c r="R149" s="63">
        <v>35000</v>
      </c>
      <c r="S149" s="70">
        <v>44176</v>
      </c>
      <c r="T149" s="63">
        <v>110</v>
      </c>
      <c r="U149" s="63">
        <v>125</v>
      </c>
      <c r="V149" s="63">
        <v>150</v>
      </c>
      <c r="W149" s="82">
        <f t="shared" si="2"/>
        <v>385</v>
      </c>
      <c r="X149" s="85">
        <v>17500</v>
      </c>
    </row>
    <row r="150" spans="2:24" s="36" customFormat="1" ht="64.900000000000006" customHeight="1" x14ac:dyDescent="0.25">
      <c r="B150" s="34" t="s">
        <v>1736</v>
      </c>
      <c r="C150" s="59" t="s">
        <v>1737</v>
      </c>
      <c r="D150" s="59" t="s">
        <v>1738</v>
      </c>
      <c r="E150" s="60" t="s">
        <v>58</v>
      </c>
      <c r="F150" s="61" t="s">
        <v>1101</v>
      </c>
      <c r="G150" s="59" t="s">
        <v>58</v>
      </c>
      <c r="H150" s="59" t="s">
        <v>1988</v>
      </c>
      <c r="I150" s="61" t="s">
        <v>1739</v>
      </c>
      <c r="J150" s="61" t="s">
        <v>2012</v>
      </c>
      <c r="K150" s="61"/>
      <c r="L150" s="35" t="s">
        <v>1740</v>
      </c>
      <c r="M150" s="35" t="s">
        <v>1741</v>
      </c>
      <c r="N150" s="35" t="s">
        <v>1209</v>
      </c>
      <c r="O150" s="63">
        <v>300000</v>
      </c>
      <c r="P150" s="62" t="s">
        <v>42</v>
      </c>
      <c r="Q150" s="62" t="s">
        <v>43</v>
      </c>
      <c r="R150" s="63">
        <v>150000</v>
      </c>
      <c r="S150" s="70">
        <v>44176</v>
      </c>
      <c r="T150" s="63">
        <v>120</v>
      </c>
      <c r="U150" s="63">
        <v>165</v>
      </c>
      <c r="V150" s="63">
        <v>100</v>
      </c>
      <c r="W150" s="82">
        <f t="shared" si="2"/>
        <v>385</v>
      </c>
      <c r="X150" s="85">
        <v>131900</v>
      </c>
    </row>
    <row r="151" spans="2:24" s="36" customFormat="1" ht="64.900000000000006" customHeight="1" x14ac:dyDescent="0.25">
      <c r="B151" s="34" t="s">
        <v>246</v>
      </c>
      <c r="C151" s="59" t="s">
        <v>247</v>
      </c>
      <c r="D151" s="59" t="s">
        <v>248</v>
      </c>
      <c r="E151" s="60" t="s">
        <v>249</v>
      </c>
      <c r="F151" s="61" t="s">
        <v>250</v>
      </c>
      <c r="G151" s="59" t="s">
        <v>58</v>
      </c>
      <c r="H151" s="59" t="s">
        <v>1988</v>
      </c>
      <c r="I151" s="61" t="s">
        <v>251</v>
      </c>
      <c r="J151" s="61" t="s">
        <v>2012</v>
      </c>
      <c r="K151" s="61"/>
      <c r="L151" s="35" t="s">
        <v>252</v>
      </c>
      <c r="M151" s="35" t="s">
        <v>253</v>
      </c>
      <c r="N151" s="35" t="s">
        <v>254</v>
      </c>
      <c r="O151" s="63">
        <v>34000</v>
      </c>
      <c r="P151" s="62" t="s">
        <v>42</v>
      </c>
      <c r="Q151" s="62" t="s">
        <v>43</v>
      </c>
      <c r="R151" s="63">
        <v>34000</v>
      </c>
      <c r="S151" s="70">
        <v>44176</v>
      </c>
      <c r="T151" s="63">
        <v>90</v>
      </c>
      <c r="U151" s="63">
        <v>140</v>
      </c>
      <c r="V151" s="63">
        <v>150</v>
      </c>
      <c r="W151" s="82">
        <f t="shared" si="2"/>
        <v>380</v>
      </c>
      <c r="X151" s="85">
        <v>17000</v>
      </c>
    </row>
    <row r="152" spans="2:24" s="36" customFormat="1" ht="64.900000000000006" customHeight="1" x14ac:dyDescent="0.25">
      <c r="B152" s="34" t="s">
        <v>1489</v>
      </c>
      <c r="C152" s="59" t="s">
        <v>1490</v>
      </c>
      <c r="D152" s="59" t="s">
        <v>1491</v>
      </c>
      <c r="E152" s="60" t="s">
        <v>1492</v>
      </c>
      <c r="F152" s="61" t="s">
        <v>57</v>
      </c>
      <c r="G152" s="59" t="s">
        <v>58</v>
      </c>
      <c r="H152" s="59" t="s">
        <v>1988</v>
      </c>
      <c r="I152" s="61" t="s">
        <v>1493</v>
      </c>
      <c r="J152" s="61" t="s">
        <v>2012</v>
      </c>
      <c r="K152" s="61"/>
      <c r="L152" s="35" t="s">
        <v>1494</v>
      </c>
      <c r="M152" s="35" t="s">
        <v>1495</v>
      </c>
      <c r="N152" s="35" t="s">
        <v>1496</v>
      </c>
      <c r="O152" s="63">
        <v>70000</v>
      </c>
      <c r="P152" s="62" t="s">
        <v>42</v>
      </c>
      <c r="Q152" s="62" t="s">
        <v>43</v>
      </c>
      <c r="R152" s="63">
        <v>35000</v>
      </c>
      <c r="S152" s="70">
        <v>44176</v>
      </c>
      <c r="T152" s="63">
        <v>90</v>
      </c>
      <c r="U152" s="63">
        <v>140</v>
      </c>
      <c r="V152" s="63">
        <v>150</v>
      </c>
      <c r="W152" s="82">
        <f t="shared" si="2"/>
        <v>380</v>
      </c>
      <c r="X152" s="85">
        <v>30800</v>
      </c>
    </row>
    <row r="153" spans="2:24" s="36" customFormat="1" ht="64.900000000000006" customHeight="1" x14ac:dyDescent="0.25">
      <c r="B153" s="34" t="s">
        <v>1750</v>
      </c>
      <c r="C153" s="59" t="s">
        <v>1751</v>
      </c>
      <c r="D153" s="59" t="s">
        <v>1752</v>
      </c>
      <c r="E153" s="60" t="s">
        <v>1753</v>
      </c>
      <c r="F153" s="61" t="s">
        <v>57</v>
      </c>
      <c r="G153" s="59" t="s">
        <v>58</v>
      </c>
      <c r="H153" s="59" t="s">
        <v>1988</v>
      </c>
      <c r="I153" s="61" t="s">
        <v>1754</v>
      </c>
      <c r="J153" s="61" t="s">
        <v>2012</v>
      </c>
      <c r="K153" s="61"/>
      <c r="L153" s="35" t="s">
        <v>1755</v>
      </c>
      <c r="M153" s="35" t="s">
        <v>1756</v>
      </c>
      <c r="N153" s="35" t="s">
        <v>1757</v>
      </c>
      <c r="O153" s="63">
        <v>34500</v>
      </c>
      <c r="P153" s="62" t="s">
        <v>42</v>
      </c>
      <c r="Q153" s="62" t="s">
        <v>43</v>
      </c>
      <c r="R153" s="63">
        <v>34500</v>
      </c>
      <c r="S153" s="70">
        <v>44176</v>
      </c>
      <c r="T153" s="63">
        <v>90</v>
      </c>
      <c r="U153" s="63">
        <v>140</v>
      </c>
      <c r="V153" s="63">
        <v>150</v>
      </c>
      <c r="W153" s="82">
        <f t="shared" si="2"/>
        <v>380</v>
      </c>
      <c r="X153" s="85">
        <v>17300</v>
      </c>
    </row>
    <row r="154" spans="2:24" s="36" customFormat="1" ht="64.900000000000006" customHeight="1" x14ac:dyDescent="0.25">
      <c r="B154" s="34" t="s">
        <v>1014</v>
      </c>
      <c r="C154" s="59" t="s">
        <v>995</v>
      </c>
      <c r="D154" s="59" t="s">
        <v>996</v>
      </c>
      <c r="E154" s="60" t="s">
        <v>86</v>
      </c>
      <c r="F154" s="61" t="s">
        <v>457</v>
      </c>
      <c r="G154" s="59" t="s">
        <v>86</v>
      </c>
      <c r="H154" s="59" t="s">
        <v>1988</v>
      </c>
      <c r="I154" s="61" t="s">
        <v>997</v>
      </c>
      <c r="J154" s="61" t="s">
        <v>2012</v>
      </c>
      <c r="K154" s="61"/>
      <c r="L154" s="35" t="s">
        <v>1015</v>
      </c>
      <c r="M154" s="35" t="s">
        <v>1016</v>
      </c>
      <c r="N154" s="35" t="s">
        <v>2007</v>
      </c>
      <c r="O154" s="63">
        <v>80000</v>
      </c>
      <c r="P154" s="62" t="s">
        <v>42</v>
      </c>
      <c r="Q154" s="62" t="s">
        <v>43</v>
      </c>
      <c r="R154" s="63">
        <v>40000</v>
      </c>
      <c r="S154" s="70">
        <v>44176</v>
      </c>
      <c r="T154" s="63">
        <v>120</v>
      </c>
      <c r="U154" s="63">
        <v>110</v>
      </c>
      <c r="V154" s="63">
        <v>150</v>
      </c>
      <c r="W154" s="82">
        <f t="shared" si="2"/>
        <v>380</v>
      </c>
      <c r="X154" s="85">
        <v>35200</v>
      </c>
    </row>
    <row r="155" spans="2:24" s="36" customFormat="1" ht="64.900000000000006" customHeight="1" x14ac:dyDescent="0.25">
      <c r="B155" s="34" t="s">
        <v>1082</v>
      </c>
      <c r="C155" s="59" t="s">
        <v>1083</v>
      </c>
      <c r="D155" s="59" t="s">
        <v>1084</v>
      </c>
      <c r="E155" s="60" t="s">
        <v>1085</v>
      </c>
      <c r="F155" s="61" t="s">
        <v>57</v>
      </c>
      <c r="G155" s="59" t="s">
        <v>58</v>
      </c>
      <c r="H155" s="59" t="s">
        <v>1988</v>
      </c>
      <c r="I155" s="61" t="s">
        <v>1086</v>
      </c>
      <c r="J155" s="61" t="s">
        <v>2012</v>
      </c>
      <c r="K155" s="61"/>
      <c r="L155" s="35" t="s">
        <v>1087</v>
      </c>
      <c r="M155" s="35" t="s">
        <v>1088</v>
      </c>
      <c r="N155" s="35" t="s">
        <v>1089</v>
      </c>
      <c r="O155" s="63">
        <v>50000</v>
      </c>
      <c r="P155" s="62" t="s">
        <v>42</v>
      </c>
      <c r="Q155" s="62" t="s">
        <v>43</v>
      </c>
      <c r="R155" s="63">
        <v>25000</v>
      </c>
      <c r="S155" s="70">
        <v>44176</v>
      </c>
      <c r="T155" s="63">
        <v>90</v>
      </c>
      <c r="U155" s="63">
        <v>140</v>
      </c>
      <c r="V155" s="63">
        <v>150</v>
      </c>
      <c r="W155" s="82">
        <f t="shared" si="2"/>
        <v>380</v>
      </c>
      <c r="X155" s="85">
        <v>22000</v>
      </c>
    </row>
    <row r="156" spans="2:24" s="36" customFormat="1" ht="64.900000000000006" customHeight="1" x14ac:dyDescent="0.25">
      <c r="B156" s="34" t="s">
        <v>1481</v>
      </c>
      <c r="C156" s="59" t="s">
        <v>1482</v>
      </c>
      <c r="D156" s="59" t="s">
        <v>1483</v>
      </c>
      <c r="E156" s="60" t="s">
        <v>1484</v>
      </c>
      <c r="F156" s="61" t="s">
        <v>36</v>
      </c>
      <c r="G156" s="59" t="s">
        <v>37</v>
      </c>
      <c r="H156" s="59" t="s">
        <v>1988</v>
      </c>
      <c r="I156" s="61" t="s">
        <v>1485</v>
      </c>
      <c r="J156" s="61" t="s">
        <v>2012</v>
      </c>
      <c r="K156" s="61"/>
      <c r="L156" s="35" t="s">
        <v>1486</v>
      </c>
      <c r="M156" s="35" t="s">
        <v>1487</v>
      </c>
      <c r="N156" s="35" t="s">
        <v>1488</v>
      </c>
      <c r="O156" s="63">
        <v>23000</v>
      </c>
      <c r="P156" s="62" t="s">
        <v>42</v>
      </c>
      <c r="Q156" s="62" t="s">
        <v>43</v>
      </c>
      <c r="R156" s="63">
        <v>20000</v>
      </c>
      <c r="S156" s="70">
        <v>44176</v>
      </c>
      <c r="T156" s="63">
        <v>110</v>
      </c>
      <c r="U156" s="63">
        <v>120</v>
      </c>
      <c r="V156" s="63">
        <v>150</v>
      </c>
      <c r="W156" s="82">
        <f t="shared" si="2"/>
        <v>380</v>
      </c>
      <c r="X156" s="85">
        <v>11500</v>
      </c>
    </row>
    <row r="157" spans="2:24" s="36" customFormat="1" ht="64.900000000000006" customHeight="1" x14ac:dyDescent="0.25">
      <c r="B157" s="34" t="s">
        <v>403</v>
      </c>
      <c r="C157" s="59" t="s">
        <v>404</v>
      </c>
      <c r="D157" s="59" t="s">
        <v>405</v>
      </c>
      <c r="E157" s="60" t="s">
        <v>406</v>
      </c>
      <c r="F157" s="61" t="s">
        <v>407</v>
      </c>
      <c r="G157" s="59" t="s">
        <v>37</v>
      </c>
      <c r="H157" s="59" t="s">
        <v>1988</v>
      </c>
      <c r="I157" s="61" t="s">
        <v>408</v>
      </c>
      <c r="J157" s="61" t="s">
        <v>2012</v>
      </c>
      <c r="K157" s="61"/>
      <c r="L157" s="35" t="s">
        <v>409</v>
      </c>
      <c r="M157" s="35" t="s">
        <v>410</v>
      </c>
      <c r="N157" s="35" t="s">
        <v>411</v>
      </c>
      <c r="O157" s="63">
        <v>50000</v>
      </c>
      <c r="P157" s="62" t="s">
        <v>42</v>
      </c>
      <c r="Q157" s="62" t="s">
        <v>43</v>
      </c>
      <c r="R157" s="63">
        <v>35000</v>
      </c>
      <c r="S157" s="70">
        <v>44176</v>
      </c>
      <c r="T157" s="63">
        <v>90</v>
      </c>
      <c r="U157" s="63">
        <v>140</v>
      </c>
      <c r="V157" s="63">
        <v>150</v>
      </c>
      <c r="W157" s="82">
        <f t="shared" si="2"/>
        <v>380</v>
      </c>
      <c r="X157" s="85">
        <v>25000</v>
      </c>
    </row>
    <row r="158" spans="2:24" s="36" customFormat="1" ht="64.900000000000006" customHeight="1" x14ac:dyDescent="0.25">
      <c r="B158" s="34" t="s">
        <v>671</v>
      </c>
      <c r="C158" s="59" t="s">
        <v>672</v>
      </c>
      <c r="D158" s="59" t="s">
        <v>673</v>
      </c>
      <c r="E158" s="60" t="s">
        <v>674</v>
      </c>
      <c r="F158" s="61" t="s">
        <v>334</v>
      </c>
      <c r="G158" s="59" t="s">
        <v>37</v>
      </c>
      <c r="H158" s="59" t="s">
        <v>1988</v>
      </c>
      <c r="I158" s="61" t="s">
        <v>675</v>
      </c>
      <c r="J158" s="61" t="s">
        <v>2012</v>
      </c>
      <c r="K158" s="61"/>
      <c r="L158" s="35" t="s">
        <v>676</v>
      </c>
      <c r="M158" s="35" t="s">
        <v>677</v>
      </c>
      <c r="N158" s="35" t="s">
        <v>678</v>
      </c>
      <c r="O158" s="63">
        <v>33600</v>
      </c>
      <c r="P158" s="62" t="s">
        <v>42</v>
      </c>
      <c r="Q158" s="62" t="s">
        <v>43</v>
      </c>
      <c r="R158" s="63">
        <v>33600</v>
      </c>
      <c r="S158" s="70">
        <v>44176</v>
      </c>
      <c r="T158" s="63">
        <v>90</v>
      </c>
      <c r="U158" s="63">
        <v>140</v>
      </c>
      <c r="V158" s="63">
        <v>150</v>
      </c>
      <c r="W158" s="82">
        <f t="shared" si="2"/>
        <v>380</v>
      </c>
      <c r="X158" s="85">
        <v>16800</v>
      </c>
    </row>
    <row r="159" spans="2:24" s="36" customFormat="1" ht="64.900000000000006" customHeight="1" x14ac:dyDescent="0.25">
      <c r="B159" s="34" t="s">
        <v>980</v>
      </c>
      <c r="C159" s="59" t="s">
        <v>981</v>
      </c>
      <c r="D159" s="59" t="s">
        <v>982</v>
      </c>
      <c r="E159" s="60" t="s">
        <v>983</v>
      </c>
      <c r="F159" s="61" t="s">
        <v>424</v>
      </c>
      <c r="G159" s="59" t="s">
        <v>96</v>
      </c>
      <c r="H159" s="59" t="s">
        <v>1988</v>
      </c>
      <c r="I159" s="61" t="s">
        <v>984</v>
      </c>
      <c r="J159" s="61" t="s">
        <v>2012</v>
      </c>
      <c r="K159" s="61"/>
      <c r="L159" s="35" t="s">
        <v>985</v>
      </c>
      <c r="M159" s="35" t="s">
        <v>986</v>
      </c>
      <c r="N159" s="35" t="s">
        <v>41</v>
      </c>
      <c r="O159" s="63">
        <v>35000</v>
      </c>
      <c r="P159" s="62" t="s">
        <v>42</v>
      </c>
      <c r="Q159" s="62" t="s">
        <v>43</v>
      </c>
      <c r="R159" s="63">
        <v>35000</v>
      </c>
      <c r="S159" s="70">
        <v>44176</v>
      </c>
      <c r="T159" s="63">
        <v>110</v>
      </c>
      <c r="U159" s="63">
        <v>115</v>
      </c>
      <c r="V159" s="63">
        <v>150</v>
      </c>
      <c r="W159" s="82">
        <f t="shared" si="2"/>
        <v>375</v>
      </c>
      <c r="X159" s="85">
        <v>17500</v>
      </c>
    </row>
    <row r="160" spans="2:24" s="36" customFormat="1" ht="64.900000000000006" customHeight="1" x14ac:dyDescent="0.25">
      <c r="B160" s="34" t="s">
        <v>629</v>
      </c>
      <c r="C160" s="59" t="s">
        <v>630</v>
      </c>
      <c r="D160" s="59" t="s">
        <v>631</v>
      </c>
      <c r="E160" s="60" t="s">
        <v>632</v>
      </c>
      <c r="F160" s="61" t="s">
        <v>633</v>
      </c>
      <c r="G160" s="59" t="s">
        <v>86</v>
      </c>
      <c r="H160" s="59" t="s">
        <v>1988</v>
      </c>
      <c r="I160" s="61" t="s">
        <v>634</v>
      </c>
      <c r="J160" s="61" t="s">
        <v>2012</v>
      </c>
      <c r="K160" s="61"/>
      <c r="L160" s="35" t="s">
        <v>635</v>
      </c>
      <c r="M160" s="35" t="s">
        <v>636</v>
      </c>
      <c r="N160" s="35" t="s">
        <v>637</v>
      </c>
      <c r="O160" s="63">
        <v>34500</v>
      </c>
      <c r="P160" s="62" t="s">
        <v>42</v>
      </c>
      <c r="Q160" s="62" t="s">
        <v>43</v>
      </c>
      <c r="R160" s="63">
        <v>34500</v>
      </c>
      <c r="S160" s="70">
        <v>44176</v>
      </c>
      <c r="T160" s="63">
        <v>110</v>
      </c>
      <c r="U160" s="63">
        <v>115</v>
      </c>
      <c r="V160" s="63">
        <v>150</v>
      </c>
      <c r="W160" s="82">
        <f t="shared" si="2"/>
        <v>375</v>
      </c>
      <c r="X160" s="85">
        <v>17300</v>
      </c>
    </row>
    <row r="161" spans="2:24" s="36" customFormat="1" ht="64.900000000000006" customHeight="1" x14ac:dyDescent="0.25">
      <c r="B161" s="34" t="s">
        <v>655</v>
      </c>
      <c r="C161" s="59" t="s">
        <v>656</v>
      </c>
      <c r="D161" s="59" t="s">
        <v>657</v>
      </c>
      <c r="E161" s="60" t="s">
        <v>658</v>
      </c>
      <c r="F161" s="61" t="s">
        <v>241</v>
      </c>
      <c r="G161" s="59" t="s">
        <v>37</v>
      </c>
      <c r="H161" s="59" t="s">
        <v>1988</v>
      </c>
      <c r="I161" s="61" t="s">
        <v>659</v>
      </c>
      <c r="J161" s="61" t="s">
        <v>2012</v>
      </c>
      <c r="K161" s="61"/>
      <c r="L161" s="35" t="s">
        <v>660</v>
      </c>
      <c r="M161" s="35" t="s">
        <v>661</v>
      </c>
      <c r="N161" s="35" t="s">
        <v>662</v>
      </c>
      <c r="O161" s="63">
        <v>17700</v>
      </c>
      <c r="P161" s="62" t="s">
        <v>42</v>
      </c>
      <c r="Q161" s="62" t="s">
        <v>43</v>
      </c>
      <c r="R161" s="63">
        <v>8500</v>
      </c>
      <c r="S161" s="70">
        <v>44176</v>
      </c>
      <c r="T161" s="63">
        <v>110</v>
      </c>
      <c r="U161" s="63">
        <v>115</v>
      </c>
      <c r="V161" s="63">
        <v>150</v>
      </c>
      <c r="W161" s="82">
        <f t="shared" si="2"/>
        <v>375</v>
      </c>
      <c r="X161" s="85">
        <v>7500</v>
      </c>
    </row>
    <row r="162" spans="2:24" s="36" customFormat="1" ht="64.900000000000006" customHeight="1" x14ac:dyDescent="0.25">
      <c r="B162" s="34" t="s">
        <v>1880</v>
      </c>
      <c r="C162" s="59" t="s">
        <v>1881</v>
      </c>
      <c r="D162" s="59" t="s">
        <v>1882</v>
      </c>
      <c r="E162" s="60" t="s">
        <v>1883</v>
      </c>
      <c r="F162" s="61" t="s">
        <v>465</v>
      </c>
      <c r="G162" s="59" t="s">
        <v>96</v>
      </c>
      <c r="H162" s="59" t="s">
        <v>1988</v>
      </c>
      <c r="I162" s="61" t="s">
        <v>1884</v>
      </c>
      <c r="J162" s="61" t="s">
        <v>2012</v>
      </c>
      <c r="K162" s="61"/>
      <c r="L162" s="35" t="s">
        <v>1885</v>
      </c>
      <c r="M162" s="35" t="s">
        <v>1886</v>
      </c>
      <c r="N162" s="35" t="s">
        <v>1887</v>
      </c>
      <c r="O162" s="63">
        <v>34000</v>
      </c>
      <c r="P162" s="62" t="s">
        <v>42</v>
      </c>
      <c r="Q162" s="62" t="s">
        <v>43</v>
      </c>
      <c r="R162" s="63">
        <v>34000</v>
      </c>
      <c r="S162" s="70">
        <v>44176</v>
      </c>
      <c r="T162" s="63">
        <v>110</v>
      </c>
      <c r="U162" s="63">
        <v>115</v>
      </c>
      <c r="V162" s="63">
        <v>150</v>
      </c>
      <c r="W162" s="82">
        <f t="shared" si="2"/>
        <v>375</v>
      </c>
      <c r="X162" s="85">
        <v>17000</v>
      </c>
    </row>
    <row r="163" spans="2:24" s="36" customFormat="1" ht="64.900000000000006" customHeight="1" x14ac:dyDescent="0.25">
      <c r="B163" s="34" t="s">
        <v>1947</v>
      </c>
      <c r="C163" s="59" t="s">
        <v>1948</v>
      </c>
      <c r="D163" s="59" t="s">
        <v>1949</v>
      </c>
      <c r="E163" s="60" t="s">
        <v>1950</v>
      </c>
      <c r="F163" s="61" t="s">
        <v>481</v>
      </c>
      <c r="G163" s="59" t="s">
        <v>37</v>
      </c>
      <c r="H163" s="59" t="s">
        <v>1988</v>
      </c>
      <c r="I163" s="61" t="s">
        <v>1951</v>
      </c>
      <c r="J163" s="61" t="s">
        <v>2012</v>
      </c>
      <c r="K163" s="61"/>
      <c r="L163" s="35" t="s">
        <v>1952</v>
      </c>
      <c r="M163" s="35" t="s">
        <v>1953</v>
      </c>
      <c r="N163" s="35" t="s">
        <v>828</v>
      </c>
      <c r="O163" s="63">
        <v>45000</v>
      </c>
      <c r="P163" s="62" t="s">
        <v>42</v>
      </c>
      <c r="Q163" s="62" t="s">
        <v>43</v>
      </c>
      <c r="R163" s="63">
        <v>22500</v>
      </c>
      <c r="S163" s="70">
        <v>44176</v>
      </c>
      <c r="T163" s="63">
        <v>110</v>
      </c>
      <c r="U163" s="63">
        <v>115</v>
      </c>
      <c r="V163" s="63">
        <v>150</v>
      </c>
      <c r="W163" s="82">
        <f t="shared" si="2"/>
        <v>375</v>
      </c>
      <c r="X163" s="85">
        <v>19800</v>
      </c>
    </row>
    <row r="164" spans="2:24" s="36" customFormat="1" ht="64.900000000000006" customHeight="1" x14ac:dyDescent="0.25">
      <c r="B164" s="34" t="s">
        <v>821</v>
      </c>
      <c r="C164" s="59" t="s">
        <v>822</v>
      </c>
      <c r="D164" s="59" t="s">
        <v>823</v>
      </c>
      <c r="E164" s="60" t="s">
        <v>824</v>
      </c>
      <c r="F164" s="61" t="s">
        <v>490</v>
      </c>
      <c r="G164" s="59" t="s">
        <v>37</v>
      </c>
      <c r="H164" s="59" t="s">
        <v>1988</v>
      </c>
      <c r="I164" s="61" t="s">
        <v>825</v>
      </c>
      <c r="J164" s="61" t="s">
        <v>2012</v>
      </c>
      <c r="K164" s="61"/>
      <c r="L164" s="35" t="s">
        <v>826</v>
      </c>
      <c r="M164" s="35" t="s">
        <v>827</v>
      </c>
      <c r="N164" s="35" t="s">
        <v>828</v>
      </c>
      <c r="O164" s="63">
        <v>24700</v>
      </c>
      <c r="P164" s="62" t="s">
        <v>42</v>
      </c>
      <c r="Q164" s="62" t="s">
        <v>43</v>
      </c>
      <c r="R164" s="63">
        <v>24700</v>
      </c>
      <c r="S164" s="70">
        <v>44176</v>
      </c>
      <c r="T164" s="63">
        <v>110</v>
      </c>
      <c r="U164" s="63">
        <v>115</v>
      </c>
      <c r="V164" s="63">
        <v>150</v>
      </c>
      <c r="W164" s="82">
        <f t="shared" si="2"/>
        <v>375</v>
      </c>
      <c r="X164" s="85">
        <v>12400</v>
      </c>
    </row>
    <row r="165" spans="2:24" s="36" customFormat="1" ht="64.900000000000006" customHeight="1" x14ac:dyDescent="0.25">
      <c r="B165" s="34" t="s">
        <v>1661</v>
      </c>
      <c r="C165" s="59" t="s">
        <v>1662</v>
      </c>
      <c r="D165" s="59" t="s">
        <v>1663</v>
      </c>
      <c r="E165" s="60" t="s">
        <v>1664</v>
      </c>
      <c r="F165" s="61" t="s">
        <v>1665</v>
      </c>
      <c r="G165" s="59" t="s">
        <v>96</v>
      </c>
      <c r="H165" s="59" t="s">
        <v>1988</v>
      </c>
      <c r="I165" s="61" t="s">
        <v>1666</v>
      </c>
      <c r="J165" s="61" t="s">
        <v>2012</v>
      </c>
      <c r="K165" s="61"/>
      <c r="L165" s="35" t="s">
        <v>1667</v>
      </c>
      <c r="M165" s="35" t="s">
        <v>1668</v>
      </c>
      <c r="N165" s="35" t="s">
        <v>1669</v>
      </c>
      <c r="O165" s="63">
        <v>40000</v>
      </c>
      <c r="P165" s="62" t="s">
        <v>42</v>
      </c>
      <c r="Q165" s="62" t="s">
        <v>43</v>
      </c>
      <c r="R165" s="63">
        <v>35000</v>
      </c>
      <c r="S165" s="70">
        <v>44176</v>
      </c>
      <c r="T165" s="63">
        <v>110</v>
      </c>
      <c r="U165" s="63">
        <v>110</v>
      </c>
      <c r="V165" s="63">
        <v>150</v>
      </c>
      <c r="W165" s="82">
        <f t="shared" si="2"/>
        <v>370</v>
      </c>
      <c r="X165" s="85">
        <v>20000</v>
      </c>
    </row>
    <row r="166" spans="2:24" s="36" customFormat="1" ht="64.900000000000006" customHeight="1" x14ac:dyDescent="0.25">
      <c r="B166" s="34" t="s">
        <v>143</v>
      </c>
      <c r="C166" s="59" t="s">
        <v>144</v>
      </c>
      <c r="D166" s="59" t="s">
        <v>145</v>
      </c>
      <c r="E166" s="60" t="s">
        <v>146</v>
      </c>
      <c r="F166" s="61" t="s">
        <v>147</v>
      </c>
      <c r="G166" s="59" t="s">
        <v>37</v>
      </c>
      <c r="H166" s="59" t="s">
        <v>1988</v>
      </c>
      <c r="I166" s="61" t="s">
        <v>148</v>
      </c>
      <c r="J166" s="61" t="s">
        <v>2012</v>
      </c>
      <c r="K166" s="61"/>
      <c r="L166" s="35" t="s">
        <v>149</v>
      </c>
      <c r="M166" s="35" t="s">
        <v>150</v>
      </c>
      <c r="N166" s="35" t="s">
        <v>151</v>
      </c>
      <c r="O166" s="63">
        <v>39900</v>
      </c>
      <c r="P166" s="62" t="s">
        <v>42</v>
      </c>
      <c r="Q166" s="62" t="s">
        <v>43</v>
      </c>
      <c r="R166" s="63">
        <v>35000</v>
      </c>
      <c r="S166" s="70">
        <v>44176</v>
      </c>
      <c r="T166" s="63">
        <v>110</v>
      </c>
      <c r="U166" s="63">
        <v>110</v>
      </c>
      <c r="V166" s="63">
        <v>150</v>
      </c>
      <c r="W166" s="82">
        <f t="shared" si="2"/>
        <v>370</v>
      </c>
      <c r="X166" s="85">
        <v>20000</v>
      </c>
    </row>
    <row r="167" spans="2:24" s="36" customFormat="1" ht="64.900000000000006" customHeight="1" x14ac:dyDescent="0.25">
      <c r="B167" s="34" t="s">
        <v>525</v>
      </c>
      <c r="C167" s="59" t="s">
        <v>526</v>
      </c>
      <c r="D167" s="59" t="s">
        <v>527</v>
      </c>
      <c r="E167" s="60" t="s">
        <v>528</v>
      </c>
      <c r="F167" s="61" t="s">
        <v>529</v>
      </c>
      <c r="G167" s="59" t="s">
        <v>37</v>
      </c>
      <c r="H167" s="59" t="s">
        <v>1988</v>
      </c>
      <c r="I167" s="61" t="s">
        <v>530</v>
      </c>
      <c r="J167" s="61" t="s">
        <v>2012</v>
      </c>
      <c r="K167" s="61"/>
      <c r="L167" s="35" t="s">
        <v>531</v>
      </c>
      <c r="M167" s="35" t="s">
        <v>532</v>
      </c>
      <c r="N167" s="35" t="s">
        <v>533</v>
      </c>
      <c r="O167" s="63">
        <v>26000</v>
      </c>
      <c r="P167" s="62" t="s">
        <v>42</v>
      </c>
      <c r="Q167" s="62" t="s">
        <v>43</v>
      </c>
      <c r="R167" s="63">
        <v>16000</v>
      </c>
      <c r="S167" s="70">
        <v>44176</v>
      </c>
      <c r="T167" s="63">
        <v>110</v>
      </c>
      <c r="U167" s="63">
        <v>110</v>
      </c>
      <c r="V167" s="63">
        <v>150</v>
      </c>
      <c r="W167" s="82">
        <f t="shared" si="2"/>
        <v>370</v>
      </c>
      <c r="X167" s="85">
        <v>13000</v>
      </c>
    </row>
    <row r="168" spans="2:24" s="36" customFormat="1" ht="64.900000000000006" customHeight="1" x14ac:dyDescent="0.25">
      <c r="B168" s="34" t="s">
        <v>420</v>
      </c>
      <c r="C168" s="59" t="s">
        <v>421</v>
      </c>
      <c r="D168" s="59" t="s">
        <v>422</v>
      </c>
      <c r="E168" s="60" t="s">
        <v>423</v>
      </c>
      <c r="F168" s="61" t="s">
        <v>424</v>
      </c>
      <c r="G168" s="59" t="s">
        <v>96</v>
      </c>
      <c r="H168" s="59" t="s">
        <v>1988</v>
      </c>
      <c r="I168" s="61" t="s">
        <v>425</v>
      </c>
      <c r="J168" s="61" t="s">
        <v>2012</v>
      </c>
      <c r="K168" s="61"/>
      <c r="L168" s="35" t="s">
        <v>426</v>
      </c>
      <c r="M168" s="35" t="s">
        <v>427</v>
      </c>
      <c r="N168" s="35" t="s">
        <v>355</v>
      </c>
      <c r="O168" s="63">
        <v>25000</v>
      </c>
      <c r="P168" s="62" t="s">
        <v>42</v>
      </c>
      <c r="Q168" s="62" t="s">
        <v>43</v>
      </c>
      <c r="R168" s="63">
        <v>25000</v>
      </c>
      <c r="S168" s="70">
        <v>44176</v>
      </c>
      <c r="T168" s="63">
        <v>110</v>
      </c>
      <c r="U168" s="63">
        <v>110</v>
      </c>
      <c r="V168" s="63">
        <v>150</v>
      </c>
      <c r="W168" s="82">
        <f t="shared" si="2"/>
        <v>370</v>
      </c>
      <c r="X168" s="85">
        <v>12500</v>
      </c>
    </row>
    <row r="169" spans="2:24" s="36" customFormat="1" ht="64.900000000000006" customHeight="1" x14ac:dyDescent="0.25">
      <c r="B169" s="34" t="s">
        <v>1331</v>
      </c>
      <c r="C169" s="59" t="s">
        <v>1332</v>
      </c>
      <c r="D169" s="59" t="s">
        <v>1333</v>
      </c>
      <c r="E169" s="60" t="s">
        <v>1334</v>
      </c>
      <c r="F169" s="61" t="s">
        <v>1189</v>
      </c>
      <c r="G169" s="59" t="s">
        <v>37</v>
      </c>
      <c r="H169" s="59" t="s">
        <v>1988</v>
      </c>
      <c r="I169" s="61" t="s">
        <v>1335</v>
      </c>
      <c r="J169" s="61" t="s">
        <v>2012</v>
      </c>
      <c r="K169" s="61"/>
      <c r="L169" s="35" t="s">
        <v>1336</v>
      </c>
      <c r="M169" s="35" t="s">
        <v>1337</v>
      </c>
      <c r="N169" s="35" t="s">
        <v>236</v>
      </c>
      <c r="O169" s="63">
        <v>25900</v>
      </c>
      <c r="P169" s="62" t="s">
        <v>42</v>
      </c>
      <c r="Q169" s="62" t="s">
        <v>43</v>
      </c>
      <c r="R169" s="63">
        <v>25900</v>
      </c>
      <c r="S169" s="70">
        <v>44176</v>
      </c>
      <c r="T169" s="63">
        <v>70</v>
      </c>
      <c r="U169" s="63">
        <v>150</v>
      </c>
      <c r="V169" s="63">
        <v>150</v>
      </c>
      <c r="W169" s="82">
        <f t="shared" si="2"/>
        <v>370</v>
      </c>
      <c r="X169" s="85">
        <v>13000</v>
      </c>
    </row>
    <row r="170" spans="2:24" s="36" customFormat="1" ht="64.900000000000006" customHeight="1" x14ac:dyDescent="0.25">
      <c r="B170" s="34" t="s">
        <v>347</v>
      </c>
      <c r="C170" s="59" t="s">
        <v>348</v>
      </c>
      <c r="D170" s="59" t="s">
        <v>349</v>
      </c>
      <c r="E170" s="60" t="s">
        <v>350</v>
      </c>
      <c r="F170" s="61" t="s">
        <v>351</v>
      </c>
      <c r="G170" s="59" t="s">
        <v>96</v>
      </c>
      <c r="H170" s="59" t="s">
        <v>1988</v>
      </c>
      <c r="I170" s="61" t="s">
        <v>352</v>
      </c>
      <c r="J170" s="61" t="s">
        <v>2012</v>
      </c>
      <c r="K170" s="61"/>
      <c r="L170" s="35" t="s">
        <v>353</v>
      </c>
      <c r="M170" s="35" t="s">
        <v>354</v>
      </c>
      <c r="N170" s="35" t="s">
        <v>355</v>
      </c>
      <c r="O170" s="63">
        <v>34000</v>
      </c>
      <c r="P170" s="62" t="s">
        <v>42</v>
      </c>
      <c r="Q170" s="62" t="s">
        <v>43</v>
      </c>
      <c r="R170" s="63">
        <v>34000</v>
      </c>
      <c r="S170" s="70">
        <v>44176</v>
      </c>
      <c r="T170" s="63">
        <v>110</v>
      </c>
      <c r="U170" s="63">
        <v>110</v>
      </c>
      <c r="V170" s="63">
        <v>150</v>
      </c>
      <c r="W170" s="82">
        <f t="shared" si="2"/>
        <v>370</v>
      </c>
      <c r="X170" s="85">
        <v>17000</v>
      </c>
    </row>
    <row r="171" spans="2:24" s="36" customFormat="1" ht="64.900000000000006" customHeight="1" x14ac:dyDescent="0.25">
      <c r="B171" s="34" t="s">
        <v>1689</v>
      </c>
      <c r="C171" s="59" t="s">
        <v>1690</v>
      </c>
      <c r="D171" s="59" t="s">
        <v>1691</v>
      </c>
      <c r="E171" s="60" t="s">
        <v>1692</v>
      </c>
      <c r="F171" s="61" t="s">
        <v>308</v>
      </c>
      <c r="G171" s="59" t="s">
        <v>96</v>
      </c>
      <c r="H171" s="59" t="s">
        <v>1988</v>
      </c>
      <c r="I171" s="61" t="s">
        <v>1693</v>
      </c>
      <c r="J171" s="61" t="s">
        <v>2012</v>
      </c>
      <c r="K171" s="61"/>
      <c r="L171" s="35" t="s">
        <v>1694</v>
      </c>
      <c r="M171" s="35" t="s">
        <v>1695</v>
      </c>
      <c r="N171" s="35" t="s">
        <v>2008</v>
      </c>
      <c r="O171" s="63">
        <v>73126</v>
      </c>
      <c r="P171" s="62" t="s">
        <v>42</v>
      </c>
      <c r="Q171" s="62" t="s">
        <v>43</v>
      </c>
      <c r="R171" s="63">
        <v>35000</v>
      </c>
      <c r="S171" s="70">
        <v>44176</v>
      </c>
      <c r="T171" s="63">
        <v>90</v>
      </c>
      <c r="U171" s="63">
        <v>125</v>
      </c>
      <c r="V171" s="63">
        <v>150</v>
      </c>
      <c r="W171" s="82">
        <f t="shared" si="2"/>
        <v>365</v>
      </c>
      <c r="X171" s="85">
        <v>30800</v>
      </c>
    </row>
    <row r="172" spans="2:24" s="36" customFormat="1" ht="64.900000000000006" customHeight="1" x14ac:dyDescent="0.25">
      <c r="B172" s="34" t="s">
        <v>1678</v>
      </c>
      <c r="C172" s="59" t="s">
        <v>1386</v>
      </c>
      <c r="D172" s="59" t="s">
        <v>1387</v>
      </c>
      <c r="E172" s="60" t="s">
        <v>1388</v>
      </c>
      <c r="F172" s="61" t="s">
        <v>1143</v>
      </c>
      <c r="G172" s="59" t="s">
        <v>37</v>
      </c>
      <c r="H172" s="59" t="s">
        <v>1988</v>
      </c>
      <c r="I172" s="61" t="s">
        <v>1389</v>
      </c>
      <c r="J172" s="61" t="s">
        <v>2012</v>
      </c>
      <c r="K172" s="61"/>
      <c r="L172" s="35" t="s">
        <v>1679</v>
      </c>
      <c r="M172" s="35" t="s">
        <v>1680</v>
      </c>
      <c r="N172" s="35" t="s">
        <v>1681</v>
      </c>
      <c r="O172" s="63">
        <v>35000</v>
      </c>
      <c r="P172" s="62" t="s">
        <v>42</v>
      </c>
      <c r="Q172" s="62" t="s">
        <v>43</v>
      </c>
      <c r="R172" s="63">
        <v>35000</v>
      </c>
      <c r="S172" s="70">
        <v>44176</v>
      </c>
      <c r="T172" s="63">
        <v>90</v>
      </c>
      <c r="U172" s="63">
        <v>125</v>
      </c>
      <c r="V172" s="63">
        <v>150</v>
      </c>
      <c r="W172" s="82">
        <f t="shared" si="2"/>
        <v>365</v>
      </c>
      <c r="X172" s="85">
        <v>17500</v>
      </c>
    </row>
    <row r="173" spans="2:24" s="36" customFormat="1" ht="64.900000000000006" customHeight="1" x14ac:dyDescent="0.25">
      <c r="B173" s="34" t="s">
        <v>905</v>
      </c>
      <c r="C173" s="59" t="s">
        <v>906</v>
      </c>
      <c r="D173" s="59" t="s">
        <v>907</v>
      </c>
      <c r="E173" s="60" t="s">
        <v>908</v>
      </c>
      <c r="F173" s="61" t="s">
        <v>633</v>
      </c>
      <c r="G173" s="59" t="s">
        <v>86</v>
      </c>
      <c r="H173" s="59" t="s">
        <v>1988</v>
      </c>
      <c r="I173" s="61" t="s">
        <v>909</v>
      </c>
      <c r="J173" s="61" t="s">
        <v>2012</v>
      </c>
      <c r="K173" s="61"/>
      <c r="L173" s="35" t="s">
        <v>910</v>
      </c>
      <c r="M173" s="35" t="s">
        <v>911</v>
      </c>
      <c r="N173" s="35" t="s">
        <v>912</v>
      </c>
      <c r="O173" s="63">
        <v>35000</v>
      </c>
      <c r="P173" s="62" t="s">
        <v>42</v>
      </c>
      <c r="Q173" s="62" t="s">
        <v>43</v>
      </c>
      <c r="R173" s="63">
        <v>35000</v>
      </c>
      <c r="S173" s="70">
        <v>44176</v>
      </c>
      <c r="T173" s="63">
        <v>110</v>
      </c>
      <c r="U173" s="63">
        <v>105</v>
      </c>
      <c r="V173" s="63">
        <v>150</v>
      </c>
      <c r="W173" s="82">
        <f t="shared" si="2"/>
        <v>365</v>
      </c>
      <c r="X173" s="85">
        <v>17500</v>
      </c>
    </row>
    <row r="174" spans="2:24" s="36" customFormat="1" ht="64.900000000000006" customHeight="1" x14ac:dyDescent="0.25">
      <c r="B174" s="34" t="s">
        <v>117</v>
      </c>
      <c r="C174" s="59" t="s">
        <v>118</v>
      </c>
      <c r="D174" s="59" t="s">
        <v>119</v>
      </c>
      <c r="E174" s="60" t="s">
        <v>120</v>
      </c>
      <c r="F174" s="61" t="s">
        <v>121</v>
      </c>
      <c r="G174" s="59" t="s">
        <v>86</v>
      </c>
      <c r="H174" s="59" t="s">
        <v>1988</v>
      </c>
      <c r="I174" s="61" t="s">
        <v>122</v>
      </c>
      <c r="J174" s="61" t="s">
        <v>2012</v>
      </c>
      <c r="K174" s="61"/>
      <c r="L174" s="35" t="s">
        <v>123</v>
      </c>
      <c r="M174" s="35" t="s">
        <v>124</v>
      </c>
      <c r="N174" s="35" t="s">
        <v>125</v>
      </c>
      <c r="O174" s="63">
        <v>50000</v>
      </c>
      <c r="P174" s="62" t="s">
        <v>42</v>
      </c>
      <c r="Q174" s="62" t="s">
        <v>43</v>
      </c>
      <c r="R174" s="63">
        <v>35000</v>
      </c>
      <c r="S174" s="70">
        <v>44176</v>
      </c>
      <c r="T174" s="63">
        <v>90</v>
      </c>
      <c r="U174" s="63">
        <v>125</v>
      </c>
      <c r="V174" s="63">
        <v>150</v>
      </c>
      <c r="W174" s="82">
        <f t="shared" si="2"/>
        <v>365</v>
      </c>
      <c r="X174" s="85">
        <v>25000</v>
      </c>
    </row>
    <row r="175" spans="2:24" s="36" customFormat="1" ht="64.900000000000006" customHeight="1" x14ac:dyDescent="0.25">
      <c r="B175" s="34" t="s">
        <v>663</v>
      </c>
      <c r="C175" s="59" t="s">
        <v>664</v>
      </c>
      <c r="D175" s="59" t="s">
        <v>665</v>
      </c>
      <c r="E175" s="60" t="s">
        <v>666</v>
      </c>
      <c r="F175" s="61" t="s">
        <v>667</v>
      </c>
      <c r="G175" s="59" t="s">
        <v>58</v>
      </c>
      <c r="H175" s="59" t="s">
        <v>1988</v>
      </c>
      <c r="I175" s="61" t="s">
        <v>668</v>
      </c>
      <c r="J175" s="61" t="s">
        <v>2012</v>
      </c>
      <c r="K175" s="61"/>
      <c r="L175" s="35" t="s">
        <v>669</v>
      </c>
      <c r="M175" s="35" t="s">
        <v>670</v>
      </c>
      <c r="N175" s="35" t="s">
        <v>125</v>
      </c>
      <c r="O175" s="63">
        <v>14000</v>
      </c>
      <c r="P175" s="62" t="s">
        <v>42</v>
      </c>
      <c r="Q175" s="62" t="s">
        <v>43</v>
      </c>
      <c r="R175" s="63">
        <v>14000</v>
      </c>
      <c r="S175" s="70">
        <v>44176</v>
      </c>
      <c r="T175" s="63">
        <v>90</v>
      </c>
      <c r="U175" s="63">
        <v>125</v>
      </c>
      <c r="V175" s="63">
        <v>150</v>
      </c>
      <c r="W175" s="82">
        <f t="shared" si="2"/>
        <v>365</v>
      </c>
      <c r="X175" s="85">
        <v>7000</v>
      </c>
    </row>
    <row r="176" spans="2:24" s="36" customFormat="1" ht="64.900000000000006" customHeight="1" x14ac:dyDescent="0.25">
      <c r="B176" s="34" t="s">
        <v>477</v>
      </c>
      <c r="C176" s="59" t="s">
        <v>478</v>
      </c>
      <c r="D176" s="59" t="s">
        <v>479</v>
      </c>
      <c r="E176" s="60" t="s">
        <v>480</v>
      </c>
      <c r="F176" s="61" t="s">
        <v>481</v>
      </c>
      <c r="G176" s="59" t="s">
        <v>37</v>
      </c>
      <c r="H176" s="59" t="s">
        <v>1988</v>
      </c>
      <c r="I176" s="61" t="s">
        <v>482</v>
      </c>
      <c r="J176" s="61" t="s">
        <v>2012</v>
      </c>
      <c r="K176" s="61"/>
      <c r="L176" s="35" t="s">
        <v>483</v>
      </c>
      <c r="M176" s="35" t="s">
        <v>484</v>
      </c>
      <c r="N176" s="35" t="s">
        <v>485</v>
      </c>
      <c r="O176" s="63">
        <v>52000</v>
      </c>
      <c r="P176" s="62" t="s">
        <v>42</v>
      </c>
      <c r="Q176" s="62" t="s">
        <v>43</v>
      </c>
      <c r="R176" s="63">
        <v>35000</v>
      </c>
      <c r="S176" s="70">
        <v>44176</v>
      </c>
      <c r="T176" s="63">
        <v>110</v>
      </c>
      <c r="U176" s="63">
        <v>105</v>
      </c>
      <c r="V176" s="63">
        <v>150</v>
      </c>
      <c r="W176" s="82">
        <f t="shared" si="2"/>
        <v>365</v>
      </c>
      <c r="X176" s="85">
        <v>26000</v>
      </c>
    </row>
    <row r="177" spans="2:24" s="36" customFormat="1" ht="64.900000000000006" customHeight="1" x14ac:dyDescent="0.25">
      <c r="B177" s="34" t="s">
        <v>453</v>
      </c>
      <c r="C177" s="59" t="s">
        <v>454</v>
      </c>
      <c r="D177" s="59" t="s">
        <v>455</v>
      </c>
      <c r="E177" s="60" t="s">
        <v>456</v>
      </c>
      <c r="F177" s="61" t="s">
        <v>457</v>
      </c>
      <c r="G177" s="59" t="s">
        <v>86</v>
      </c>
      <c r="H177" s="59" t="s">
        <v>1988</v>
      </c>
      <c r="I177" s="61" t="s">
        <v>458</v>
      </c>
      <c r="J177" s="61" t="s">
        <v>2012</v>
      </c>
      <c r="K177" s="61"/>
      <c r="L177" s="35" t="s">
        <v>459</v>
      </c>
      <c r="M177" s="35" t="s">
        <v>460</v>
      </c>
      <c r="N177" s="35" t="s">
        <v>125</v>
      </c>
      <c r="O177" s="63">
        <v>39000</v>
      </c>
      <c r="P177" s="62" t="s">
        <v>42</v>
      </c>
      <c r="Q177" s="62" t="s">
        <v>43</v>
      </c>
      <c r="R177" s="63">
        <v>34000</v>
      </c>
      <c r="S177" s="70">
        <v>44176</v>
      </c>
      <c r="T177" s="63">
        <v>90</v>
      </c>
      <c r="U177" s="63">
        <v>125</v>
      </c>
      <c r="V177" s="63">
        <v>150</v>
      </c>
      <c r="W177" s="82">
        <f t="shared" si="2"/>
        <v>365</v>
      </c>
      <c r="X177" s="85">
        <v>19500</v>
      </c>
    </row>
    <row r="178" spans="2:24" s="36" customFormat="1" ht="64.900000000000006" customHeight="1" x14ac:dyDescent="0.25">
      <c r="B178" s="34" t="s">
        <v>1809</v>
      </c>
      <c r="C178" s="59" t="s">
        <v>1810</v>
      </c>
      <c r="D178" s="59" t="s">
        <v>1811</v>
      </c>
      <c r="E178" s="60" t="s">
        <v>1812</v>
      </c>
      <c r="F178" s="61" t="s">
        <v>1813</v>
      </c>
      <c r="G178" s="59" t="s">
        <v>37</v>
      </c>
      <c r="H178" s="59" t="s">
        <v>1988</v>
      </c>
      <c r="I178" s="61" t="s">
        <v>1814</v>
      </c>
      <c r="J178" s="61" t="s">
        <v>2012</v>
      </c>
      <c r="K178" s="61"/>
      <c r="L178" s="35" t="s">
        <v>1815</v>
      </c>
      <c r="M178" s="35" t="s">
        <v>1816</v>
      </c>
      <c r="N178" s="35" t="s">
        <v>125</v>
      </c>
      <c r="O178" s="63">
        <v>33000</v>
      </c>
      <c r="P178" s="62" t="s">
        <v>42</v>
      </c>
      <c r="Q178" s="62" t="s">
        <v>43</v>
      </c>
      <c r="R178" s="63">
        <v>33000</v>
      </c>
      <c r="S178" s="70">
        <v>44176</v>
      </c>
      <c r="T178" s="63">
        <v>90</v>
      </c>
      <c r="U178" s="63">
        <v>125</v>
      </c>
      <c r="V178" s="63">
        <v>150</v>
      </c>
      <c r="W178" s="82">
        <f t="shared" si="2"/>
        <v>365</v>
      </c>
      <c r="X178" s="85">
        <v>16500</v>
      </c>
    </row>
    <row r="179" spans="2:24" s="36" customFormat="1" ht="64.900000000000006" customHeight="1" x14ac:dyDescent="0.25">
      <c r="B179" s="34" t="s">
        <v>1536</v>
      </c>
      <c r="C179" s="59" t="s">
        <v>1537</v>
      </c>
      <c r="D179" s="59" t="s">
        <v>1538</v>
      </c>
      <c r="E179" s="60" t="s">
        <v>1539</v>
      </c>
      <c r="F179" s="61" t="s">
        <v>174</v>
      </c>
      <c r="G179" s="59" t="s">
        <v>96</v>
      </c>
      <c r="H179" s="59" t="s">
        <v>1988</v>
      </c>
      <c r="I179" s="61" t="s">
        <v>1540</v>
      </c>
      <c r="J179" s="61" t="s">
        <v>2012</v>
      </c>
      <c r="K179" s="61"/>
      <c r="L179" s="35" t="s">
        <v>1541</v>
      </c>
      <c r="M179" s="35" t="s">
        <v>1542</v>
      </c>
      <c r="N179" s="35" t="s">
        <v>366</v>
      </c>
      <c r="O179" s="63">
        <v>30000</v>
      </c>
      <c r="P179" s="62" t="s">
        <v>42</v>
      </c>
      <c r="Q179" s="62" t="s">
        <v>43</v>
      </c>
      <c r="R179" s="63">
        <v>30000</v>
      </c>
      <c r="S179" s="70">
        <v>44176</v>
      </c>
      <c r="T179" s="63">
        <v>110</v>
      </c>
      <c r="U179" s="63">
        <v>105</v>
      </c>
      <c r="V179" s="63">
        <v>150</v>
      </c>
      <c r="W179" s="82">
        <f t="shared" si="2"/>
        <v>365</v>
      </c>
      <c r="X179" s="85">
        <v>15000</v>
      </c>
    </row>
    <row r="180" spans="2:24" s="36" customFormat="1" ht="64.900000000000006" customHeight="1" x14ac:dyDescent="0.25">
      <c r="B180" s="34" t="s">
        <v>1258</v>
      </c>
      <c r="C180" s="59" t="s">
        <v>1259</v>
      </c>
      <c r="D180" s="59" t="s">
        <v>1260</v>
      </c>
      <c r="E180" s="60" t="s">
        <v>1261</v>
      </c>
      <c r="F180" s="61" t="s">
        <v>121</v>
      </c>
      <c r="G180" s="59" t="s">
        <v>86</v>
      </c>
      <c r="H180" s="59" t="s">
        <v>1988</v>
      </c>
      <c r="I180" s="61" t="s">
        <v>1262</v>
      </c>
      <c r="J180" s="61" t="s">
        <v>2012</v>
      </c>
      <c r="K180" s="61"/>
      <c r="L180" s="35" t="s">
        <v>1263</v>
      </c>
      <c r="M180" s="35" t="s">
        <v>1264</v>
      </c>
      <c r="N180" s="35" t="s">
        <v>125</v>
      </c>
      <c r="O180" s="63">
        <v>35000</v>
      </c>
      <c r="P180" s="62" t="s">
        <v>42</v>
      </c>
      <c r="Q180" s="62" t="s">
        <v>43</v>
      </c>
      <c r="R180" s="63">
        <v>35000</v>
      </c>
      <c r="S180" s="70">
        <v>44176</v>
      </c>
      <c r="T180" s="63">
        <v>90</v>
      </c>
      <c r="U180" s="63">
        <v>125</v>
      </c>
      <c r="V180" s="63">
        <v>150</v>
      </c>
      <c r="W180" s="82">
        <f t="shared" si="2"/>
        <v>365</v>
      </c>
      <c r="X180" s="85">
        <v>17500</v>
      </c>
    </row>
    <row r="181" spans="2:24" s="36" customFormat="1" ht="64.900000000000006" customHeight="1" x14ac:dyDescent="0.25">
      <c r="B181" s="34" t="s">
        <v>53</v>
      </c>
      <c r="C181" s="59" t="s">
        <v>54</v>
      </c>
      <c r="D181" s="59" t="s">
        <v>55</v>
      </c>
      <c r="E181" s="60" t="s">
        <v>56</v>
      </c>
      <c r="F181" s="61" t="s">
        <v>57</v>
      </c>
      <c r="G181" s="59" t="s">
        <v>58</v>
      </c>
      <c r="H181" s="59" t="s">
        <v>1988</v>
      </c>
      <c r="I181" s="61" t="s">
        <v>59</v>
      </c>
      <c r="J181" s="61" t="s">
        <v>2012</v>
      </c>
      <c r="K181" s="61"/>
      <c r="L181" s="35" t="s">
        <v>60</v>
      </c>
      <c r="M181" s="35" t="s">
        <v>61</v>
      </c>
      <c r="N181" s="35" t="s">
        <v>62</v>
      </c>
      <c r="O181" s="63">
        <v>65000</v>
      </c>
      <c r="P181" s="62" t="s">
        <v>42</v>
      </c>
      <c r="Q181" s="62" t="s">
        <v>43</v>
      </c>
      <c r="R181" s="63">
        <v>35000</v>
      </c>
      <c r="S181" s="70">
        <v>44176</v>
      </c>
      <c r="T181" s="63">
        <v>90</v>
      </c>
      <c r="U181" s="63">
        <v>125</v>
      </c>
      <c r="V181" s="63">
        <v>150</v>
      </c>
      <c r="W181" s="82">
        <f t="shared" si="2"/>
        <v>365</v>
      </c>
      <c r="X181" s="85">
        <v>32500</v>
      </c>
    </row>
    <row r="182" spans="2:24" s="36" customFormat="1" ht="64.900000000000006" customHeight="1" x14ac:dyDescent="0.25">
      <c r="B182" s="34" t="s">
        <v>735</v>
      </c>
      <c r="C182" s="59" t="s">
        <v>736</v>
      </c>
      <c r="D182" s="59" t="s">
        <v>737</v>
      </c>
      <c r="E182" s="60" t="s">
        <v>738</v>
      </c>
      <c r="F182" s="61" t="s">
        <v>739</v>
      </c>
      <c r="G182" s="59" t="s">
        <v>86</v>
      </c>
      <c r="H182" s="59" t="s">
        <v>1988</v>
      </c>
      <c r="I182" s="61" t="s">
        <v>740</v>
      </c>
      <c r="J182" s="61" t="s">
        <v>2012</v>
      </c>
      <c r="K182" s="61"/>
      <c r="L182" s="35" t="s">
        <v>741</v>
      </c>
      <c r="M182" s="35" t="s">
        <v>742</v>
      </c>
      <c r="N182" s="35" t="s">
        <v>125</v>
      </c>
      <c r="O182" s="63">
        <v>20000</v>
      </c>
      <c r="P182" s="62" t="s">
        <v>42</v>
      </c>
      <c r="Q182" s="62" t="s">
        <v>43</v>
      </c>
      <c r="R182" s="63">
        <v>20000</v>
      </c>
      <c r="S182" s="70">
        <v>44176</v>
      </c>
      <c r="T182" s="63">
        <v>90</v>
      </c>
      <c r="U182" s="63">
        <v>125</v>
      </c>
      <c r="V182" s="63">
        <v>150</v>
      </c>
      <c r="W182" s="82">
        <f t="shared" si="2"/>
        <v>365</v>
      </c>
      <c r="X182" s="85">
        <v>10000</v>
      </c>
    </row>
    <row r="183" spans="2:24" s="36" customFormat="1" ht="64.900000000000006" customHeight="1" x14ac:dyDescent="0.25">
      <c r="B183" s="34" t="s">
        <v>1338</v>
      </c>
      <c r="C183" s="59" t="s">
        <v>1339</v>
      </c>
      <c r="D183" s="59" t="s">
        <v>1340</v>
      </c>
      <c r="E183" s="60" t="s">
        <v>1341</v>
      </c>
      <c r="F183" s="61" t="s">
        <v>1214</v>
      </c>
      <c r="G183" s="59" t="s">
        <v>37</v>
      </c>
      <c r="H183" s="59" t="s">
        <v>1988</v>
      </c>
      <c r="I183" s="61" t="s">
        <v>1342</v>
      </c>
      <c r="J183" s="61" t="s">
        <v>2012</v>
      </c>
      <c r="K183" s="61"/>
      <c r="L183" s="35" t="s">
        <v>1343</v>
      </c>
      <c r="M183" s="35" t="s">
        <v>1344</v>
      </c>
      <c r="N183" s="35" t="s">
        <v>1345</v>
      </c>
      <c r="O183" s="63">
        <v>45000</v>
      </c>
      <c r="P183" s="62" t="s">
        <v>42</v>
      </c>
      <c r="Q183" s="62" t="s">
        <v>43</v>
      </c>
      <c r="R183" s="63">
        <v>35000</v>
      </c>
      <c r="S183" s="70">
        <v>44176</v>
      </c>
      <c r="T183" s="63">
        <v>90</v>
      </c>
      <c r="U183" s="63">
        <v>125</v>
      </c>
      <c r="V183" s="63">
        <v>150</v>
      </c>
      <c r="W183" s="82">
        <f t="shared" si="2"/>
        <v>365</v>
      </c>
      <c r="X183" s="85">
        <v>22500</v>
      </c>
    </row>
    <row r="184" spans="2:24" s="36" customFormat="1" ht="64.900000000000006" customHeight="1" x14ac:dyDescent="0.25">
      <c r="B184" s="34" t="s">
        <v>896</v>
      </c>
      <c r="C184" s="59" t="s">
        <v>897</v>
      </c>
      <c r="D184" s="59" t="s">
        <v>898</v>
      </c>
      <c r="E184" s="60" t="s">
        <v>899</v>
      </c>
      <c r="F184" s="61" t="s">
        <v>900</v>
      </c>
      <c r="G184" s="59" t="s">
        <v>37</v>
      </c>
      <c r="H184" s="59" t="s">
        <v>1988</v>
      </c>
      <c r="I184" s="61" t="s">
        <v>901</v>
      </c>
      <c r="J184" s="61" t="s">
        <v>2012</v>
      </c>
      <c r="K184" s="61"/>
      <c r="L184" s="35" t="s">
        <v>902</v>
      </c>
      <c r="M184" s="35" t="s">
        <v>903</v>
      </c>
      <c r="N184" s="35" t="s">
        <v>904</v>
      </c>
      <c r="O184" s="63">
        <v>70000</v>
      </c>
      <c r="P184" s="62" t="s">
        <v>42</v>
      </c>
      <c r="Q184" s="62" t="s">
        <v>43</v>
      </c>
      <c r="R184" s="63">
        <v>35000</v>
      </c>
      <c r="S184" s="70">
        <v>44176</v>
      </c>
      <c r="T184" s="63">
        <v>90</v>
      </c>
      <c r="U184" s="63">
        <v>125</v>
      </c>
      <c r="V184" s="63">
        <v>150</v>
      </c>
      <c r="W184" s="82">
        <f t="shared" si="2"/>
        <v>365</v>
      </c>
      <c r="X184" s="85">
        <v>30800</v>
      </c>
    </row>
    <row r="185" spans="2:24" s="36" customFormat="1" ht="64.900000000000006" customHeight="1" x14ac:dyDescent="0.25">
      <c r="B185" s="34" t="s">
        <v>1369</v>
      </c>
      <c r="C185" s="59" t="s">
        <v>1370</v>
      </c>
      <c r="D185" s="59" t="s">
        <v>1371</v>
      </c>
      <c r="E185" s="60" t="s">
        <v>1372</v>
      </c>
      <c r="F185" s="61" t="s">
        <v>57</v>
      </c>
      <c r="G185" s="59" t="s">
        <v>58</v>
      </c>
      <c r="H185" s="59" t="s">
        <v>1988</v>
      </c>
      <c r="I185" s="61" t="s">
        <v>1373</v>
      </c>
      <c r="J185" s="61" t="s">
        <v>2012</v>
      </c>
      <c r="K185" s="61"/>
      <c r="L185" s="35" t="s">
        <v>1374</v>
      </c>
      <c r="M185" s="35" t="s">
        <v>1375</v>
      </c>
      <c r="N185" s="35" t="s">
        <v>125</v>
      </c>
      <c r="O185" s="63">
        <v>34900</v>
      </c>
      <c r="P185" s="62" t="s">
        <v>42</v>
      </c>
      <c r="Q185" s="62" t="s">
        <v>43</v>
      </c>
      <c r="R185" s="63">
        <v>34900</v>
      </c>
      <c r="S185" s="70">
        <v>44176</v>
      </c>
      <c r="T185" s="63">
        <v>90</v>
      </c>
      <c r="U185" s="63">
        <v>125</v>
      </c>
      <c r="V185" s="63">
        <v>150</v>
      </c>
      <c r="W185" s="82">
        <f t="shared" si="2"/>
        <v>365</v>
      </c>
      <c r="X185" s="85">
        <v>17500</v>
      </c>
    </row>
    <row r="186" spans="2:24" s="36" customFormat="1" ht="64.900000000000006" customHeight="1" x14ac:dyDescent="0.25">
      <c r="B186" s="34" t="s">
        <v>395</v>
      </c>
      <c r="C186" s="59" t="s">
        <v>396</v>
      </c>
      <c r="D186" s="59" t="s">
        <v>397</v>
      </c>
      <c r="E186" s="60" t="s">
        <v>398</v>
      </c>
      <c r="F186" s="61" t="s">
        <v>399</v>
      </c>
      <c r="G186" s="59" t="s">
        <v>86</v>
      </c>
      <c r="H186" s="59" t="s">
        <v>1988</v>
      </c>
      <c r="I186" s="61" t="s">
        <v>400</v>
      </c>
      <c r="J186" s="61" t="s">
        <v>2012</v>
      </c>
      <c r="K186" s="61"/>
      <c r="L186" s="35" t="s">
        <v>401</v>
      </c>
      <c r="M186" s="35" t="s">
        <v>402</v>
      </c>
      <c r="N186" s="35" t="s">
        <v>125</v>
      </c>
      <c r="O186" s="63">
        <v>38219</v>
      </c>
      <c r="P186" s="62" t="s">
        <v>42</v>
      </c>
      <c r="Q186" s="62" t="s">
        <v>43</v>
      </c>
      <c r="R186" s="63">
        <v>19100</v>
      </c>
      <c r="S186" s="70">
        <v>44176</v>
      </c>
      <c r="T186" s="63">
        <v>90</v>
      </c>
      <c r="U186" s="63">
        <v>125</v>
      </c>
      <c r="V186" s="63">
        <v>150</v>
      </c>
      <c r="W186" s="82">
        <f t="shared" si="2"/>
        <v>365</v>
      </c>
      <c r="X186" s="85">
        <v>16800</v>
      </c>
    </row>
    <row r="187" spans="2:24" s="36" customFormat="1" ht="64.900000000000006" customHeight="1" x14ac:dyDescent="0.25">
      <c r="B187" s="34" t="s">
        <v>1742</v>
      </c>
      <c r="C187" s="59" t="s">
        <v>1743</v>
      </c>
      <c r="D187" s="59" t="s">
        <v>1744</v>
      </c>
      <c r="E187" s="60" t="s">
        <v>1745</v>
      </c>
      <c r="F187" s="61" t="s">
        <v>481</v>
      </c>
      <c r="G187" s="59" t="s">
        <v>37</v>
      </c>
      <c r="H187" s="59" t="s">
        <v>1988</v>
      </c>
      <c r="I187" s="61" t="s">
        <v>1746</v>
      </c>
      <c r="J187" s="61" t="s">
        <v>2012</v>
      </c>
      <c r="K187" s="61"/>
      <c r="L187" s="35" t="s">
        <v>1747</v>
      </c>
      <c r="M187" s="35" t="s">
        <v>1748</v>
      </c>
      <c r="N187" s="35" t="s">
        <v>1749</v>
      </c>
      <c r="O187" s="63">
        <v>47597</v>
      </c>
      <c r="P187" s="62" t="s">
        <v>42</v>
      </c>
      <c r="Q187" s="62" t="s">
        <v>43</v>
      </c>
      <c r="R187" s="63">
        <v>34900</v>
      </c>
      <c r="S187" s="70">
        <v>44176</v>
      </c>
      <c r="T187" s="63">
        <v>110</v>
      </c>
      <c r="U187" s="63">
        <v>105</v>
      </c>
      <c r="V187" s="63">
        <v>150</v>
      </c>
      <c r="W187" s="82">
        <f t="shared" si="2"/>
        <v>365</v>
      </c>
      <c r="X187" s="85">
        <v>23800</v>
      </c>
    </row>
    <row r="188" spans="2:24" s="36" customFormat="1" ht="64.900000000000006" customHeight="1" x14ac:dyDescent="0.25">
      <c r="B188" s="34" t="s">
        <v>718</v>
      </c>
      <c r="C188" s="59" t="s">
        <v>719</v>
      </c>
      <c r="D188" s="59" t="s">
        <v>720</v>
      </c>
      <c r="E188" s="60" t="s">
        <v>721</v>
      </c>
      <c r="F188" s="61" t="s">
        <v>722</v>
      </c>
      <c r="G188" s="59" t="s">
        <v>58</v>
      </c>
      <c r="H188" s="59" t="s">
        <v>1988</v>
      </c>
      <c r="I188" s="61" t="s">
        <v>723</v>
      </c>
      <c r="J188" s="61" t="s">
        <v>2012</v>
      </c>
      <c r="K188" s="61"/>
      <c r="L188" s="35" t="s">
        <v>724</v>
      </c>
      <c r="M188" s="35" t="s">
        <v>725</v>
      </c>
      <c r="N188" s="35" t="s">
        <v>726</v>
      </c>
      <c r="O188" s="63">
        <v>16485</v>
      </c>
      <c r="P188" s="62" t="s">
        <v>42</v>
      </c>
      <c r="Q188" s="62" t="s">
        <v>43</v>
      </c>
      <c r="R188" s="63">
        <v>15000</v>
      </c>
      <c r="S188" s="70">
        <v>44176</v>
      </c>
      <c r="T188" s="63">
        <v>90</v>
      </c>
      <c r="U188" s="63">
        <v>125</v>
      </c>
      <c r="V188" s="63">
        <v>150</v>
      </c>
      <c r="W188" s="82">
        <f t="shared" si="2"/>
        <v>365</v>
      </c>
      <c r="X188" s="85">
        <v>8200</v>
      </c>
    </row>
    <row r="189" spans="2:24" s="36" customFormat="1" ht="64.900000000000006" customHeight="1" x14ac:dyDescent="0.25">
      <c r="B189" s="34" t="s">
        <v>1090</v>
      </c>
      <c r="C189" s="59" t="s">
        <v>1091</v>
      </c>
      <c r="D189" s="59" t="s">
        <v>1092</v>
      </c>
      <c r="E189" s="60" t="s">
        <v>1093</v>
      </c>
      <c r="F189" s="61" t="s">
        <v>600</v>
      </c>
      <c r="G189" s="59" t="s">
        <v>96</v>
      </c>
      <c r="H189" s="59" t="s">
        <v>1988</v>
      </c>
      <c r="I189" s="61" t="s">
        <v>1094</v>
      </c>
      <c r="J189" s="61" t="s">
        <v>2012</v>
      </c>
      <c r="K189" s="61"/>
      <c r="L189" s="35" t="s">
        <v>1095</v>
      </c>
      <c r="M189" s="35" t="s">
        <v>1096</v>
      </c>
      <c r="N189" s="35" t="s">
        <v>125</v>
      </c>
      <c r="O189" s="63">
        <v>75000</v>
      </c>
      <c r="P189" s="62" t="s">
        <v>42</v>
      </c>
      <c r="Q189" s="62" t="s">
        <v>43</v>
      </c>
      <c r="R189" s="63">
        <v>35000</v>
      </c>
      <c r="S189" s="70">
        <v>44176</v>
      </c>
      <c r="T189" s="63">
        <v>90</v>
      </c>
      <c r="U189" s="63">
        <v>125</v>
      </c>
      <c r="V189" s="63">
        <v>150</v>
      </c>
      <c r="W189" s="82">
        <f t="shared" si="2"/>
        <v>365</v>
      </c>
      <c r="X189" s="85">
        <v>30800</v>
      </c>
    </row>
    <row r="190" spans="2:24" s="36" customFormat="1" ht="64.900000000000006" customHeight="1" x14ac:dyDescent="0.25">
      <c r="B190" s="34" t="s">
        <v>1543</v>
      </c>
      <c r="C190" s="59" t="s">
        <v>1544</v>
      </c>
      <c r="D190" s="59" t="s">
        <v>1545</v>
      </c>
      <c r="E190" s="60" t="s">
        <v>1546</v>
      </c>
      <c r="F190" s="61" t="s">
        <v>1214</v>
      </c>
      <c r="G190" s="59" t="s">
        <v>37</v>
      </c>
      <c r="H190" s="59" t="s">
        <v>1988</v>
      </c>
      <c r="I190" s="61" t="s">
        <v>1547</v>
      </c>
      <c r="J190" s="61" t="s">
        <v>2012</v>
      </c>
      <c r="K190" s="61"/>
      <c r="L190" s="35" t="s">
        <v>1548</v>
      </c>
      <c r="M190" s="35" t="s">
        <v>1549</v>
      </c>
      <c r="N190" s="35" t="s">
        <v>1550</v>
      </c>
      <c r="O190" s="63">
        <v>40000</v>
      </c>
      <c r="P190" s="62" t="s">
        <v>42</v>
      </c>
      <c r="Q190" s="62" t="s">
        <v>43</v>
      </c>
      <c r="R190" s="63">
        <v>35000</v>
      </c>
      <c r="S190" s="70">
        <v>44176</v>
      </c>
      <c r="T190" s="63">
        <v>110</v>
      </c>
      <c r="U190" s="63">
        <v>105</v>
      </c>
      <c r="V190" s="63">
        <v>150</v>
      </c>
      <c r="W190" s="82">
        <f t="shared" si="2"/>
        <v>365</v>
      </c>
      <c r="X190" s="85">
        <v>20000</v>
      </c>
    </row>
    <row r="191" spans="2:24" s="36" customFormat="1" ht="64.900000000000006" customHeight="1" x14ac:dyDescent="0.25">
      <c r="B191" s="34" t="s">
        <v>1896</v>
      </c>
      <c r="C191" s="59" t="s">
        <v>1897</v>
      </c>
      <c r="D191" s="59" t="s">
        <v>1898</v>
      </c>
      <c r="E191" s="60" t="s">
        <v>1899</v>
      </c>
      <c r="F191" s="61" t="s">
        <v>424</v>
      </c>
      <c r="G191" s="59" t="s">
        <v>96</v>
      </c>
      <c r="H191" s="59" t="s">
        <v>1988</v>
      </c>
      <c r="I191" s="61" t="s">
        <v>1900</v>
      </c>
      <c r="J191" s="61" t="s">
        <v>2012</v>
      </c>
      <c r="K191" s="61"/>
      <c r="L191" s="35" t="s">
        <v>1901</v>
      </c>
      <c r="M191" s="35" t="s">
        <v>1902</v>
      </c>
      <c r="N191" s="35" t="s">
        <v>125</v>
      </c>
      <c r="O191" s="63">
        <v>45000</v>
      </c>
      <c r="P191" s="62" t="s">
        <v>42</v>
      </c>
      <c r="Q191" s="62" t="s">
        <v>43</v>
      </c>
      <c r="R191" s="63">
        <v>30000</v>
      </c>
      <c r="S191" s="70">
        <v>44176</v>
      </c>
      <c r="T191" s="63">
        <v>90</v>
      </c>
      <c r="U191" s="63">
        <v>125</v>
      </c>
      <c r="V191" s="63">
        <v>150</v>
      </c>
      <c r="W191" s="82">
        <f t="shared" si="2"/>
        <v>365</v>
      </c>
      <c r="X191" s="85">
        <v>22500</v>
      </c>
    </row>
    <row r="192" spans="2:24" s="36" customFormat="1" ht="64.900000000000006" customHeight="1" x14ac:dyDescent="0.25">
      <c r="B192" s="34" t="s">
        <v>775</v>
      </c>
      <c r="C192" s="59" t="s">
        <v>776</v>
      </c>
      <c r="D192" s="59" t="s">
        <v>777</v>
      </c>
      <c r="E192" s="60" t="s">
        <v>778</v>
      </c>
      <c r="F192" s="61" t="s">
        <v>308</v>
      </c>
      <c r="G192" s="59" t="s">
        <v>96</v>
      </c>
      <c r="H192" s="59" t="s">
        <v>1988</v>
      </c>
      <c r="I192" s="61" t="s">
        <v>779</v>
      </c>
      <c r="J192" s="61" t="s">
        <v>2012</v>
      </c>
      <c r="K192" s="61"/>
      <c r="L192" s="35" t="s">
        <v>780</v>
      </c>
      <c r="M192" s="35" t="s">
        <v>781</v>
      </c>
      <c r="N192" s="35" t="s">
        <v>125</v>
      </c>
      <c r="O192" s="63">
        <v>35000</v>
      </c>
      <c r="P192" s="62" t="s">
        <v>42</v>
      </c>
      <c r="Q192" s="62" t="s">
        <v>43</v>
      </c>
      <c r="R192" s="63">
        <v>35000</v>
      </c>
      <c r="S192" s="70">
        <v>44176</v>
      </c>
      <c r="T192" s="63">
        <v>90</v>
      </c>
      <c r="U192" s="63">
        <v>125</v>
      </c>
      <c r="V192" s="63">
        <v>150</v>
      </c>
      <c r="W192" s="82">
        <f t="shared" si="2"/>
        <v>365</v>
      </c>
      <c r="X192" s="85">
        <v>17500</v>
      </c>
    </row>
    <row r="193" spans="2:24" s="36" customFormat="1" ht="64.900000000000006" customHeight="1" x14ac:dyDescent="0.25">
      <c r="B193" s="34" t="s">
        <v>1506</v>
      </c>
      <c r="C193" s="59" t="s">
        <v>1507</v>
      </c>
      <c r="D193" s="59" t="s">
        <v>1508</v>
      </c>
      <c r="E193" s="60" t="s">
        <v>1509</v>
      </c>
      <c r="F193" s="61" t="s">
        <v>976</v>
      </c>
      <c r="G193" s="59" t="s">
        <v>86</v>
      </c>
      <c r="H193" s="59" t="s">
        <v>1988</v>
      </c>
      <c r="I193" s="61" t="s">
        <v>1510</v>
      </c>
      <c r="J193" s="61" t="s">
        <v>2012</v>
      </c>
      <c r="K193" s="61"/>
      <c r="L193" s="35" t="s">
        <v>1511</v>
      </c>
      <c r="M193" s="35" t="s">
        <v>1512</v>
      </c>
      <c r="N193" s="35" t="s">
        <v>366</v>
      </c>
      <c r="O193" s="63">
        <v>15400</v>
      </c>
      <c r="P193" s="62" t="s">
        <v>42</v>
      </c>
      <c r="Q193" s="62" t="s">
        <v>43</v>
      </c>
      <c r="R193" s="63">
        <v>15400</v>
      </c>
      <c r="S193" s="70">
        <v>44176</v>
      </c>
      <c r="T193" s="63">
        <v>110</v>
      </c>
      <c r="U193" s="63">
        <v>105</v>
      </c>
      <c r="V193" s="63">
        <v>150</v>
      </c>
      <c r="W193" s="82">
        <f t="shared" si="2"/>
        <v>365</v>
      </c>
      <c r="X193" s="85">
        <v>7700</v>
      </c>
    </row>
    <row r="194" spans="2:24" s="36" customFormat="1" ht="64.900000000000006" customHeight="1" x14ac:dyDescent="0.25">
      <c r="B194" s="34" t="s">
        <v>1218</v>
      </c>
      <c r="C194" s="59" t="s">
        <v>1219</v>
      </c>
      <c r="D194" s="59" t="s">
        <v>1220</v>
      </c>
      <c r="E194" s="60" t="s">
        <v>1221</v>
      </c>
      <c r="F194" s="61" t="s">
        <v>57</v>
      </c>
      <c r="G194" s="59" t="s">
        <v>58</v>
      </c>
      <c r="H194" s="59" t="s">
        <v>1988</v>
      </c>
      <c r="I194" s="61" t="s">
        <v>1222</v>
      </c>
      <c r="J194" s="61" t="s">
        <v>2012</v>
      </c>
      <c r="K194" s="61"/>
      <c r="L194" s="35" t="s">
        <v>1223</v>
      </c>
      <c r="M194" s="35" t="s">
        <v>1224</v>
      </c>
      <c r="N194" s="35" t="s">
        <v>125</v>
      </c>
      <c r="O194" s="63">
        <v>35000</v>
      </c>
      <c r="P194" s="62" t="s">
        <v>42</v>
      </c>
      <c r="Q194" s="62" t="s">
        <v>43</v>
      </c>
      <c r="R194" s="63">
        <v>35000</v>
      </c>
      <c r="S194" s="70">
        <v>44176</v>
      </c>
      <c r="T194" s="63">
        <v>90</v>
      </c>
      <c r="U194" s="63">
        <v>125</v>
      </c>
      <c r="V194" s="63">
        <v>150</v>
      </c>
      <c r="W194" s="82">
        <f t="shared" si="2"/>
        <v>365</v>
      </c>
      <c r="X194" s="85">
        <v>17500</v>
      </c>
    </row>
    <row r="195" spans="2:24" s="36" customFormat="1" ht="64.900000000000006" customHeight="1" x14ac:dyDescent="0.25">
      <c r="B195" s="34" t="s">
        <v>1290</v>
      </c>
      <c r="C195" s="59" t="s">
        <v>1291</v>
      </c>
      <c r="D195" s="59" t="s">
        <v>1292</v>
      </c>
      <c r="E195" s="60" t="s">
        <v>1293</v>
      </c>
      <c r="F195" s="61" t="s">
        <v>76</v>
      </c>
      <c r="G195" s="59" t="s">
        <v>58</v>
      </c>
      <c r="H195" s="59" t="s">
        <v>1988</v>
      </c>
      <c r="I195" s="61" t="s">
        <v>1294</v>
      </c>
      <c r="J195" s="61" t="s">
        <v>2012</v>
      </c>
      <c r="K195" s="61"/>
      <c r="L195" s="35" t="s">
        <v>1295</v>
      </c>
      <c r="M195" s="35" t="s">
        <v>1296</v>
      </c>
      <c r="N195" s="35" t="s">
        <v>1297</v>
      </c>
      <c r="O195" s="63">
        <v>68000</v>
      </c>
      <c r="P195" s="62" t="s">
        <v>42</v>
      </c>
      <c r="Q195" s="62" t="s">
        <v>43</v>
      </c>
      <c r="R195" s="63">
        <v>34000</v>
      </c>
      <c r="S195" s="70">
        <v>44176</v>
      </c>
      <c r="T195" s="63">
        <v>90</v>
      </c>
      <c r="U195" s="63">
        <v>125</v>
      </c>
      <c r="V195" s="63">
        <v>150</v>
      </c>
      <c r="W195" s="82">
        <f t="shared" si="2"/>
        <v>365</v>
      </c>
      <c r="X195" s="85">
        <v>29900</v>
      </c>
    </row>
    <row r="196" spans="2:24" s="36" customFormat="1" ht="64.900000000000006" customHeight="1" x14ac:dyDescent="0.25">
      <c r="B196" s="34" t="s">
        <v>1105</v>
      </c>
      <c r="C196" s="59" t="s">
        <v>1106</v>
      </c>
      <c r="D196" s="59" t="s">
        <v>1107</v>
      </c>
      <c r="E196" s="60" t="s">
        <v>1108</v>
      </c>
      <c r="F196" s="61" t="s">
        <v>731</v>
      </c>
      <c r="G196" s="59" t="s">
        <v>49</v>
      </c>
      <c r="H196" s="59" t="s">
        <v>1988</v>
      </c>
      <c r="I196" s="61" t="s">
        <v>1109</v>
      </c>
      <c r="J196" s="61" t="s">
        <v>2012</v>
      </c>
      <c r="K196" s="61"/>
      <c r="L196" s="35" t="s">
        <v>1110</v>
      </c>
      <c r="M196" s="35" t="s">
        <v>1111</v>
      </c>
      <c r="N196" s="35" t="s">
        <v>1112</v>
      </c>
      <c r="O196" s="63">
        <v>24300</v>
      </c>
      <c r="P196" s="62" t="s">
        <v>42</v>
      </c>
      <c r="Q196" s="62" t="s">
        <v>43</v>
      </c>
      <c r="R196" s="63">
        <v>12100</v>
      </c>
      <c r="S196" s="70">
        <v>44176</v>
      </c>
      <c r="T196" s="63">
        <v>90</v>
      </c>
      <c r="U196" s="63">
        <v>125</v>
      </c>
      <c r="V196" s="63">
        <v>150</v>
      </c>
      <c r="W196" s="82">
        <f t="shared" si="2"/>
        <v>365</v>
      </c>
      <c r="X196" s="85">
        <v>10600</v>
      </c>
    </row>
    <row r="197" spans="2:24" s="36" customFormat="1" ht="64.900000000000006" customHeight="1" x14ac:dyDescent="0.25">
      <c r="B197" s="34" t="s">
        <v>428</v>
      </c>
      <c r="C197" s="59" t="s">
        <v>429</v>
      </c>
      <c r="D197" s="59" t="s">
        <v>430</v>
      </c>
      <c r="E197" s="60" t="s">
        <v>431</v>
      </c>
      <c r="F197" s="61" t="s">
        <v>432</v>
      </c>
      <c r="G197" s="59" t="s">
        <v>49</v>
      </c>
      <c r="H197" s="59" t="s">
        <v>1988</v>
      </c>
      <c r="I197" s="61" t="s">
        <v>433</v>
      </c>
      <c r="J197" s="61" t="s">
        <v>2012</v>
      </c>
      <c r="K197" s="61"/>
      <c r="L197" s="35" t="s">
        <v>434</v>
      </c>
      <c r="M197" s="35" t="s">
        <v>435</v>
      </c>
      <c r="N197" s="35" t="s">
        <v>436</v>
      </c>
      <c r="O197" s="63">
        <v>20100</v>
      </c>
      <c r="P197" s="62" t="s">
        <v>42</v>
      </c>
      <c r="Q197" s="62" t="s">
        <v>43</v>
      </c>
      <c r="R197" s="63">
        <v>20100</v>
      </c>
      <c r="S197" s="70">
        <v>44176</v>
      </c>
      <c r="T197" s="63">
        <v>90</v>
      </c>
      <c r="U197" s="63">
        <v>125</v>
      </c>
      <c r="V197" s="63">
        <v>150</v>
      </c>
      <c r="W197" s="82">
        <f t="shared" si="2"/>
        <v>365</v>
      </c>
      <c r="X197" s="85">
        <v>10100</v>
      </c>
    </row>
    <row r="198" spans="2:24" s="36" customFormat="1" ht="64.900000000000006" customHeight="1" x14ac:dyDescent="0.25">
      <c r="B198" s="34" t="s">
        <v>1939</v>
      </c>
      <c r="C198" s="59" t="s">
        <v>1940</v>
      </c>
      <c r="D198" s="59" t="s">
        <v>1941</v>
      </c>
      <c r="E198" s="60" t="s">
        <v>1942</v>
      </c>
      <c r="F198" s="61" t="s">
        <v>465</v>
      </c>
      <c r="G198" s="59" t="s">
        <v>96</v>
      </c>
      <c r="H198" s="59" t="s">
        <v>1988</v>
      </c>
      <c r="I198" s="61" t="s">
        <v>1943</v>
      </c>
      <c r="J198" s="61" t="s">
        <v>2012</v>
      </c>
      <c r="K198" s="61"/>
      <c r="L198" s="35" t="s">
        <v>1944</v>
      </c>
      <c r="M198" s="35" t="s">
        <v>1945</v>
      </c>
      <c r="N198" s="35" t="s">
        <v>1946</v>
      </c>
      <c r="O198" s="63">
        <v>52925</v>
      </c>
      <c r="P198" s="62" t="s">
        <v>42</v>
      </c>
      <c r="Q198" s="62" t="s">
        <v>43</v>
      </c>
      <c r="R198" s="63">
        <v>25000</v>
      </c>
      <c r="S198" s="70">
        <v>44176</v>
      </c>
      <c r="T198" s="63">
        <v>90</v>
      </c>
      <c r="U198" s="63">
        <v>125</v>
      </c>
      <c r="V198" s="63">
        <v>150</v>
      </c>
      <c r="W198" s="82">
        <f t="shared" si="2"/>
        <v>365</v>
      </c>
      <c r="X198" s="85">
        <v>22000</v>
      </c>
    </row>
    <row r="199" spans="2:24" s="36" customFormat="1" ht="64.900000000000006" customHeight="1" x14ac:dyDescent="0.25">
      <c r="B199" s="34" t="s">
        <v>228</v>
      </c>
      <c r="C199" s="59" t="s">
        <v>229</v>
      </c>
      <c r="D199" s="59" t="s">
        <v>230</v>
      </c>
      <c r="E199" s="60" t="s">
        <v>231</v>
      </c>
      <c r="F199" s="61" t="s">
        <v>232</v>
      </c>
      <c r="G199" s="59" t="s">
        <v>86</v>
      </c>
      <c r="H199" s="59" t="s">
        <v>1988</v>
      </c>
      <c r="I199" s="61" t="s">
        <v>233</v>
      </c>
      <c r="J199" s="61" t="s">
        <v>2012</v>
      </c>
      <c r="K199" s="61"/>
      <c r="L199" s="35" t="s">
        <v>234</v>
      </c>
      <c r="M199" s="35" t="s">
        <v>235</v>
      </c>
      <c r="N199" s="35" t="s">
        <v>236</v>
      </c>
      <c r="O199" s="63">
        <v>35000</v>
      </c>
      <c r="P199" s="62" t="s">
        <v>42</v>
      </c>
      <c r="Q199" s="62" t="s">
        <v>43</v>
      </c>
      <c r="R199" s="63">
        <v>35000</v>
      </c>
      <c r="S199" s="70">
        <v>44176</v>
      </c>
      <c r="T199" s="63">
        <v>90</v>
      </c>
      <c r="U199" s="63">
        <v>120</v>
      </c>
      <c r="V199" s="63">
        <v>150</v>
      </c>
      <c r="W199" s="82">
        <f t="shared" si="2"/>
        <v>360</v>
      </c>
      <c r="X199" s="85">
        <v>17500</v>
      </c>
    </row>
    <row r="200" spans="2:24" s="36" customFormat="1" ht="64.900000000000006" customHeight="1" x14ac:dyDescent="0.25">
      <c r="B200" s="34" t="s">
        <v>1833</v>
      </c>
      <c r="C200" s="59" t="s">
        <v>1834</v>
      </c>
      <c r="D200" s="59" t="s">
        <v>1835</v>
      </c>
      <c r="E200" s="60" t="s">
        <v>1836</v>
      </c>
      <c r="F200" s="61" t="s">
        <v>343</v>
      </c>
      <c r="G200" s="59" t="s">
        <v>86</v>
      </c>
      <c r="H200" s="59" t="s">
        <v>1988</v>
      </c>
      <c r="I200" s="61" t="s">
        <v>1837</v>
      </c>
      <c r="J200" s="61" t="s">
        <v>2012</v>
      </c>
      <c r="K200" s="61"/>
      <c r="L200" s="35" t="s">
        <v>1838</v>
      </c>
      <c r="M200" s="35" t="s">
        <v>1839</v>
      </c>
      <c r="N200" s="35" t="s">
        <v>1840</v>
      </c>
      <c r="O200" s="63">
        <v>34900</v>
      </c>
      <c r="P200" s="62" t="s">
        <v>42</v>
      </c>
      <c r="Q200" s="62" t="s">
        <v>43</v>
      </c>
      <c r="R200" s="63">
        <v>34900</v>
      </c>
      <c r="S200" s="70">
        <v>44176</v>
      </c>
      <c r="T200" s="63">
        <v>90</v>
      </c>
      <c r="U200" s="63">
        <v>120</v>
      </c>
      <c r="V200" s="63">
        <v>150</v>
      </c>
      <c r="W200" s="82">
        <f t="shared" si="2"/>
        <v>360</v>
      </c>
      <c r="X200" s="85">
        <v>17500</v>
      </c>
    </row>
    <row r="201" spans="2:24" s="36" customFormat="1" ht="64.900000000000006" customHeight="1" x14ac:dyDescent="0.25">
      <c r="B201" s="34" t="s">
        <v>330</v>
      </c>
      <c r="C201" s="59" t="s">
        <v>331</v>
      </c>
      <c r="D201" s="59" t="s">
        <v>332</v>
      </c>
      <c r="E201" s="60" t="s">
        <v>333</v>
      </c>
      <c r="F201" s="61" t="s">
        <v>334</v>
      </c>
      <c r="G201" s="59" t="s">
        <v>37</v>
      </c>
      <c r="H201" s="59" t="s">
        <v>1988</v>
      </c>
      <c r="I201" s="61" t="s">
        <v>335</v>
      </c>
      <c r="J201" s="61" t="s">
        <v>2012</v>
      </c>
      <c r="K201" s="61"/>
      <c r="L201" s="35" t="s">
        <v>336</v>
      </c>
      <c r="M201" s="35" t="s">
        <v>337</v>
      </c>
      <c r="N201" s="35" t="s">
        <v>338</v>
      </c>
      <c r="O201" s="63">
        <v>21000</v>
      </c>
      <c r="P201" s="62" t="s">
        <v>42</v>
      </c>
      <c r="Q201" s="62" t="s">
        <v>43</v>
      </c>
      <c r="R201" s="63">
        <v>21000</v>
      </c>
      <c r="S201" s="70">
        <v>44176</v>
      </c>
      <c r="T201" s="63">
        <v>90</v>
      </c>
      <c r="U201" s="63">
        <v>120</v>
      </c>
      <c r="V201" s="63">
        <v>150</v>
      </c>
      <c r="W201" s="82">
        <f t="shared" si="2"/>
        <v>360</v>
      </c>
      <c r="X201" s="85">
        <v>10500</v>
      </c>
    </row>
    <row r="202" spans="2:24" s="36" customFormat="1" ht="64.900000000000006" customHeight="1" x14ac:dyDescent="0.25">
      <c r="B202" s="34" t="s">
        <v>461</v>
      </c>
      <c r="C202" s="59" t="s">
        <v>462</v>
      </c>
      <c r="D202" s="59" t="s">
        <v>463</v>
      </c>
      <c r="E202" s="60" t="s">
        <v>464</v>
      </c>
      <c r="F202" s="61" t="s">
        <v>465</v>
      </c>
      <c r="G202" s="59" t="s">
        <v>96</v>
      </c>
      <c r="H202" s="59" t="s">
        <v>1988</v>
      </c>
      <c r="I202" s="61" t="s">
        <v>466</v>
      </c>
      <c r="J202" s="61" t="s">
        <v>2012</v>
      </c>
      <c r="K202" s="61"/>
      <c r="L202" s="35" t="s">
        <v>467</v>
      </c>
      <c r="M202" s="35" t="s">
        <v>468</v>
      </c>
      <c r="N202" s="35" t="s">
        <v>236</v>
      </c>
      <c r="O202" s="63">
        <v>23900</v>
      </c>
      <c r="P202" s="62" t="s">
        <v>42</v>
      </c>
      <c r="Q202" s="62" t="s">
        <v>43</v>
      </c>
      <c r="R202" s="63">
        <v>23900</v>
      </c>
      <c r="S202" s="70">
        <v>44176</v>
      </c>
      <c r="T202" s="63">
        <v>90</v>
      </c>
      <c r="U202" s="63">
        <v>120</v>
      </c>
      <c r="V202" s="63">
        <v>150</v>
      </c>
      <c r="W202" s="82">
        <f t="shared" si="2"/>
        <v>360</v>
      </c>
      <c r="X202" s="85">
        <v>12000</v>
      </c>
    </row>
    <row r="203" spans="2:24" s="36" customFormat="1" ht="64.900000000000006" customHeight="1" x14ac:dyDescent="0.25">
      <c r="B203" s="34" t="s">
        <v>486</v>
      </c>
      <c r="C203" s="59" t="s">
        <v>487</v>
      </c>
      <c r="D203" s="59" t="s">
        <v>488</v>
      </c>
      <c r="E203" s="60" t="s">
        <v>489</v>
      </c>
      <c r="F203" s="61" t="s">
        <v>490</v>
      </c>
      <c r="G203" s="59" t="s">
        <v>37</v>
      </c>
      <c r="H203" s="59" t="s">
        <v>1988</v>
      </c>
      <c r="I203" s="61" t="s">
        <v>491</v>
      </c>
      <c r="J203" s="61" t="s">
        <v>2012</v>
      </c>
      <c r="K203" s="61"/>
      <c r="L203" s="35" t="s">
        <v>492</v>
      </c>
      <c r="M203" s="35" t="s">
        <v>493</v>
      </c>
      <c r="N203" s="35" t="s">
        <v>236</v>
      </c>
      <c r="O203" s="63">
        <v>65400</v>
      </c>
      <c r="P203" s="62" t="s">
        <v>42</v>
      </c>
      <c r="Q203" s="62" t="s">
        <v>43</v>
      </c>
      <c r="R203" s="63">
        <v>32700</v>
      </c>
      <c r="S203" s="70">
        <v>44176</v>
      </c>
      <c r="T203" s="63">
        <v>90</v>
      </c>
      <c r="U203" s="63">
        <v>120</v>
      </c>
      <c r="V203" s="63">
        <v>150</v>
      </c>
      <c r="W203" s="82">
        <f t="shared" ref="W203:W262" si="3">SUM(T203:V203)</f>
        <v>360</v>
      </c>
      <c r="X203" s="85">
        <v>28700</v>
      </c>
    </row>
    <row r="204" spans="2:24" s="36" customFormat="1" ht="64.900000000000006" customHeight="1" x14ac:dyDescent="0.25">
      <c r="B204" s="34" t="s">
        <v>1865</v>
      </c>
      <c r="C204" s="59" t="s">
        <v>1866</v>
      </c>
      <c r="D204" s="59" t="s">
        <v>1867</v>
      </c>
      <c r="E204" s="60" t="s">
        <v>1868</v>
      </c>
      <c r="F204" s="61" t="s">
        <v>967</v>
      </c>
      <c r="G204" s="59" t="s">
        <v>58</v>
      </c>
      <c r="H204" s="59" t="s">
        <v>1988</v>
      </c>
      <c r="I204" s="61" t="s">
        <v>1869</v>
      </c>
      <c r="J204" s="61" t="s">
        <v>2012</v>
      </c>
      <c r="K204" s="61"/>
      <c r="L204" s="35" t="s">
        <v>1870</v>
      </c>
      <c r="M204" s="35" t="s">
        <v>1871</v>
      </c>
      <c r="N204" s="35" t="s">
        <v>100</v>
      </c>
      <c r="O204" s="63">
        <v>20000</v>
      </c>
      <c r="P204" s="62" t="s">
        <v>42</v>
      </c>
      <c r="Q204" s="62" t="s">
        <v>43</v>
      </c>
      <c r="R204" s="63">
        <v>20000</v>
      </c>
      <c r="S204" s="70">
        <v>44176</v>
      </c>
      <c r="T204" s="63">
        <v>90</v>
      </c>
      <c r="U204" s="63">
        <v>115</v>
      </c>
      <c r="V204" s="63">
        <v>150</v>
      </c>
      <c r="W204" s="82">
        <f t="shared" si="3"/>
        <v>355</v>
      </c>
      <c r="X204" s="85">
        <v>10000</v>
      </c>
    </row>
    <row r="205" spans="2:24" s="36" customFormat="1" ht="64.900000000000006" customHeight="1" x14ac:dyDescent="0.25">
      <c r="B205" s="34" t="s">
        <v>838</v>
      </c>
      <c r="C205" s="59" t="s">
        <v>839</v>
      </c>
      <c r="D205" s="59" t="s">
        <v>840</v>
      </c>
      <c r="E205" s="60" t="s">
        <v>841</v>
      </c>
      <c r="F205" s="61" t="s">
        <v>130</v>
      </c>
      <c r="G205" s="59" t="s">
        <v>86</v>
      </c>
      <c r="H205" s="59" t="s">
        <v>1988</v>
      </c>
      <c r="I205" s="61" t="s">
        <v>842</v>
      </c>
      <c r="J205" s="61" t="s">
        <v>2012</v>
      </c>
      <c r="K205" s="61"/>
      <c r="L205" s="35" t="s">
        <v>843</v>
      </c>
      <c r="M205" s="35" t="s">
        <v>844</v>
      </c>
      <c r="N205" s="35" t="s">
        <v>845</v>
      </c>
      <c r="O205" s="63">
        <v>33000</v>
      </c>
      <c r="P205" s="62" t="s">
        <v>42</v>
      </c>
      <c r="Q205" s="62" t="s">
        <v>43</v>
      </c>
      <c r="R205" s="63">
        <v>20000</v>
      </c>
      <c r="S205" s="70">
        <v>44176</v>
      </c>
      <c r="T205" s="63">
        <v>90</v>
      </c>
      <c r="U205" s="63">
        <v>115</v>
      </c>
      <c r="V205" s="63">
        <v>150</v>
      </c>
      <c r="W205" s="82">
        <f t="shared" si="3"/>
        <v>355</v>
      </c>
      <c r="X205" s="85">
        <v>16500</v>
      </c>
    </row>
    <row r="206" spans="2:24" s="36" customFormat="1" ht="64.900000000000006" customHeight="1" x14ac:dyDescent="0.25">
      <c r="B206" s="34" t="s">
        <v>1825</v>
      </c>
      <c r="C206" s="59" t="s">
        <v>1818</v>
      </c>
      <c r="D206" s="59" t="s">
        <v>1819</v>
      </c>
      <c r="E206" s="60" t="s">
        <v>1820</v>
      </c>
      <c r="F206" s="61" t="s">
        <v>1576</v>
      </c>
      <c r="G206" s="59" t="s">
        <v>37</v>
      </c>
      <c r="H206" s="59" t="s">
        <v>1988</v>
      </c>
      <c r="I206" s="61" t="s">
        <v>1821</v>
      </c>
      <c r="J206" s="61" t="s">
        <v>2012</v>
      </c>
      <c r="K206" s="61"/>
      <c r="L206" s="35" t="s">
        <v>1826</v>
      </c>
      <c r="M206" s="35" t="s">
        <v>1827</v>
      </c>
      <c r="N206" s="35" t="s">
        <v>1828</v>
      </c>
      <c r="O206" s="63">
        <v>50000</v>
      </c>
      <c r="P206" s="62" t="s">
        <v>42</v>
      </c>
      <c r="Q206" s="62" t="s">
        <v>43</v>
      </c>
      <c r="R206" s="63">
        <v>20000</v>
      </c>
      <c r="S206" s="70">
        <v>44176</v>
      </c>
      <c r="T206" s="63">
        <v>90</v>
      </c>
      <c r="U206" s="63">
        <v>115</v>
      </c>
      <c r="V206" s="63">
        <v>150</v>
      </c>
      <c r="W206" s="82">
        <f t="shared" si="3"/>
        <v>355</v>
      </c>
      <c r="X206" s="85">
        <v>17600</v>
      </c>
    </row>
    <row r="207" spans="2:24" s="36" customFormat="1" ht="64.900000000000006" customHeight="1" x14ac:dyDescent="0.25">
      <c r="B207" s="34" t="s">
        <v>1817</v>
      </c>
      <c r="C207" s="59" t="s">
        <v>1818</v>
      </c>
      <c r="D207" s="59" t="s">
        <v>1819</v>
      </c>
      <c r="E207" s="60" t="s">
        <v>1820</v>
      </c>
      <c r="F207" s="61" t="s">
        <v>1576</v>
      </c>
      <c r="G207" s="59" t="s">
        <v>37</v>
      </c>
      <c r="H207" s="59" t="s">
        <v>1988</v>
      </c>
      <c r="I207" s="61" t="s">
        <v>1821</v>
      </c>
      <c r="J207" s="61" t="s">
        <v>2012</v>
      </c>
      <c r="K207" s="61"/>
      <c r="L207" s="35" t="s">
        <v>1822</v>
      </c>
      <c r="M207" s="35" t="s">
        <v>1823</v>
      </c>
      <c r="N207" s="35" t="s">
        <v>1824</v>
      </c>
      <c r="O207" s="63">
        <v>70000</v>
      </c>
      <c r="P207" s="62" t="s">
        <v>42</v>
      </c>
      <c r="Q207" s="62" t="s">
        <v>43</v>
      </c>
      <c r="R207" s="63">
        <v>28000</v>
      </c>
      <c r="S207" s="70">
        <v>44176</v>
      </c>
      <c r="T207" s="63">
        <v>90</v>
      </c>
      <c r="U207" s="63">
        <v>115</v>
      </c>
      <c r="V207" s="63">
        <v>150</v>
      </c>
      <c r="W207" s="82">
        <f t="shared" si="3"/>
        <v>355</v>
      </c>
      <c r="X207" s="85">
        <v>24600</v>
      </c>
    </row>
    <row r="208" spans="2:24" s="36" customFormat="1" ht="64.900000000000006" customHeight="1" x14ac:dyDescent="0.25">
      <c r="B208" s="34" t="s">
        <v>1924</v>
      </c>
      <c r="C208" s="59" t="s">
        <v>1925</v>
      </c>
      <c r="D208" s="59" t="s">
        <v>1926</v>
      </c>
      <c r="E208" s="60" t="s">
        <v>1927</v>
      </c>
      <c r="F208" s="61" t="s">
        <v>1585</v>
      </c>
      <c r="G208" s="59" t="s">
        <v>86</v>
      </c>
      <c r="H208" s="59" t="s">
        <v>1988</v>
      </c>
      <c r="I208" s="61" t="s">
        <v>1928</v>
      </c>
      <c r="J208" s="61" t="s">
        <v>2012</v>
      </c>
      <c r="K208" s="61"/>
      <c r="L208" s="35" t="s">
        <v>1929</v>
      </c>
      <c r="M208" s="35" t="s">
        <v>1930</v>
      </c>
      <c r="N208" s="35" t="s">
        <v>100</v>
      </c>
      <c r="O208" s="63">
        <v>13677</v>
      </c>
      <c r="P208" s="62" t="s">
        <v>42</v>
      </c>
      <c r="Q208" s="62" t="s">
        <v>43</v>
      </c>
      <c r="R208" s="63">
        <v>13600</v>
      </c>
      <c r="S208" s="70">
        <v>44176</v>
      </c>
      <c r="T208" s="63">
        <v>90</v>
      </c>
      <c r="U208" s="63">
        <v>115</v>
      </c>
      <c r="V208" s="63">
        <v>150</v>
      </c>
      <c r="W208" s="82">
        <f t="shared" si="3"/>
        <v>355</v>
      </c>
      <c r="X208" s="85">
        <v>6800</v>
      </c>
    </row>
    <row r="209" spans="2:24" s="36" customFormat="1" ht="64.900000000000006" customHeight="1" x14ac:dyDescent="0.25">
      <c r="B209" s="34" t="s">
        <v>1558</v>
      </c>
      <c r="C209" s="59" t="s">
        <v>1559</v>
      </c>
      <c r="D209" s="59" t="s">
        <v>1560</v>
      </c>
      <c r="E209" s="60" t="s">
        <v>1561</v>
      </c>
      <c r="F209" s="61" t="s">
        <v>650</v>
      </c>
      <c r="G209" s="59" t="s">
        <v>86</v>
      </c>
      <c r="H209" s="59" t="s">
        <v>1988</v>
      </c>
      <c r="I209" s="61" t="s">
        <v>1562</v>
      </c>
      <c r="J209" s="61" t="s">
        <v>2012</v>
      </c>
      <c r="K209" s="61"/>
      <c r="L209" s="35" t="s">
        <v>1563</v>
      </c>
      <c r="M209" s="35" t="s">
        <v>1564</v>
      </c>
      <c r="N209" s="35" t="s">
        <v>100</v>
      </c>
      <c r="O209" s="63">
        <v>34800</v>
      </c>
      <c r="P209" s="62" t="s">
        <v>42</v>
      </c>
      <c r="Q209" s="62" t="s">
        <v>43</v>
      </c>
      <c r="R209" s="63">
        <v>34800</v>
      </c>
      <c r="S209" s="70">
        <v>44176</v>
      </c>
      <c r="T209" s="63">
        <v>90</v>
      </c>
      <c r="U209" s="63">
        <v>115</v>
      </c>
      <c r="V209" s="63">
        <v>150</v>
      </c>
      <c r="W209" s="82">
        <f t="shared" si="3"/>
        <v>355</v>
      </c>
      <c r="X209" s="85">
        <v>17400</v>
      </c>
    </row>
    <row r="210" spans="2:24" s="36" customFormat="1" ht="64.900000000000006" customHeight="1" x14ac:dyDescent="0.25">
      <c r="B210" s="34" t="s">
        <v>1767</v>
      </c>
      <c r="C210" s="59" t="s">
        <v>1768</v>
      </c>
      <c r="D210" s="59" t="s">
        <v>1769</v>
      </c>
      <c r="E210" s="60" t="s">
        <v>1770</v>
      </c>
      <c r="F210" s="61" t="s">
        <v>1771</v>
      </c>
      <c r="G210" s="59" t="s">
        <v>37</v>
      </c>
      <c r="H210" s="59" t="s">
        <v>1988</v>
      </c>
      <c r="I210" s="61" t="s">
        <v>1772</v>
      </c>
      <c r="J210" s="61" t="s">
        <v>2012</v>
      </c>
      <c r="K210" s="61"/>
      <c r="L210" s="35" t="s">
        <v>1773</v>
      </c>
      <c r="M210" s="35" t="s">
        <v>1774</v>
      </c>
      <c r="N210" s="35" t="s">
        <v>1775</v>
      </c>
      <c r="O210" s="63">
        <v>28700</v>
      </c>
      <c r="P210" s="62" t="s">
        <v>42</v>
      </c>
      <c r="Q210" s="62" t="s">
        <v>43</v>
      </c>
      <c r="R210" s="63">
        <v>28700</v>
      </c>
      <c r="S210" s="70">
        <v>44176</v>
      </c>
      <c r="T210" s="63">
        <v>90</v>
      </c>
      <c r="U210" s="63">
        <v>115</v>
      </c>
      <c r="V210" s="63">
        <v>150</v>
      </c>
      <c r="W210" s="82">
        <f t="shared" si="3"/>
        <v>355</v>
      </c>
      <c r="X210" s="85">
        <v>14400</v>
      </c>
    </row>
    <row r="211" spans="2:24" s="36" customFormat="1" ht="64.900000000000006" customHeight="1" x14ac:dyDescent="0.25">
      <c r="B211" s="34" t="s">
        <v>32</v>
      </c>
      <c r="C211" s="59" t="s">
        <v>33</v>
      </c>
      <c r="D211" s="59" t="s">
        <v>34</v>
      </c>
      <c r="E211" s="60" t="s">
        <v>35</v>
      </c>
      <c r="F211" s="61" t="s">
        <v>36</v>
      </c>
      <c r="G211" s="59" t="s">
        <v>37</v>
      </c>
      <c r="H211" s="59" t="s">
        <v>1988</v>
      </c>
      <c r="I211" s="61" t="s">
        <v>38</v>
      </c>
      <c r="J211" s="61" t="s">
        <v>2012</v>
      </c>
      <c r="K211" s="61"/>
      <c r="L211" s="35" t="s">
        <v>39</v>
      </c>
      <c r="M211" s="35" t="s">
        <v>40</v>
      </c>
      <c r="N211" s="35" t="s">
        <v>41</v>
      </c>
      <c r="O211" s="63">
        <v>39000</v>
      </c>
      <c r="P211" s="62" t="s">
        <v>42</v>
      </c>
      <c r="Q211" s="62" t="s">
        <v>43</v>
      </c>
      <c r="R211" s="63">
        <v>35000</v>
      </c>
      <c r="S211" s="70">
        <v>44176</v>
      </c>
      <c r="T211" s="63">
        <v>90</v>
      </c>
      <c r="U211" s="63">
        <v>115</v>
      </c>
      <c r="V211" s="63">
        <v>150</v>
      </c>
      <c r="W211" s="82">
        <f t="shared" si="3"/>
        <v>355</v>
      </c>
      <c r="X211" s="85">
        <v>19500</v>
      </c>
    </row>
    <row r="212" spans="2:24" s="36" customFormat="1" ht="64.900000000000006" customHeight="1" x14ac:dyDescent="0.25">
      <c r="B212" s="34" t="s">
        <v>1139</v>
      </c>
      <c r="C212" s="59" t="s">
        <v>1140</v>
      </c>
      <c r="D212" s="59" t="s">
        <v>1141</v>
      </c>
      <c r="E212" s="60" t="s">
        <v>1142</v>
      </c>
      <c r="F212" s="61" t="s">
        <v>1143</v>
      </c>
      <c r="G212" s="59" t="s">
        <v>37</v>
      </c>
      <c r="H212" s="59" t="s">
        <v>1988</v>
      </c>
      <c r="I212" s="61" t="s">
        <v>1144</v>
      </c>
      <c r="J212" s="61" t="s">
        <v>2012</v>
      </c>
      <c r="K212" s="61"/>
      <c r="L212" s="35" t="s">
        <v>1145</v>
      </c>
      <c r="M212" s="35" t="s">
        <v>1146</v>
      </c>
      <c r="N212" s="35" t="s">
        <v>100</v>
      </c>
      <c r="O212" s="63">
        <v>35000</v>
      </c>
      <c r="P212" s="62" t="s">
        <v>42</v>
      </c>
      <c r="Q212" s="62" t="s">
        <v>43</v>
      </c>
      <c r="R212" s="63">
        <v>35000</v>
      </c>
      <c r="S212" s="70">
        <v>44176</v>
      </c>
      <c r="T212" s="63">
        <v>90</v>
      </c>
      <c r="U212" s="63">
        <v>115</v>
      </c>
      <c r="V212" s="63">
        <v>150</v>
      </c>
      <c r="W212" s="82">
        <f t="shared" si="3"/>
        <v>355</v>
      </c>
      <c r="X212" s="85">
        <v>17500</v>
      </c>
    </row>
    <row r="213" spans="2:24" s="36" customFormat="1" ht="64.900000000000006" customHeight="1" x14ac:dyDescent="0.25">
      <c r="B213" s="34" t="s">
        <v>1590</v>
      </c>
      <c r="C213" s="59" t="s">
        <v>1573</v>
      </c>
      <c r="D213" s="59" t="s">
        <v>1574</v>
      </c>
      <c r="E213" s="60" t="s">
        <v>1575</v>
      </c>
      <c r="F213" s="61" t="s">
        <v>1576</v>
      </c>
      <c r="G213" s="59" t="s">
        <v>37</v>
      </c>
      <c r="H213" s="59" t="s">
        <v>1988</v>
      </c>
      <c r="I213" s="61" t="s">
        <v>1577</v>
      </c>
      <c r="J213" s="61" t="s">
        <v>2012</v>
      </c>
      <c r="K213" s="61"/>
      <c r="L213" s="35" t="s">
        <v>1591</v>
      </c>
      <c r="M213" s="35" t="s">
        <v>1592</v>
      </c>
      <c r="N213" s="35" t="s">
        <v>828</v>
      </c>
      <c r="O213" s="63">
        <v>18000</v>
      </c>
      <c r="P213" s="62" t="s">
        <v>42</v>
      </c>
      <c r="Q213" s="62" t="s">
        <v>43</v>
      </c>
      <c r="R213" s="63">
        <v>18000</v>
      </c>
      <c r="S213" s="70">
        <v>44176</v>
      </c>
      <c r="T213" s="63">
        <v>90</v>
      </c>
      <c r="U213" s="63">
        <v>115</v>
      </c>
      <c r="V213" s="63">
        <v>150</v>
      </c>
      <c r="W213" s="82">
        <f t="shared" si="3"/>
        <v>355</v>
      </c>
      <c r="X213" s="85">
        <v>9000</v>
      </c>
    </row>
    <row r="214" spans="2:24" s="36" customFormat="1" ht="64.900000000000006" customHeight="1" x14ac:dyDescent="0.25">
      <c r="B214" s="34" t="s">
        <v>1265</v>
      </c>
      <c r="C214" s="59" t="s">
        <v>1266</v>
      </c>
      <c r="D214" s="59" t="s">
        <v>1267</v>
      </c>
      <c r="E214" s="60" t="s">
        <v>1268</v>
      </c>
      <c r="F214" s="61" t="s">
        <v>1269</v>
      </c>
      <c r="G214" s="59" t="s">
        <v>37</v>
      </c>
      <c r="H214" s="59" t="s">
        <v>1988</v>
      </c>
      <c r="I214" s="61" t="s">
        <v>1270</v>
      </c>
      <c r="J214" s="61" t="s">
        <v>2012</v>
      </c>
      <c r="K214" s="61"/>
      <c r="L214" s="35" t="s">
        <v>1271</v>
      </c>
      <c r="M214" s="35" t="s">
        <v>1272</v>
      </c>
      <c r="N214" s="35" t="s">
        <v>1273</v>
      </c>
      <c r="O214" s="63">
        <v>30000</v>
      </c>
      <c r="P214" s="62" t="s">
        <v>42</v>
      </c>
      <c r="Q214" s="62" t="s">
        <v>43</v>
      </c>
      <c r="R214" s="63">
        <v>30000</v>
      </c>
      <c r="S214" s="70">
        <v>44176</v>
      </c>
      <c r="T214" s="63">
        <v>90</v>
      </c>
      <c r="U214" s="63">
        <v>115</v>
      </c>
      <c r="V214" s="63">
        <v>150</v>
      </c>
      <c r="W214" s="82">
        <f t="shared" si="3"/>
        <v>355</v>
      </c>
      <c r="X214" s="85">
        <v>15000</v>
      </c>
    </row>
    <row r="215" spans="2:24" s="36" customFormat="1" ht="64.900000000000006" customHeight="1" x14ac:dyDescent="0.25">
      <c r="B215" s="34" t="s">
        <v>1353</v>
      </c>
      <c r="C215" s="59" t="s">
        <v>1354</v>
      </c>
      <c r="D215" s="59" t="s">
        <v>1355</v>
      </c>
      <c r="E215" s="60" t="s">
        <v>1356</v>
      </c>
      <c r="F215" s="61" t="s">
        <v>608</v>
      </c>
      <c r="G215" s="59" t="s">
        <v>37</v>
      </c>
      <c r="H215" s="59" t="s">
        <v>1988</v>
      </c>
      <c r="I215" s="61" t="s">
        <v>1357</v>
      </c>
      <c r="J215" s="61" t="s">
        <v>2012</v>
      </c>
      <c r="K215" s="61"/>
      <c r="L215" s="35" t="s">
        <v>1358</v>
      </c>
      <c r="M215" s="35" t="s">
        <v>1359</v>
      </c>
      <c r="N215" s="35" t="s">
        <v>1360</v>
      </c>
      <c r="O215" s="63">
        <v>42000</v>
      </c>
      <c r="P215" s="62" t="s">
        <v>42</v>
      </c>
      <c r="Q215" s="62" t="s">
        <v>43</v>
      </c>
      <c r="R215" s="63">
        <v>35000</v>
      </c>
      <c r="S215" s="70">
        <v>44176</v>
      </c>
      <c r="T215" s="63">
        <v>90</v>
      </c>
      <c r="U215" s="63">
        <v>115</v>
      </c>
      <c r="V215" s="63">
        <v>150</v>
      </c>
      <c r="W215" s="82">
        <f t="shared" si="3"/>
        <v>355</v>
      </c>
      <c r="X215" s="85">
        <v>21000</v>
      </c>
    </row>
    <row r="216" spans="2:24" s="36" customFormat="1" ht="64.900000000000006" customHeight="1" x14ac:dyDescent="0.25">
      <c r="B216" s="34" t="s">
        <v>1385</v>
      </c>
      <c r="C216" s="59" t="s">
        <v>1386</v>
      </c>
      <c r="D216" s="59" t="s">
        <v>1387</v>
      </c>
      <c r="E216" s="60" t="s">
        <v>1388</v>
      </c>
      <c r="F216" s="61" t="s">
        <v>1143</v>
      </c>
      <c r="G216" s="59" t="s">
        <v>37</v>
      </c>
      <c r="H216" s="59" t="s">
        <v>1988</v>
      </c>
      <c r="I216" s="61" t="s">
        <v>1389</v>
      </c>
      <c r="J216" s="61" t="s">
        <v>2012</v>
      </c>
      <c r="K216" s="61"/>
      <c r="L216" s="35" t="s">
        <v>1390</v>
      </c>
      <c r="M216" s="35" t="s">
        <v>1391</v>
      </c>
      <c r="N216" s="35" t="s">
        <v>1392</v>
      </c>
      <c r="O216" s="63">
        <v>30000</v>
      </c>
      <c r="P216" s="62" t="s">
        <v>42</v>
      </c>
      <c r="Q216" s="62" t="s">
        <v>43</v>
      </c>
      <c r="R216" s="63">
        <v>30000</v>
      </c>
      <c r="S216" s="70">
        <v>44176</v>
      </c>
      <c r="T216" s="63">
        <v>90</v>
      </c>
      <c r="U216" s="63">
        <v>110</v>
      </c>
      <c r="V216" s="63">
        <v>150</v>
      </c>
      <c r="W216" s="82">
        <f t="shared" si="3"/>
        <v>350</v>
      </c>
      <c r="X216" s="85">
        <v>15000</v>
      </c>
    </row>
    <row r="217" spans="2:24" s="36" customFormat="1" ht="64.900000000000006" customHeight="1" x14ac:dyDescent="0.25">
      <c r="B217" s="34" t="s">
        <v>1298</v>
      </c>
      <c r="C217" s="59" t="s">
        <v>1299</v>
      </c>
      <c r="D217" s="59" t="s">
        <v>1300</v>
      </c>
      <c r="E217" s="60" t="s">
        <v>1301</v>
      </c>
      <c r="F217" s="61" t="s">
        <v>529</v>
      </c>
      <c r="G217" s="59" t="s">
        <v>37</v>
      </c>
      <c r="H217" s="59" t="s">
        <v>1988</v>
      </c>
      <c r="I217" s="61" t="s">
        <v>1302</v>
      </c>
      <c r="J217" s="61" t="s">
        <v>2012</v>
      </c>
      <c r="K217" s="61"/>
      <c r="L217" s="35" t="s">
        <v>1303</v>
      </c>
      <c r="M217" s="35" t="s">
        <v>1304</v>
      </c>
      <c r="N217" s="35" t="s">
        <v>1305</v>
      </c>
      <c r="O217" s="63">
        <v>35000</v>
      </c>
      <c r="P217" s="62" t="s">
        <v>42</v>
      </c>
      <c r="Q217" s="62" t="s">
        <v>43</v>
      </c>
      <c r="R217" s="63">
        <v>35000</v>
      </c>
      <c r="S217" s="70">
        <v>44176</v>
      </c>
      <c r="T217" s="63">
        <v>90</v>
      </c>
      <c r="U217" s="63">
        <v>110</v>
      </c>
      <c r="V217" s="63">
        <v>150</v>
      </c>
      <c r="W217" s="82">
        <f t="shared" si="3"/>
        <v>350</v>
      </c>
      <c r="X217" s="85">
        <v>17500</v>
      </c>
    </row>
    <row r="218" spans="2:24" s="36" customFormat="1" ht="64.900000000000006" customHeight="1" x14ac:dyDescent="0.25">
      <c r="B218" s="34" t="s">
        <v>509</v>
      </c>
      <c r="C218" s="59" t="s">
        <v>510</v>
      </c>
      <c r="D218" s="59" t="s">
        <v>511</v>
      </c>
      <c r="E218" s="60" t="s">
        <v>512</v>
      </c>
      <c r="F218" s="61" t="s">
        <v>76</v>
      </c>
      <c r="G218" s="59" t="s">
        <v>58</v>
      </c>
      <c r="H218" s="59" t="s">
        <v>1988</v>
      </c>
      <c r="I218" s="61" t="s">
        <v>513</v>
      </c>
      <c r="J218" s="61" t="s">
        <v>2012</v>
      </c>
      <c r="K218" s="61"/>
      <c r="L218" s="35" t="s">
        <v>514</v>
      </c>
      <c r="M218" s="35" t="s">
        <v>515</v>
      </c>
      <c r="N218" s="35" t="s">
        <v>516</v>
      </c>
      <c r="O218" s="63">
        <v>20000</v>
      </c>
      <c r="P218" s="62" t="s">
        <v>42</v>
      </c>
      <c r="Q218" s="62" t="s">
        <v>43</v>
      </c>
      <c r="R218" s="63">
        <v>20000</v>
      </c>
      <c r="S218" s="70">
        <v>44176</v>
      </c>
      <c r="T218" s="63">
        <v>90</v>
      </c>
      <c r="U218" s="63">
        <v>110</v>
      </c>
      <c r="V218" s="63">
        <v>150</v>
      </c>
      <c r="W218" s="82">
        <f t="shared" si="3"/>
        <v>350</v>
      </c>
      <c r="X218" s="85">
        <v>10000</v>
      </c>
    </row>
    <row r="219" spans="2:24" s="36" customFormat="1" ht="64.900000000000006" customHeight="1" x14ac:dyDescent="0.25">
      <c r="B219" s="34" t="s">
        <v>804</v>
      </c>
      <c r="C219" s="59" t="s">
        <v>805</v>
      </c>
      <c r="D219" s="59" t="s">
        <v>806</v>
      </c>
      <c r="E219" s="60" t="s">
        <v>807</v>
      </c>
      <c r="F219" s="61" t="s">
        <v>808</v>
      </c>
      <c r="G219" s="59" t="s">
        <v>58</v>
      </c>
      <c r="H219" s="59" t="s">
        <v>1988</v>
      </c>
      <c r="I219" s="61" t="s">
        <v>809</v>
      </c>
      <c r="J219" s="61" t="s">
        <v>2012</v>
      </c>
      <c r="K219" s="61"/>
      <c r="L219" s="35" t="s">
        <v>810</v>
      </c>
      <c r="M219" s="35" t="s">
        <v>811</v>
      </c>
      <c r="N219" s="35" t="s">
        <v>812</v>
      </c>
      <c r="O219" s="63">
        <v>16000</v>
      </c>
      <c r="P219" s="62" t="s">
        <v>42</v>
      </c>
      <c r="Q219" s="62" t="s">
        <v>43</v>
      </c>
      <c r="R219" s="63">
        <v>8000</v>
      </c>
      <c r="S219" s="70">
        <v>44176</v>
      </c>
      <c r="T219" s="63">
        <v>90</v>
      </c>
      <c r="U219" s="63">
        <v>110</v>
      </c>
      <c r="V219" s="63">
        <v>150</v>
      </c>
      <c r="W219" s="82">
        <f t="shared" si="3"/>
        <v>350</v>
      </c>
      <c r="X219" s="85">
        <v>7000</v>
      </c>
    </row>
    <row r="220" spans="2:24" s="36" customFormat="1" ht="64.900000000000006" customHeight="1" x14ac:dyDescent="0.25">
      <c r="B220" s="34" t="s">
        <v>1513</v>
      </c>
      <c r="C220" s="59" t="s">
        <v>1514</v>
      </c>
      <c r="D220" s="59" t="s">
        <v>1515</v>
      </c>
      <c r="E220" s="60" t="s">
        <v>1516</v>
      </c>
      <c r="F220" s="61" t="s">
        <v>391</v>
      </c>
      <c r="G220" s="59" t="s">
        <v>58</v>
      </c>
      <c r="H220" s="59" t="s">
        <v>1988</v>
      </c>
      <c r="I220" s="61" t="s">
        <v>1517</v>
      </c>
      <c r="J220" s="61" t="s">
        <v>2012</v>
      </c>
      <c r="K220" s="61"/>
      <c r="L220" s="35" t="s">
        <v>1518</v>
      </c>
      <c r="M220" s="35" t="s">
        <v>1519</v>
      </c>
      <c r="N220" s="35" t="s">
        <v>1520</v>
      </c>
      <c r="O220" s="63">
        <v>35000</v>
      </c>
      <c r="P220" s="62" t="s">
        <v>42</v>
      </c>
      <c r="Q220" s="62" t="s">
        <v>43</v>
      </c>
      <c r="R220" s="63">
        <v>35000</v>
      </c>
      <c r="S220" s="70">
        <v>44176</v>
      </c>
      <c r="T220" s="63">
        <v>90</v>
      </c>
      <c r="U220" s="63">
        <v>110</v>
      </c>
      <c r="V220" s="63">
        <v>150</v>
      </c>
      <c r="W220" s="82">
        <f t="shared" si="3"/>
        <v>350</v>
      </c>
      <c r="X220" s="85">
        <v>17500</v>
      </c>
    </row>
    <row r="221" spans="2:24" s="36" customFormat="1" ht="64.900000000000006" customHeight="1" x14ac:dyDescent="0.25">
      <c r="B221" s="34" t="s">
        <v>437</v>
      </c>
      <c r="C221" s="59" t="s">
        <v>438</v>
      </c>
      <c r="D221" s="59" t="s">
        <v>439</v>
      </c>
      <c r="E221" s="60" t="s">
        <v>440</v>
      </c>
      <c r="F221" s="61" t="s">
        <v>57</v>
      </c>
      <c r="G221" s="59" t="s">
        <v>58</v>
      </c>
      <c r="H221" s="59" t="s">
        <v>1988</v>
      </c>
      <c r="I221" s="61" t="s">
        <v>441</v>
      </c>
      <c r="J221" s="61" t="s">
        <v>2012</v>
      </c>
      <c r="K221" s="61"/>
      <c r="L221" s="35" t="s">
        <v>442</v>
      </c>
      <c r="M221" s="35" t="s">
        <v>443</v>
      </c>
      <c r="N221" s="35" t="s">
        <v>444</v>
      </c>
      <c r="O221" s="63">
        <v>35000</v>
      </c>
      <c r="P221" s="62" t="s">
        <v>42</v>
      </c>
      <c r="Q221" s="62" t="s">
        <v>43</v>
      </c>
      <c r="R221" s="63">
        <v>35000</v>
      </c>
      <c r="S221" s="70">
        <v>44176</v>
      </c>
      <c r="T221" s="63">
        <v>90</v>
      </c>
      <c r="U221" s="63">
        <v>110</v>
      </c>
      <c r="V221" s="63">
        <v>150</v>
      </c>
      <c r="W221" s="82">
        <f t="shared" si="3"/>
        <v>350</v>
      </c>
      <c r="X221" s="85">
        <v>17500</v>
      </c>
    </row>
    <row r="222" spans="2:24" s="36" customFormat="1" ht="64.900000000000006" customHeight="1" x14ac:dyDescent="0.25">
      <c r="B222" s="34" t="s">
        <v>1234</v>
      </c>
      <c r="C222" s="59" t="s">
        <v>1235</v>
      </c>
      <c r="D222" s="59" t="s">
        <v>1236</v>
      </c>
      <c r="E222" s="60" t="s">
        <v>1237</v>
      </c>
      <c r="F222" s="61" t="s">
        <v>1238</v>
      </c>
      <c r="G222" s="59" t="s">
        <v>96</v>
      </c>
      <c r="H222" s="59" t="s">
        <v>1988</v>
      </c>
      <c r="I222" s="61" t="s">
        <v>1239</v>
      </c>
      <c r="J222" s="61" t="s">
        <v>2012</v>
      </c>
      <c r="K222" s="61"/>
      <c r="L222" s="35" t="s">
        <v>1240</v>
      </c>
      <c r="M222" s="35" t="s">
        <v>1241</v>
      </c>
      <c r="N222" s="35" t="s">
        <v>355</v>
      </c>
      <c r="O222" s="63">
        <v>27000</v>
      </c>
      <c r="P222" s="62" t="s">
        <v>42</v>
      </c>
      <c r="Q222" s="62" t="s">
        <v>43</v>
      </c>
      <c r="R222" s="63">
        <v>27000</v>
      </c>
      <c r="S222" s="70">
        <v>44176</v>
      </c>
      <c r="T222" s="63">
        <v>90</v>
      </c>
      <c r="U222" s="63">
        <v>110</v>
      </c>
      <c r="V222" s="63">
        <v>150</v>
      </c>
      <c r="W222" s="82">
        <f t="shared" si="3"/>
        <v>350</v>
      </c>
      <c r="X222" s="85">
        <v>13500</v>
      </c>
    </row>
    <row r="223" spans="2:24" s="36" customFormat="1" ht="64.900000000000006" customHeight="1" x14ac:dyDescent="0.25">
      <c r="B223" s="34" t="s">
        <v>1346</v>
      </c>
      <c r="C223" s="59" t="s">
        <v>1347</v>
      </c>
      <c r="D223" s="59" t="s">
        <v>1348</v>
      </c>
      <c r="E223" s="60" t="s">
        <v>1349</v>
      </c>
      <c r="F223" s="61" t="s">
        <v>1078</v>
      </c>
      <c r="G223" s="59" t="s">
        <v>96</v>
      </c>
      <c r="H223" s="59" t="s">
        <v>1988</v>
      </c>
      <c r="I223" s="61" t="s">
        <v>1350</v>
      </c>
      <c r="J223" s="61" t="s">
        <v>2012</v>
      </c>
      <c r="K223" s="61"/>
      <c r="L223" s="35" t="s">
        <v>1351</v>
      </c>
      <c r="M223" s="35" t="s">
        <v>1352</v>
      </c>
      <c r="N223" s="35" t="s">
        <v>355</v>
      </c>
      <c r="O223" s="63">
        <v>35000</v>
      </c>
      <c r="P223" s="62" t="s">
        <v>42</v>
      </c>
      <c r="Q223" s="62" t="s">
        <v>43</v>
      </c>
      <c r="R223" s="63">
        <v>35000</v>
      </c>
      <c r="S223" s="70">
        <v>44176</v>
      </c>
      <c r="T223" s="63">
        <v>90</v>
      </c>
      <c r="U223" s="63">
        <v>110</v>
      </c>
      <c r="V223" s="63">
        <v>150</v>
      </c>
      <c r="W223" s="82">
        <f t="shared" si="3"/>
        <v>350</v>
      </c>
      <c r="X223" s="85">
        <v>17500</v>
      </c>
    </row>
    <row r="224" spans="2:24" s="36" customFormat="1" ht="64.900000000000006" customHeight="1" x14ac:dyDescent="0.25">
      <c r="B224" s="34" t="s">
        <v>534</v>
      </c>
      <c r="C224" s="59" t="s">
        <v>535</v>
      </c>
      <c r="D224" s="59" t="s">
        <v>536</v>
      </c>
      <c r="E224" s="60" t="s">
        <v>537</v>
      </c>
      <c r="F224" s="61" t="s">
        <v>538</v>
      </c>
      <c r="G224" s="59" t="s">
        <v>37</v>
      </c>
      <c r="H224" s="59" t="s">
        <v>1988</v>
      </c>
      <c r="I224" s="61" t="s">
        <v>539</v>
      </c>
      <c r="J224" s="61" t="s">
        <v>2012</v>
      </c>
      <c r="K224" s="61"/>
      <c r="L224" s="35" t="s">
        <v>540</v>
      </c>
      <c r="M224" s="35" t="s">
        <v>541</v>
      </c>
      <c r="N224" s="35" t="s">
        <v>542</v>
      </c>
      <c r="O224" s="63">
        <v>34500</v>
      </c>
      <c r="P224" s="62" t="s">
        <v>42</v>
      </c>
      <c r="Q224" s="62" t="s">
        <v>43</v>
      </c>
      <c r="R224" s="63">
        <v>34500</v>
      </c>
      <c r="S224" s="70">
        <v>44176</v>
      </c>
      <c r="T224" s="63">
        <v>90</v>
      </c>
      <c r="U224" s="63">
        <v>105</v>
      </c>
      <c r="V224" s="63">
        <v>150</v>
      </c>
      <c r="W224" s="82">
        <f t="shared" si="3"/>
        <v>345</v>
      </c>
      <c r="X224" s="85">
        <v>17300</v>
      </c>
    </row>
    <row r="225" spans="2:24" s="36" customFormat="1" ht="64.900000000000006" customHeight="1" x14ac:dyDescent="0.25">
      <c r="B225" s="34" t="s">
        <v>321</v>
      </c>
      <c r="C225" s="59" t="s">
        <v>322</v>
      </c>
      <c r="D225" s="59" t="s">
        <v>323</v>
      </c>
      <c r="E225" s="60" t="s">
        <v>324</v>
      </c>
      <c r="F225" s="61" t="s">
        <v>325</v>
      </c>
      <c r="G225" s="59" t="s">
        <v>37</v>
      </c>
      <c r="H225" s="59" t="s">
        <v>1988</v>
      </c>
      <c r="I225" s="61" t="s">
        <v>326</v>
      </c>
      <c r="J225" s="61" t="s">
        <v>2012</v>
      </c>
      <c r="K225" s="61"/>
      <c r="L225" s="35" t="s">
        <v>327</v>
      </c>
      <c r="M225" s="35" t="s">
        <v>328</v>
      </c>
      <c r="N225" s="35" t="s">
        <v>329</v>
      </c>
      <c r="O225" s="63">
        <v>34500</v>
      </c>
      <c r="P225" s="62" t="s">
        <v>42</v>
      </c>
      <c r="Q225" s="62" t="s">
        <v>43</v>
      </c>
      <c r="R225" s="63">
        <v>34500</v>
      </c>
      <c r="S225" s="70">
        <v>44176</v>
      </c>
      <c r="T225" s="63">
        <v>70</v>
      </c>
      <c r="U225" s="63">
        <v>125</v>
      </c>
      <c r="V225" s="63">
        <v>150</v>
      </c>
      <c r="W225" s="82">
        <f t="shared" si="3"/>
        <v>345</v>
      </c>
      <c r="X225" s="85">
        <v>17300</v>
      </c>
    </row>
    <row r="226" spans="2:24" s="36" customFormat="1" ht="64.900000000000006" customHeight="1" x14ac:dyDescent="0.25">
      <c r="B226" s="34" t="s">
        <v>743</v>
      </c>
      <c r="C226" s="59" t="s">
        <v>744</v>
      </c>
      <c r="D226" s="59" t="s">
        <v>745</v>
      </c>
      <c r="E226" s="60" t="s">
        <v>746</v>
      </c>
      <c r="F226" s="61" t="s">
        <v>334</v>
      </c>
      <c r="G226" s="59" t="s">
        <v>37</v>
      </c>
      <c r="H226" s="59" t="s">
        <v>1988</v>
      </c>
      <c r="I226" s="61" t="s">
        <v>747</v>
      </c>
      <c r="J226" s="61" t="s">
        <v>2012</v>
      </c>
      <c r="K226" s="61"/>
      <c r="L226" s="35" t="s">
        <v>748</v>
      </c>
      <c r="M226" s="35" t="s">
        <v>749</v>
      </c>
      <c r="N226" s="35" t="s">
        <v>750</v>
      </c>
      <c r="O226" s="63">
        <v>26000</v>
      </c>
      <c r="P226" s="62" t="s">
        <v>42</v>
      </c>
      <c r="Q226" s="62" t="s">
        <v>43</v>
      </c>
      <c r="R226" s="63">
        <v>26000</v>
      </c>
      <c r="S226" s="70">
        <v>44176</v>
      </c>
      <c r="T226" s="63">
        <v>90</v>
      </c>
      <c r="U226" s="63">
        <v>105</v>
      </c>
      <c r="V226" s="63">
        <v>150</v>
      </c>
      <c r="W226" s="82">
        <f t="shared" si="3"/>
        <v>345</v>
      </c>
      <c r="X226" s="85">
        <v>13000</v>
      </c>
    </row>
    <row r="227" spans="2:24" s="36" customFormat="1" ht="64.900000000000006" customHeight="1" x14ac:dyDescent="0.25">
      <c r="B227" s="34" t="s">
        <v>1361</v>
      </c>
      <c r="C227" s="59" t="s">
        <v>1362</v>
      </c>
      <c r="D227" s="59" t="s">
        <v>1363</v>
      </c>
      <c r="E227" s="60" t="s">
        <v>1364</v>
      </c>
      <c r="F227" s="61" t="s">
        <v>241</v>
      </c>
      <c r="G227" s="59" t="s">
        <v>37</v>
      </c>
      <c r="H227" s="59" t="s">
        <v>1988</v>
      </c>
      <c r="I227" s="61" t="s">
        <v>1365</v>
      </c>
      <c r="J227" s="61" t="s">
        <v>2012</v>
      </c>
      <c r="K227" s="61"/>
      <c r="L227" s="35" t="s">
        <v>1366</v>
      </c>
      <c r="M227" s="35" t="s">
        <v>1367</v>
      </c>
      <c r="N227" s="35" t="s">
        <v>1368</v>
      </c>
      <c r="O227" s="63">
        <v>17000</v>
      </c>
      <c r="P227" s="62" t="s">
        <v>42</v>
      </c>
      <c r="Q227" s="62" t="s">
        <v>43</v>
      </c>
      <c r="R227" s="63">
        <v>8500</v>
      </c>
      <c r="S227" s="70">
        <v>44176</v>
      </c>
      <c r="T227" s="63">
        <v>90</v>
      </c>
      <c r="U227" s="63">
        <v>155</v>
      </c>
      <c r="V227" s="63">
        <v>100</v>
      </c>
      <c r="W227" s="82">
        <f t="shared" si="3"/>
        <v>345</v>
      </c>
      <c r="X227" s="85">
        <v>7500</v>
      </c>
    </row>
    <row r="228" spans="2:24" s="36" customFormat="1" ht="64.900000000000006" customHeight="1" x14ac:dyDescent="0.25">
      <c r="B228" s="34" t="s">
        <v>872</v>
      </c>
      <c r="C228" s="59" t="s">
        <v>873</v>
      </c>
      <c r="D228" s="59" t="s">
        <v>874</v>
      </c>
      <c r="E228" s="60" t="s">
        <v>875</v>
      </c>
      <c r="F228" s="61" t="s">
        <v>667</v>
      </c>
      <c r="G228" s="59" t="s">
        <v>58</v>
      </c>
      <c r="H228" s="59" t="s">
        <v>1988</v>
      </c>
      <c r="I228" s="61" t="s">
        <v>876</v>
      </c>
      <c r="J228" s="61" t="s">
        <v>2012</v>
      </c>
      <c r="K228" s="61"/>
      <c r="L228" s="35" t="s">
        <v>877</v>
      </c>
      <c r="M228" s="35" t="s">
        <v>878</v>
      </c>
      <c r="N228" s="35" t="s">
        <v>879</v>
      </c>
      <c r="O228" s="63">
        <v>31400</v>
      </c>
      <c r="P228" s="62" t="s">
        <v>42</v>
      </c>
      <c r="Q228" s="62" t="s">
        <v>43</v>
      </c>
      <c r="R228" s="63">
        <v>31400</v>
      </c>
      <c r="S228" s="70">
        <v>44176</v>
      </c>
      <c r="T228" s="63">
        <v>70</v>
      </c>
      <c r="U228" s="63">
        <v>125</v>
      </c>
      <c r="V228" s="63">
        <v>150</v>
      </c>
      <c r="W228" s="82">
        <f t="shared" si="3"/>
        <v>345</v>
      </c>
      <c r="X228" s="85">
        <v>15700</v>
      </c>
    </row>
    <row r="229" spans="2:24" s="36" customFormat="1" ht="64.900000000000006" customHeight="1" x14ac:dyDescent="0.25">
      <c r="B229" s="34" t="s">
        <v>1829</v>
      </c>
      <c r="C229" s="59" t="s">
        <v>1818</v>
      </c>
      <c r="D229" s="59" t="s">
        <v>1819</v>
      </c>
      <c r="E229" s="60" t="s">
        <v>1820</v>
      </c>
      <c r="F229" s="61" t="s">
        <v>1576</v>
      </c>
      <c r="G229" s="59" t="s">
        <v>37</v>
      </c>
      <c r="H229" s="59" t="s">
        <v>1988</v>
      </c>
      <c r="I229" s="61" t="s">
        <v>1821</v>
      </c>
      <c r="J229" s="61" t="s">
        <v>2012</v>
      </c>
      <c r="K229" s="61"/>
      <c r="L229" s="35" t="s">
        <v>1830</v>
      </c>
      <c r="M229" s="35" t="s">
        <v>1831</v>
      </c>
      <c r="N229" s="35" t="s">
        <v>1832</v>
      </c>
      <c r="O229" s="63">
        <v>55000</v>
      </c>
      <c r="P229" s="62" t="s">
        <v>42</v>
      </c>
      <c r="Q229" s="62" t="s">
        <v>43</v>
      </c>
      <c r="R229" s="63">
        <v>27500</v>
      </c>
      <c r="S229" s="70">
        <v>44176</v>
      </c>
      <c r="T229" s="63">
        <v>90</v>
      </c>
      <c r="U229" s="63">
        <v>105</v>
      </c>
      <c r="V229" s="63">
        <v>150</v>
      </c>
      <c r="W229" s="82">
        <f t="shared" si="3"/>
        <v>345</v>
      </c>
      <c r="X229" s="85">
        <v>24200</v>
      </c>
    </row>
    <row r="230" spans="2:24" s="36" customFormat="1" ht="64.900000000000006" customHeight="1" x14ac:dyDescent="0.25">
      <c r="B230" s="34" t="s">
        <v>1408</v>
      </c>
      <c r="C230" s="59" t="s">
        <v>1409</v>
      </c>
      <c r="D230" s="59" t="s">
        <v>1410</v>
      </c>
      <c r="E230" s="60" t="s">
        <v>1411</v>
      </c>
      <c r="F230" s="61" t="s">
        <v>1412</v>
      </c>
      <c r="G230" s="59" t="s">
        <v>86</v>
      </c>
      <c r="H230" s="59" t="s">
        <v>1988</v>
      </c>
      <c r="I230" s="61" t="s">
        <v>1413</v>
      </c>
      <c r="J230" s="61" t="s">
        <v>2012</v>
      </c>
      <c r="K230" s="61"/>
      <c r="L230" s="35" t="s">
        <v>1414</v>
      </c>
      <c r="M230" s="35" t="s">
        <v>1415</v>
      </c>
      <c r="N230" s="35" t="s">
        <v>1416</v>
      </c>
      <c r="O230" s="63">
        <v>35000</v>
      </c>
      <c r="P230" s="62" t="s">
        <v>42</v>
      </c>
      <c r="Q230" s="62" t="s">
        <v>43</v>
      </c>
      <c r="R230" s="63">
        <v>35000</v>
      </c>
      <c r="S230" s="70">
        <v>44176</v>
      </c>
      <c r="T230" s="63">
        <v>90</v>
      </c>
      <c r="U230" s="63">
        <v>105</v>
      </c>
      <c r="V230" s="63">
        <v>150</v>
      </c>
      <c r="W230" s="82">
        <f t="shared" si="3"/>
        <v>345</v>
      </c>
      <c r="X230" s="85">
        <v>17500</v>
      </c>
    </row>
    <row r="231" spans="2:24" s="36" customFormat="1" ht="64.900000000000006" customHeight="1" x14ac:dyDescent="0.25">
      <c r="B231" s="34" t="s">
        <v>1758</v>
      </c>
      <c r="C231" s="59" t="s">
        <v>1759</v>
      </c>
      <c r="D231" s="59" t="s">
        <v>1760</v>
      </c>
      <c r="E231" s="60" t="s">
        <v>1761</v>
      </c>
      <c r="F231" s="61" t="s">
        <v>1762</v>
      </c>
      <c r="G231" s="59" t="s">
        <v>96</v>
      </c>
      <c r="H231" s="59" t="s">
        <v>1988</v>
      </c>
      <c r="I231" s="61" t="s">
        <v>1763</v>
      </c>
      <c r="J231" s="61" t="s">
        <v>2012</v>
      </c>
      <c r="K231" s="61"/>
      <c r="L231" s="35" t="s">
        <v>1764</v>
      </c>
      <c r="M231" s="35" t="s">
        <v>1765</v>
      </c>
      <c r="N231" s="35" t="s">
        <v>1766</v>
      </c>
      <c r="O231" s="63">
        <v>58000</v>
      </c>
      <c r="P231" s="62" t="s">
        <v>42</v>
      </c>
      <c r="Q231" s="62" t="s">
        <v>43</v>
      </c>
      <c r="R231" s="63">
        <v>35000</v>
      </c>
      <c r="S231" s="70">
        <v>44176</v>
      </c>
      <c r="T231" s="63">
        <v>90</v>
      </c>
      <c r="U231" s="63">
        <v>105</v>
      </c>
      <c r="V231" s="63">
        <v>150</v>
      </c>
      <c r="W231" s="82">
        <f t="shared" si="3"/>
        <v>345</v>
      </c>
      <c r="X231" s="85">
        <v>29000</v>
      </c>
    </row>
    <row r="232" spans="2:24" s="36" customFormat="1" ht="64.900000000000006" customHeight="1" x14ac:dyDescent="0.25">
      <c r="B232" s="34" t="s">
        <v>279</v>
      </c>
      <c r="C232" s="59" t="s">
        <v>280</v>
      </c>
      <c r="D232" s="59" t="s">
        <v>281</v>
      </c>
      <c r="E232" s="60" t="s">
        <v>282</v>
      </c>
      <c r="F232" s="61" t="s">
        <v>283</v>
      </c>
      <c r="G232" s="59" t="s">
        <v>86</v>
      </c>
      <c r="H232" s="59" t="s">
        <v>1988</v>
      </c>
      <c r="I232" s="61" t="s">
        <v>284</v>
      </c>
      <c r="J232" s="61" t="s">
        <v>2012</v>
      </c>
      <c r="K232" s="61"/>
      <c r="L232" s="35" t="s">
        <v>285</v>
      </c>
      <c r="M232" s="35" t="s">
        <v>286</v>
      </c>
      <c r="N232" s="35" t="s">
        <v>125</v>
      </c>
      <c r="O232" s="63">
        <v>27100</v>
      </c>
      <c r="P232" s="62" t="s">
        <v>42</v>
      </c>
      <c r="Q232" s="62" t="s">
        <v>43</v>
      </c>
      <c r="R232" s="63">
        <v>27100</v>
      </c>
      <c r="S232" s="70">
        <v>44176</v>
      </c>
      <c r="T232" s="63">
        <v>70</v>
      </c>
      <c r="U232" s="63">
        <v>125</v>
      </c>
      <c r="V232" s="63">
        <v>150</v>
      </c>
      <c r="W232" s="82">
        <f t="shared" si="3"/>
        <v>345</v>
      </c>
      <c r="X232" s="85">
        <v>13600</v>
      </c>
    </row>
    <row r="233" spans="2:24" s="36" customFormat="1" ht="64.900000000000006" customHeight="1" x14ac:dyDescent="0.25">
      <c r="B233" s="34" t="s">
        <v>947</v>
      </c>
      <c r="C233" s="59" t="s">
        <v>948</v>
      </c>
      <c r="D233" s="59" t="s">
        <v>949</v>
      </c>
      <c r="E233" s="60" t="s">
        <v>950</v>
      </c>
      <c r="F233" s="61" t="s">
        <v>57</v>
      </c>
      <c r="G233" s="59" t="s">
        <v>58</v>
      </c>
      <c r="H233" s="59" t="s">
        <v>1988</v>
      </c>
      <c r="I233" s="61" t="s">
        <v>951</v>
      </c>
      <c r="J233" s="61" t="s">
        <v>2012</v>
      </c>
      <c r="K233" s="61"/>
      <c r="L233" s="35" t="s">
        <v>952</v>
      </c>
      <c r="M233" s="35" t="s">
        <v>953</v>
      </c>
      <c r="N233" s="35" t="s">
        <v>954</v>
      </c>
      <c r="O233" s="63">
        <v>33000</v>
      </c>
      <c r="P233" s="62" t="s">
        <v>42</v>
      </c>
      <c r="Q233" s="62" t="s">
        <v>43</v>
      </c>
      <c r="R233" s="63">
        <v>33000</v>
      </c>
      <c r="S233" s="70">
        <v>44176</v>
      </c>
      <c r="T233" s="63">
        <v>90</v>
      </c>
      <c r="U233" s="63">
        <v>105</v>
      </c>
      <c r="V233" s="63">
        <v>150</v>
      </c>
      <c r="W233" s="82">
        <f t="shared" si="3"/>
        <v>345</v>
      </c>
      <c r="X233" s="85">
        <v>16500</v>
      </c>
    </row>
    <row r="234" spans="2:24" s="36" customFormat="1" ht="64.900000000000006" customHeight="1" x14ac:dyDescent="0.25">
      <c r="B234" s="34" t="s">
        <v>935</v>
      </c>
      <c r="C234" s="59" t="s">
        <v>929</v>
      </c>
      <c r="D234" s="59" t="s">
        <v>930</v>
      </c>
      <c r="E234" s="60" t="s">
        <v>931</v>
      </c>
      <c r="F234" s="61" t="s">
        <v>555</v>
      </c>
      <c r="G234" s="59" t="s">
        <v>49</v>
      </c>
      <c r="H234" s="59" t="s">
        <v>1988</v>
      </c>
      <c r="I234" s="61" t="s">
        <v>932</v>
      </c>
      <c r="J234" s="61" t="s">
        <v>2012</v>
      </c>
      <c r="K234" s="61"/>
      <c r="L234" s="35" t="s">
        <v>936</v>
      </c>
      <c r="M234" s="35" t="s">
        <v>937</v>
      </c>
      <c r="N234" s="35" t="s">
        <v>366</v>
      </c>
      <c r="O234" s="63">
        <v>14000</v>
      </c>
      <c r="P234" s="62" t="s">
        <v>42</v>
      </c>
      <c r="Q234" s="62" t="s">
        <v>43</v>
      </c>
      <c r="R234" s="63">
        <v>7000</v>
      </c>
      <c r="S234" s="70">
        <v>44176</v>
      </c>
      <c r="T234" s="63">
        <v>90</v>
      </c>
      <c r="U234" s="63">
        <v>105</v>
      </c>
      <c r="V234" s="63">
        <v>150</v>
      </c>
      <c r="W234" s="82">
        <f t="shared" si="3"/>
        <v>345</v>
      </c>
      <c r="X234" s="85">
        <v>5500</v>
      </c>
    </row>
    <row r="235" spans="2:24" s="36" customFormat="1" ht="64.900000000000006" customHeight="1" x14ac:dyDescent="0.25">
      <c r="B235" s="34" t="s">
        <v>1785</v>
      </c>
      <c r="C235" s="59" t="s">
        <v>1786</v>
      </c>
      <c r="D235" s="59" t="s">
        <v>1787</v>
      </c>
      <c r="E235" s="60" t="s">
        <v>1788</v>
      </c>
      <c r="F235" s="61" t="s">
        <v>1789</v>
      </c>
      <c r="G235" s="59" t="s">
        <v>37</v>
      </c>
      <c r="H235" s="59" t="s">
        <v>1988</v>
      </c>
      <c r="I235" s="61" t="s">
        <v>1790</v>
      </c>
      <c r="J235" s="61" t="s">
        <v>2012</v>
      </c>
      <c r="K235" s="61"/>
      <c r="L235" s="35" t="s">
        <v>1791</v>
      </c>
      <c r="M235" s="35" t="s">
        <v>1792</v>
      </c>
      <c r="N235" s="35" t="s">
        <v>1793</v>
      </c>
      <c r="O235" s="63">
        <v>20000</v>
      </c>
      <c r="P235" s="62" t="s">
        <v>42</v>
      </c>
      <c r="Q235" s="62" t="s">
        <v>43</v>
      </c>
      <c r="R235" s="63">
        <v>20000</v>
      </c>
      <c r="S235" s="70">
        <v>44176</v>
      </c>
      <c r="T235" s="91">
        <v>90</v>
      </c>
      <c r="U235" s="91">
        <v>105</v>
      </c>
      <c r="V235" s="91">
        <v>150</v>
      </c>
      <c r="W235" s="92">
        <f t="shared" si="3"/>
        <v>345</v>
      </c>
      <c r="X235" s="93">
        <v>10000</v>
      </c>
    </row>
    <row r="236" spans="2:24" s="36" customFormat="1" ht="64.900000000000006" customHeight="1" x14ac:dyDescent="0.25">
      <c r="B236" s="34" t="s">
        <v>759</v>
      </c>
      <c r="C236" s="59" t="s">
        <v>760</v>
      </c>
      <c r="D236" s="59" t="s">
        <v>761</v>
      </c>
      <c r="E236" s="60" t="s">
        <v>762</v>
      </c>
      <c r="F236" s="61" t="s">
        <v>763</v>
      </c>
      <c r="G236" s="59" t="s">
        <v>86</v>
      </c>
      <c r="H236" s="59" t="s">
        <v>1988</v>
      </c>
      <c r="I236" s="61" t="s">
        <v>764</v>
      </c>
      <c r="J236" s="61" t="s">
        <v>2012</v>
      </c>
      <c r="K236" s="61"/>
      <c r="L236" s="35" t="s">
        <v>765</v>
      </c>
      <c r="M236" s="35" t="s">
        <v>766</v>
      </c>
      <c r="N236" s="35" t="s">
        <v>750</v>
      </c>
      <c r="O236" s="63">
        <v>17200</v>
      </c>
      <c r="P236" s="62" t="s">
        <v>42</v>
      </c>
      <c r="Q236" s="62" t="s">
        <v>43</v>
      </c>
      <c r="R236" s="63">
        <v>17200</v>
      </c>
      <c r="S236" s="70">
        <v>44176</v>
      </c>
      <c r="T236" s="63">
        <v>90</v>
      </c>
      <c r="U236" s="63">
        <v>105</v>
      </c>
      <c r="V236" s="63">
        <v>150</v>
      </c>
      <c r="W236" s="82">
        <f t="shared" si="3"/>
        <v>345</v>
      </c>
      <c r="X236" s="85">
        <v>8600</v>
      </c>
    </row>
    <row r="237" spans="2:24" s="36" customFormat="1" ht="64.900000000000006" customHeight="1" x14ac:dyDescent="0.25">
      <c r="B237" s="34" t="s">
        <v>1572</v>
      </c>
      <c r="C237" s="59" t="s">
        <v>1573</v>
      </c>
      <c r="D237" s="59" t="s">
        <v>1574</v>
      </c>
      <c r="E237" s="60" t="s">
        <v>1575</v>
      </c>
      <c r="F237" s="61" t="s">
        <v>1576</v>
      </c>
      <c r="G237" s="59" t="s">
        <v>37</v>
      </c>
      <c r="H237" s="59" t="s">
        <v>1988</v>
      </c>
      <c r="I237" s="61" t="s">
        <v>1577</v>
      </c>
      <c r="J237" s="61" t="s">
        <v>2012</v>
      </c>
      <c r="K237" s="61"/>
      <c r="L237" s="35" t="s">
        <v>1578</v>
      </c>
      <c r="M237" s="35" t="s">
        <v>1579</v>
      </c>
      <c r="N237" s="35" t="s">
        <v>1580</v>
      </c>
      <c r="O237" s="63">
        <v>35000</v>
      </c>
      <c r="P237" s="62" t="s">
        <v>42</v>
      </c>
      <c r="Q237" s="62" t="s">
        <v>43</v>
      </c>
      <c r="R237" s="63">
        <v>35000</v>
      </c>
      <c r="S237" s="70">
        <v>44176</v>
      </c>
      <c r="T237" s="63">
        <v>90</v>
      </c>
      <c r="U237" s="63">
        <v>105</v>
      </c>
      <c r="V237" s="63">
        <v>150</v>
      </c>
      <c r="W237" s="82">
        <f t="shared" si="3"/>
        <v>345</v>
      </c>
      <c r="X237" s="85">
        <v>17500</v>
      </c>
    </row>
    <row r="238" spans="2:24" s="36" customFormat="1" ht="64.900000000000006" customHeight="1" x14ac:dyDescent="0.25">
      <c r="B238" s="34" t="s">
        <v>1704</v>
      </c>
      <c r="C238" s="59" t="s">
        <v>1705</v>
      </c>
      <c r="D238" s="59" t="s">
        <v>1706</v>
      </c>
      <c r="E238" s="60" t="s">
        <v>1707</v>
      </c>
      <c r="F238" s="61" t="s">
        <v>291</v>
      </c>
      <c r="G238" s="59" t="s">
        <v>37</v>
      </c>
      <c r="H238" s="59" t="s">
        <v>1988</v>
      </c>
      <c r="I238" s="61" t="s">
        <v>1708</v>
      </c>
      <c r="J238" s="61" t="s">
        <v>2012</v>
      </c>
      <c r="K238" s="61"/>
      <c r="L238" s="35" t="s">
        <v>1709</v>
      </c>
      <c r="M238" s="35" t="s">
        <v>1710</v>
      </c>
      <c r="N238" s="35" t="s">
        <v>1711</v>
      </c>
      <c r="O238" s="63">
        <v>25000</v>
      </c>
      <c r="P238" s="62" t="s">
        <v>42</v>
      </c>
      <c r="Q238" s="62" t="s">
        <v>43</v>
      </c>
      <c r="R238" s="63">
        <v>25000</v>
      </c>
      <c r="S238" s="70">
        <v>44176</v>
      </c>
      <c r="T238" s="63">
        <v>90</v>
      </c>
      <c r="U238" s="63">
        <v>105</v>
      </c>
      <c r="V238" s="63">
        <v>150</v>
      </c>
      <c r="W238" s="82">
        <f t="shared" si="3"/>
        <v>345</v>
      </c>
      <c r="X238" s="85">
        <v>12500</v>
      </c>
    </row>
    <row r="239" spans="2:24" s="36" customFormat="1" ht="64.900000000000006" customHeight="1" x14ac:dyDescent="0.25">
      <c r="B239" s="34" t="s">
        <v>1441</v>
      </c>
      <c r="C239" s="59" t="s">
        <v>1442</v>
      </c>
      <c r="D239" s="59" t="s">
        <v>1443</v>
      </c>
      <c r="E239" s="60" t="s">
        <v>1444</v>
      </c>
      <c r="F239" s="61" t="s">
        <v>633</v>
      </c>
      <c r="G239" s="59" t="s">
        <v>86</v>
      </c>
      <c r="H239" s="59" t="s">
        <v>1988</v>
      </c>
      <c r="I239" s="61" t="s">
        <v>1445</v>
      </c>
      <c r="J239" s="61" t="s">
        <v>2012</v>
      </c>
      <c r="K239" s="61"/>
      <c r="L239" s="35" t="s">
        <v>1446</v>
      </c>
      <c r="M239" s="35" t="s">
        <v>1447</v>
      </c>
      <c r="N239" s="35" t="s">
        <v>80</v>
      </c>
      <c r="O239" s="63">
        <v>34000</v>
      </c>
      <c r="P239" s="62" t="s">
        <v>42</v>
      </c>
      <c r="Q239" s="62" t="s">
        <v>43</v>
      </c>
      <c r="R239" s="63">
        <v>34000</v>
      </c>
      <c r="S239" s="70">
        <v>44176</v>
      </c>
      <c r="T239" s="63">
        <v>90</v>
      </c>
      <c r="U239" s="63">
        <v>105</v>
      </c>
      <c r="V239" s="63">
        <v>150</v>
      </c>
      <c r="W239" s="82">
        <f t="shared" si="3"/>
        <v>345</v>
      </c>
      <c r="X239" s="85">
        <v>17000</v>
      </c>
    </row>
    <row r="240" spans="2:24" s="36" customFormat="1" ht="64.900000000000006" customHeight="1" x14ac:dyDescent="0.25">
      <c r="B240" s="34" t="s">
        <v>782</v>
      </c>
      <c r="C240" s="59" t="s">
        <v>783</v>
      </c>
      <c r="D240" s="59" t="s">
        <v>784</v>
      </c>
      <c r="E240" s="60" t="s">
        <v>785</v>
      </c>
      <c r="F240" s="61" t="s">
        <v>786</v>
      </c>
      <c r="G240" s="59" t="s">
        <v>37</v>
      </c>
      <c r="H240" s="59" t="s">
        <v>1988</v>
      </c>
      <c r="I240" s="61" t="s">
        <v>787</v>
      </c>
      <c r="J240" s="61" t="s">
        <v>2012</v>
      </c>
      <c r="K240" s="61"/>
      <c r="L240" s="35" t="s">
        <v>788</v>
      </c>
      <c r="M240" s="35" t="s">
        <v>789</v>
      </c>
      <c r="N240" s="35" t="s">
        <v>750</v>
      </c>
      <c r="O240" s="63">
        <v>26400</v>
      </c>
      <c r="P240" s="62" t="s">
        <v>42</v>
      </c>
      <c r="Q240" s="62" t="s">
        <v>43</v>
      </c>
      <c r="R240" s="63">
        <v>26400</v>
      </c>
      <c r="S240" s="70">
        <v>44176</v>
      </c>
      <c r="T240" s="63">
        <v>90</v>
      </c>
      <c r="U240" s="63">
        <v>105</v>
      </c>
      <c r="V240" s="63">
        <v>150</v>
      </c>
      <c r="W240" s="82">
        <f t="shared" si="3"/>
        <v>345</v>
      </c>
      <c r="X240" s="85">
        <v>13200</v>
      </c>
    </row>
    <row r="241" spans="2:24" s="36" customFormat="1" ht="64.900000000000006" customHeight="1" x14ac:dyDescent="0.25">
      <c r="B241" s="34" t="s">
        <v>204</v>
      </c>
      <c r="C241" s="59" t="s">
        <v>205</v>
      </c>
      <c r="D241" s="59" t="s">
        <v>206</v>
      </c>
      <c r="E241" s="60" t="s">
        <v>207</v>
      </c>
      <c r="F241" s="61" t="s">
        <v>208</v>
      </c>
      <c r="G241" s="59" t="s">
        <v>86</v>
      </c>
      <c r="H241" s="59" t="s">
        <v>1988</v>
      </c>
      <c r="I241" s="61" t="s">
        <v>209</v>
      </c>
      <c r="J241" s="61" t="s">
        <v>2012</v>
      </c>
      <c r="K241" s="61"/>
      <c r="L241" s="35" t="s">
        <v>210</v>
      </c>
      <c r="M241" s="35" t="s">
        <v>211</v>
      </c>
      <c r="N241" s="35" t="s">
        <v>212</v>
      </c>
      <c r="O241" s="63">
        <v>51257</v>
      </c>
      <c r="P241" s="62" t="s">
        <v>42</v>
      </c>
      <c r="Q241" s="62" t="s">
        <v>43</v>
      </c>
      <c r="R241" s="63">
        <v>25600</v>
      </c>
      <c r="S241" s="70">
        <v>44176</v>
      </c>
      <c r="T241" s="63">
        <v>70</v>
      </c>
      <c r="U241" s="63">
        <v>120</v>
      </c>
      <c r="V241" s="63">
        <v>150</v>
      </c>
      <c r="W241" s="82">
        <f t="shared" si="3"/>
        <v>340</v>
      </c>
      <c r="X241" s="85">
        <v>22500</v>
      </c>
    </row>
    <row r="242" spans="2:24" s="36" customFormat="1" ht="64.900000000000006" customHeight="1" x14ac:dyDescent="0.25">
      <c r="B242" s="34" t="s">
        <v>706</v>
      </c>
      <c r="C242" s="59" t="s">
        <v>707</v>
      </c>
      <c r="D242" s="59" t="s">
        <v>708</v>
      </c>
      <c r="E242" s="60" t="s">
        <v>709</v>
      </c>
      <c r="F242" s="61" t="s">
        <v>555</v>
      </c>
      <c r="G242" s="59" t="s">
        <v>49</v>
      </c>
      <c r="H242" s="59" t="s">
        <v>1988</v>
      </c>
      <c r="I242" s="61" t="s">
        <v>710</v>
      </c>
      <c r="J242" s="61" t="s">
        <v>2012</v>
      </c>
      <c r="K242" s="61"/>
      <c r="L242" s="35" t="s">
        <v>711</v>
      </c>
      <c r="M242" s="35" t="s">
        <v>712</v>
      </c>
      <c r="N242" s="35" t="s">
        <v>713</v>
      </c>
      <c r="O242" s="63">
        <v>18200</v>
      </c>
      <c r="P242" s="62" t="s">
        <v>42</v>
      </c>
      <c r="Q242" s="62" t="s">
        <v>43</v>
      </c>
      <c r="R242" s="63">
        <v>18200</v>
      </c>
      <c r="S242" s="70">
        <v>44176</v>
      </c>
      <c r="T242" s="63">
        <v>70</v>
      </c>
      <c r="U242" s="63">
        <v>120</v>
      </c>
      <c r="V242" s="63">
        <v>150</v>
      </c>
      <c r="W242" s="82">
        <f t="shared" si="3"/>
        <v>340</v>
      </c>
      <c r="X242" s="85">
        <v>9100</v>
      </c>
    </row>
    <row r="243" spans="2:24" s="36" customFormat="1" ht="64.900000000000006" customHeight="1" x14ac:dyDescent="0.25">
      <c r="B243" s="34" t="s">
        <v>91</v>
      </c>
      <c r="C243" s="59" t="s">
        <v>92</v>
      </c>
      <c r="D243" s="59" t="s">
        <v>93</v>
      </c>
      <c r="E243" s="60" t="s">
        <v>94</v>
      </c>
      <c r="F243" s="61" t="s">
        <v>95</v>
      </c>
      <c r="G243" s="59" t="s">
        <v>96</v>
      </c>
      <c r="H243" s="59" t="s">
        <v>1988</v>
      </c>
      <c r="I243" s="61" t="s">
        <v>97</v>
      </c>
      <c r="J243" s="61" t="s">
        <v>2012</v>
      </c>
      <c r="K243" s="61"/>
      <c r="L243" s="35" t="s">
        <v>98</v>
      </c>
      <c r="M243" s="35" t="s">
        <v>99</v>
      </c>
      <c r="N243" s="35" t="s">
        <v>100</v>
      </c>
      <c r="O243" s="63">
        <v>21000</v>
      </c>
      <c r="P243" s="62" t="s">
        <v>42</v>
      </c>
      <c r="Q243" s="62" t="s">
        <v>43</v>
      </c>
      <c r="R243" s="63">
        <v>10000</v>
      </c>
      <c r="S243" s="70">
        <v>44176</v>
      </c>
      <c r="T243" s="63">
        <v>70</v>
      </c>
      <c r="U243" s="63">
        <v>115</v>
      </c>
      <c r="V243" s="63">
        <v>150</v>
      </c>
      <c r="W243" s="82">
        <f t="shared" si="3"/>
        <v>335</v>
      </c>
      <c r="X243" s="85">
        <v>8800</v>
      </c>
    </row>
    <row r="244" spans="2:24" s="36" customFormat="1" ht="64.900000000000006" customHeight="1" x14ac:dyDescent="0.25">
      <c r="B244" s="34" t="s">
        <v>110</v>
      </c>
      <c r="C244" s="59" t="s">
        <v>92</v>
      </c>
      <c r="D244" s="59" t="s">
        <v>93</v>
      </c>
      <c r="E244" s="60" t="s">
        <v>94</v>
      </c>
      <c r="F244" s="61" t="s">
        <v>95</v>
      </c>
      <c r="G244" s="59" t="s">
        <v>96</v>
      </c>
      <c r="H244" s="59" t="s">
        <v>1988</v>
      </c>
      <c r="I244" s="61" t="s">
        <v>97</v>
      </c>
      <c r="J244" s="61" t="s">
        <v>2012</v>
      </c>
      <c r="K244" s="61"/>
      <c r="L244" s="35" t="s">
        <v>111</v>
      </c>
      <c r="M244" s="35" t="s">
        <v>112</v>
      </c>
      <c r="N244" s="35" t="s">
        <v>100</v>
      </c>
      <c r="O244" s="63">
        <v>37800</v>
      </c>
      <c r="P244" s="62" t="s">
        <v>42</v>
      </c>
      <c r="Q244" s="62" t="s">
        <v>43</v>
      </c>
      <c r="R244" s="63">
        <v>18900</v>
      </c>
      <c r="S244" s="70">
        <v>44176</v>
      </c>
      <c r="T244" s="63">
        <v>70</v>
      </c>
      <c r="U244" s="63">
        <v>115</v>
      </c>
      <c r="V244" s="63">
        <v>150</v>
      </c>
      <c r="W244" s="82">
        <f t="shared" si="3"/>
        <v>335</v>
      </c>
      <c r="X244" s="85">
        <v>16600</v>
      </c>
    </row>
    <row r="245" spans="2:24" s="36" customFormat="1" ht="64.900000000000006" customHeight="1" x14ac:dyDescent="0.25">
      <c r="B245" s="34" t="s">
        <v>1464</v>
      </c>
      <c r="C245" s="59" t="s">
        <v>1465</v>
      </c>
      <c r="D245" s="59" t="s">
        <v>1466</v>
      </c>
      <c r="E245" s="60" t="s">
        <v>1467</v>
      </c>
      <c r="F245" s="61" t="s">
        <v>1468</v>
      </c>
      <c r="G245" s="59" t="s">
        <v>86</v>
      </c>
      <c r="H245" s="59" t="s">
        <v>1988</v>
      </c>
      <c r="I245" s="61" t="s">
        <v>1469</v>
      </c>
      <c r="J245" s="61" t="s">
        <v>2012</v>
      </c>
      <c r="K245" s="61"/>
      <c r="L245" s="35" t="s">
        <v>1470</v>
      </c>
      <c r="M245" s="35" t="s">
        <v>1471</v>
      </c>
      <c r="N245" s="35" t="s">
        <v>1472</v>
      </c>
      <c r="O245" s="63">
        <v>31000</v>
      </c>
      <c r="P245" s="62" t="s">
        <v>42</v>
      </c>
      <c r="Q245" s="62" t="s">
        <v>43</v>
      </c>
      <c r="R245" s="63">
        <v>31000</v>
      </c>
      <c r="S245" s="70">
        <v>44176</v>
      </c>
      <c r="T245" s="63">
        <v>70</v>
      </c>
      <c r="U245" s="63">
        <v>115</v>
      </c>
      <c r="V245" s="63">
        <v>150</v>
      </c>
      <c r="W245" s="82">
        <f t="shared" si="3"/>
        <v>335</v>
      </c>
      <c r="X245" s="85">
        <v>15500</v>
      </c>
    </row>
    <row r="246" spans="2:24" s="36" customFormat="1" ht="64.900000000000006" customHeight="1" x14ac:dyDescent="0.25">
      <c r="B246" s="34" t="s">
        <v>1250</v>
      </c>
      <c r="C246" s="59" t="s">
        <v>1251</v>
      </c>
      <c r="D246" s="59" t="s">
        <v>1252</v>
      </c>
      <c r="E246" s="60" t="s">
        <v>1253</v>
      </c>
      <c r="F246" s="61" t="s">
        <v>1254</v>
      </c>
      <c r="G246" s="59" t="s">
        <v>86</v>
      </c>
      <c r="H246" s="59" t="s">
        <v>1988</v>
      </c>
      <c r="I246" s="61" t="s">
        <v>1255</v>
      </c>
      <c r="J246" s="61" t="s">
        <v>2012</v>
      </c>
      <c r="K246" s="61"/>
      <c r="L246" s="35" t="s">
        <v>1256</v>
      </c>
      <c r="M246" s="35" t="s">
        <v>1257</v>
      </c>
      <c r="N246" s="35" t="s">
        <v>100</v>
      </c>
      <c r="O246" s="63">
        <v>66000</v>
      </c>
      <c r="P246" s="62" t="s">
        <v>42</v>
      </c>
      <c r="Q246" s="62" t="s">
        <v>43</v>
      </c>
      <c r="R246" s="63">
        <v>33000</v>
      </c>
      <c r="S246" s="70">
        <v>44176</v>
      </c>
      <c r="T246" s="63">
        <v>70</v>
      </c>
      <c r="U246" s="63">
        <v>115</v>
      </c>
      <c r="V246" s="63">
        <v>150</v>
      </c>
      <c r="W246" s="82">
        <f t="shared" si="3"/>
        <v>335</v>
      </c>
      <c r="X246" s="85">
        <v>29000</v>
      </c>
    </row>
    <row r="247" spans="2:24" s="36" customFormat="1" ht="64.900000000000006" customHeight="1" x14ac:dyDescent="0.25">
      <c r="B247" s="34" t="s">
        <v>1776</v>
      </c>
      <c r="C247" s="59" t="s">
        <v>1777</v>
      </c>
      <c r="D247" s="59" t="s">
        <v>1778</v>
      </c>
      <c r="E247" s="60" t="s">
        <v>1779</v>
      </c>
      <c r="F247" s="61" t="s">
        <v>1780</v>
      </c>
      <c r="G247" s="59" t="s">
        <v>86</v>
      </c>
      <c r="H247" s="59" t="s">
        <v>1988</v>
      </c>
      <c r="I247" s="61" t="s">
        <v>1781</v>
      </c>
      <c r="J247" s="61" t="s">
        <v>2012</v>
      </c>
      <c r="K247" s="61"/>
      <c r="L247" s="35" t="s">
        <v>1782</v>
      </c>
      <c r="M247" s="35" t="s">
        <v>1783</v>
      </c>
      <c r="N247" s="35" t="s">
        <v>1784</v>
      </c>
      <c r="O247" s="63">
        <v>22000</v>
      </c>
      <c r="P247" s="62" t="s">
        <v>42</v>
      </c>
      <c r="Q247" s="62" t="s">
        <v>43</v>
      </c>
      <c r="R247" s="63">
        <v>22000</v>
      </c>
      <c r="S247" s="70">
        <v>44176</v>
      </c>
      <c r="T247" s="63">
        <v>70</v>
      </c>
      <c r="U247" s="63">
        <v>115</v>
      </c>
      <c r="V247" s="63">
        <v>150</v>
      </c>
      <c r="W247" s="82">
        <f t="shared" si="3"/>
        <v>335</v>
      </c>
      <c r="X247" s="85">
        <v>11000</v>
      </c>
    </row>
    <row r="248" spans="2:24" s="36" customFormat="1" ht="64.900000000000006" customHeight="1" x14ac:dyDescent="0.25">
      <c r="B248" s="34" t="s">
        <v>578</v>
      </c>
      <c r="C248" s="59" t="s">
        <v>579</v>
      </c>
      <c r="D248" s="59" t="s">
        <v>580</v>
      </c>
      <c r="E248" s="60" t="s">
        <v>581</v>
      </c>
      <c r="F248" s="61" t="s">
        <v>582</v>
      </c>
      <c r="G248" s="59" t="s">
        <v>37</v>
      </c>
      <c r="H248" s="59" t="s">
        <v>1988</v>
      </c>
      <c r="I248" s="61" t="s">
        <v>583</v>
      </c>
      <c r="J248" s="61" t="s">
        <v>2012</v>
      </c>
      <c r="K248" s="61"/>
      <c r="L248" s="35" t="s">
        <v>584</v>
      </c>
      <c r="M248" s="35" t="s">
        <v>585</v>
      </c>
      <c r="N248" s="35" t="s">
        <v>586</v>
      </c>
      <c r="O248" s="63">
        <v>28400</v>
      </c>
      <c r="P248" s="62" t="s">
        <v>42</v>
      </c>
      <c r="Q248" s="62" t="s">
        <v>43</v>
      </c>
      <c r="R248" s="63">
        <v>28400</v>
      </c>
      <c r="S248" s="70">
        <v>44176</v>
      </c>
      <c r="T248" s="63">
        <v>70</v>
      </c>
      <c r="U248" s="63">
        <v>110</v>
      </c>
      <c r="V248" s="63">
        <v>150</v>
      </c>
      <c r="W248" s="82">
        <f t="shared" si="3"/>
        <v>330</v>
      </c>
      <c r="X248" s="85">
        <v>14200</v>
      </c>
    </row>
    <row r="249" spans="2:24" s="36" customFormat="1" ht="82.15" customHeight="1" x14ac:dyDescent="0.25">
      <c r="B249" s="34" t="s">
        <v>1581</v>
      </c>
      <c r="C249" s="59" t="s">
        <v>1582</v>
      </c>
      <c r="D249" s="59" t="s">
        <v>1583</v>
      </c>
      <c r="E249" s="60" t="s">
        <v>1584</v>
      </c>
      <c r="F249" s="61" t="s">
        <v>1585</v>
      </c>
      <c r="G249" s="59" t="s">
        <v>86</v>
      </c>
      <c r="H249" s="59" t="s">
        <v>1988</v>
      </c>
      <c r="I249" s="61" t="s">
        <v>1586</v>
      </c>
      <c r="J249" s="61" t="s">
        <v>2012</v>
      </c>
      <c r="K249" s="61"/>
      <c r="L249" s="35" t="s">
        <v>1587</v>
      </c>
      <c r="M249" s="35" t="s">
        <v>1588</v>
      </c>
      <c r="N249" s="35" t="s">
        <v>1589</v>
      </c>
      <c r="O249" s="63">
        <v>31900</v>
      </c>
      <c r="P249" s="62" t="s">
        <v>42</v>
      </c>
      <c r="Q249" s="62" t="s">
        <v>43</v>
      </c>
      <c r="R249" s="63">
        <v>31900</v>
      </c>
      <c r="S249" s="70">
        <v>44176</v>
      </c>
      <c r="T249" s="63">
        <v>70</v>
      </c>
      <c r="U249" s="63">
        <v>110</v>
      </c>
      <c r="V249" s="63">
        <v>150</v>
      </c>
      <c r="W249" s="82">
        <f t="shared" si="3"/>
        <v>330</v>
      </c>
      <c r="X249" s="85">
        <v>16000</v>
      </c>
    </row>
    <row r="250" spans="2:24" s="36" customFormat="1" ht="64.900000000000006" customHeight="1" x14ac:dyDescent="0.25">
      <c r="B250" s="34" t="s">
        <v>625</v>
      </c>
      <c r="C250" s="59" t="s">
        <v>613</v>
      </c>
      <c r="D250" s="59" t="s">
        <v>614</v>
      </c>
      <c r="E250" s="60" t="s">
        <v>615</v>
      </c>
      <c r="F250" s="61" t="s">
        <v>616</v>
      </c>
      <c r="G250" s="59" t="s">
        <v>96</v>
      </c>
      <c r="H250" s="59" t="s">
        <v>1988</v>
      </c>
      <c r="I250" s="61" t="s">
        <v>617</v>
      </c>
      <c r="J250" s="61" t="s">
        <v>2012</v>
      </c>
      <c r="K250" s="61"/>
      <c r="L250" s="35" t="s">
        <v>626</v>
      </c>
      <c r="M250" s="35" t="s">
        <v>627</v>
      </c>
      <c r="N250" s="35" t="s">
        <v>628</v>
      </c>
      <c r="O250" s="63">
        <v>12500</v>
      </c>
      <c r="P250" s="62" t="s">
        <v>42</v>
      </c>
      <c r="Q250" s="62" t="s">
        <v>43</v>
      </c>
      <c r="R250" s="63">
        <v>12500</v>
      </c>
      <c r="S250" s="70">
        <v>44176</v>
      </c>
      <c r="T250" s="63">
        <v>70</v>
      </c>
      <c r="U250" s="63">
        <v>105</v>
      </c>
      <c r="V250" s="63">
        <v>150</v>
      </c>
      <c r="W250" s="82">
        <f t="shared" si="3"/>
        <v>325</v>
      </c>
      <c r="X250" s="85">
        <v>6300</v>
      </c>
    </row>
    <row r="251" spans="2:24" s="36" customFormat="1" ht="64.900000000000006" customHeight="1" x14ac:dyDescent="0.25">
      <c r="B251" s="34" t="s">
        <v>612</v>
      </c>
      <c r="C251" s="59" t="s">
        <v>613</v>
      </c>
      <c r="D251" s="59" t="s">
        <v>614</v>
      </c>
      <c r="E251" s="60" t="s">
        <v>615</v>
      </c>
      <c r="F251" s="61" t="s">
        <v>616</v>
      </c>
      <c r="G251" s="59" t="s">
        <v>96</v>
      </c>
      <c r="H251" s="59" t="s">
        <v>1988</v>
      </c>
      <c r="I251" s="61" t="s">
        <v>617</v>
      </c>
      <c r="J251" s="61" t="s">
        <v>2012</v>
      </c>
      <c r="K251" s="61"/>
      <c r="L251" s="35" t="s">
        <v>618</v>
      </c>
      <c r="M251" s="35" t="s">
        <v>619</v>
      </c>
      <c r="N251" s="35" t="s">
        <v>620</v>
      </c>
      <c r="O251" s="63">
        <v>23900</v>
      </c>
      <c r="P251" s="62" t="s">
        <v>42</v>
      </c>
      <c r="Q251" s="62" t="s">
        <v>43</v>
      </c>
      <c r="R251" s="63">
        <v>23900</v>
      </c>
      <c r="S251" s="70">
        <v>44176</v>
      </c>
      <c r="T251" s="63">
        <v>70</v>
      </c>
      <c r="U251" s="63">
        <v>105</v>
      </c>
      <c r="V251" s="63">
        <v>150</v>
      </c>
      <c r="W251" s="82">
        <f t="shared" si="3"/>
        <v>325</v>
      </c>
      <c r="X251" s="85">
        <v>12000</v>
      </c>
    </row>
    <row r="252" spans="2:24" s="36" customFormat="1" ht="64.900000000000006" customHeight="1" x14ac:dyDescent="0.25">
      <c r="B252" s="34" t="s">
        <v>363</v>
      </c>
      <c r="C252" s="59" t="s">
        <v>357</v>
      </c>
      <c r="D252" s="59" t="s">
        <v>358</v>
      </c>
      <c r="E252" s="60" t="s">
        <v>359</v>
      </c>
      <c r="F252" s="61" t="s">
        <v>343</v>
      </c>
      <c r="G252" s="59" t="s">
        <v>86</v>
      </c>
      <c r="H252" s="59" t="s">
        <v>1988</v>
      </c>
      <c r="I252" s="61" t="s">
        <v>360</v>
      </c>
      <c r="J252" s="61" t="s">
        <v>2012</v>
      </c>
      <c r="K252" s="61"/>
      <c r="L252" s="35" t="s">
        <v>364</v>
      </c>
      <c r="M252" s="35" t="s">
        <v>365</v>
      </c>
      <c r="N252" s="35" t="s">
        <v>366</v>
      </c>
      <c r="O252" s="63">
        <v>35000</v>
      </c>
      <c r="P252" s="62" t="s">
        <v>42</v>
      </c>
      <c r="Q252" s="62" t="s">
        <v>43</v>
      </c>
      <c r="R252" s="63">
        <v>35000</v>
      </c>
      <c r="S252" s="70">
        <v>44176</v>
      </c>
      <c r="T252" s="63">
        <v>70</v>
      </c>
      <c r="U252" s="63">
        <v>105</v>
      </c>
      <c r="V252" s="63">
        <v>150</v>
      </c>
      <c r="W252" s="82">
        <f t="shared" si="3"/>
        <v>325</v>
      </c>
      <c r="X252" s="85">
        <v>17500</v>
      </c>
    </row>
    <row r="253" spans="2:24" s="36" customFormat="1" ht="64.900000000000006" customHeight="1" x14ac:dyDescent="0.25">
      <c r="B253" s="34" t="s">
        <v>1037</v>
      </c>
      <c r="C253" s="59" t="s">
        <v>1038</v>
      </c>
      <c r="D253" s="59" t="s">
        <v>1039</v>
      </c>
      <c r="E253" s="60" t="s">
        <v>1040</v>
      </c>
      <c r="F253" s="61" t="s">
        <v>481</v>
      </c>
      <c r="G253" s="59" t="s">
        <v>37</v>
      </c>
      <c r="H253" s="59" t="s">
        <v>1988</v>
      </c>
      <c r="I253" s="61" t="s">
        <v>1041</v>
      </c>
      <c r="J253" s="61" t="s">
        <v>2012</v>
      </c>
      <c r="K253" s="61"/>
      <c r="L253" s="35" t="s">
        <v>1042</v>
      </c>
      <c r="M253" s="35" t="s">
        <v>1043</v>
      </c>
      <c r="N253" s="35" t="s">
        <v>1044</v>
      </c>
      <c r="O253" s="63">
        <v>34900</v>
      </c>
      <c r="P253" s="62" t="s">
        <v>42</v>
      </c>
      <c r="Q253" s="62" t="s">
        <v>43</v>
      </c>
      <c r="R253" s="63">
        <v>34900</v>
      </c>
      <c r="S253" s="70">
        <v>44176</v>
      </c>
      <c r="T253" s="63">
        <v>70</v>
      </c>
      <c r="U253" s="63">
        <v>105</v>
      </c>
      <c r="V253" s="63">
        <v>150</v>
      </c>
      <c r="W253" s="82">
        <f t="shared" si="3"/>
        <v>325</v>
      </c>
      <c r="X253" s="85">
        <v>17500</v>
      </c>
    </row>
    <row r="254" spans="2:24" s="36" customFormat="1" ht="64.900000000000006" customHeight="1" x14ac:dyDescent="0.25">
      <c r="B254" s="34" t="s">
        <v>767</v>
      </c>
      <c r="C254" s="59" t="s">
        <v>768</v>
      </c>
      <c r="D254" s="59" t="s">
        <v>769</v>
      </c>
      <c r="E254" s="60" t="s">
        <v>770</v>
      </c>
      <c r="F254" s="61" t="s">
        <v>182</v>
      </c>
      <c r="G254" s="59" t="s">
        <v>96</v>
      </c>
      <c r="H254" s="59" t="s">
        <v>1988</v>
      </c>
      <c r="I254" s="61" t="s">
        <v>771</v>
      </c>
      <c r="J254" s="61" t="s">
        <v>2012</v>
      </c>
      <c r="K254" s="61"/>
      <c r="L254" s="35" t="s">
        <v>772</v>
      </c>
      <c r="M254" s="35" t="s">
        <v>773</v>
      </c>
      <c r="N254" s="35" t="s">
        <v>774</v>
      </c>
      <c r="O254" s="63">
        <v>30100</v>
      </c>
      <c r="P254" s="62" t="s">
        <v>42</v>
      </c>
      <c r="Q254" s="62" t="s">
        <v>43</v>
      </c>
      <c r="R254" s="63">
        <v>30100</v>
      </c>
      <c r="S254" s="70">
        <v>44176</v>
      </c>
      <c r="T254" s="63">
        <v>70</v>
      </c>
      <c r="U254" s="63">
        <v>145</v>
      </c>
      <c r="V254" s="63">
        <v>100</v>
      </c>
      <c r="W254" s="82">
        <f t="shared" si="3"/>
        <v>315</v>
      </c>
      <c r="X254" s="85">
        <v>15100</v>
      </c>
    </row>
    <row r="255" spans="2:24" s="36" customFormat="1" ht="64.900000000000006" customHeight="1" x14ac:dyDescent="0.25">
      <c r="B255" s="34" t="s">
        <v>494</v>
      </c>
      <c r="C255" s="59" t="s">
        <v>495</v>
      </c>
      <c r="D255" s="59" t="s">
        <v>496</v>
      </c>
      <c r="E255" s="60" t="s">
        <v>96</v>
      </c>
      <c r="F255" s="61" t="s">
        <v>308</v>
      </c>
      <c r="G255" s="59" t="s">
        <v>96</v>
      </c>
      <c r="H255" s="59" t="s">
        <v>1988</v>
      </c>
      <c r="I255" s="61" t="s">
        <v>497</v>
      </c>
      <c r="J255" s="61" t="s">
        <v>2012</v>
      </c>
      <c r="K255" s="61"/>
      <c r="L255" s="35" t="s">
        <v>498</v>
      </c>
      <c r="M255" s="35" t="s">
        <v>499</v>
      </c>
      <c r="N255" s="35" t="s">
        <v>169</v>
      </c>
      <c r="O255" s="63">
        <v>34600</v>
      </c>
      <c r="P255" s="62" t="s">
        <v>42</v>
      </c>
      <c r="Q255" s="62" t="s">
        <v>43</v>
      </c>
      <c r="R255" s="63">
        <v>34600</v>
      </c>
      <c r="S255" s="70">
        <v>44176</v>
      </c>
      <c r="T255" s="63">
        <v>30</v>
      </c>
      <c r="U255" s="63">
        <v>125</v>
      </c>
      <c r="V255" s="63">
        <v>150</v>
      </c>
      <c r="W255" s="82">
        <f t="shared" si="3"/>
        <v>305</v>
      </c>
      <c r="X255" s="85">
        <v>17300</v>
      </c>
    </row>
    <row r="256" spans="2:24" s="36" customFormat="1" ht="64.900000000000006" customHeight="1" x14ac:dyDescent="0.25">
      <c r="B256" s="34" t="s">
        <v>1565</v>
      </c>
      <c r="C256" s="59" t="s">
        <v>1566</v>
      </c>
      <c r="D256" s="59" t="s">
        <v>1567</v>
      </c>
      <c r="E256" s="60" t="s">
        <v>1568</v>
      </c>
      <c r="F256" s="61" t="s">
        <v>57</v>
      </c>
      <c r="G256" s="59" t="s">
        <v>58</v>
      </c>
      <c r="H256" s="59" t="s">
        <v>1988</v>
      </c>
      <c r="I256" s="61" t="s">
        <v>1569</v>
      </c>
      <c r="J256" s="61" t="s">
        <v>2012</v>
      </c>
      <c r="K256" s="61"/>
      <c r="L256" s="35" t="s">
        <v>1570</v>
      </c>
      <c r="M256" s="35" t="s">
        <v>1571</v>
      </c>
      <c r="N256" s="35" t="s">
        <v>236</v>
      </c>
      <c r="O256" s="63">
        <v>20000</v>
      </c>
      <c r="P256" s="62" t="s">
        <v>42</v>
      </c>
      <c r="Q256" s="62" t="s">
        <v>43</v>
      </c>
      <c r="R256" s="63">
        <v>20000</v>
      </c>
      <c r="S256" s="70">
        <v>44176</v>
      </c>
      <c r="T256" s="63">
        <v>110</v>
      </c>
      <c r="U256" s="63">
        <v>120</v>
      </c>
      <c r="V256" s="63">
        <v>50</v>
      </c>
      <c r="W256" s="82">
        <f t="shared" si="3"/>
        <v>280</v>
      </c>
      <c r="X256" s="85">
        <v>10000</v>
      </c>
    </row>
    <row r="257" spans="2:24" s="36" customFormat="1" ht="64.900000000000006" customHeight="1" x14ac:dyDescent="0.25">
      <c r="B257" s="34" t="s">
        <v>63</v>
      </c>
      <c r="C257" s="59" t="s">
        <v>64</v>
      </c>
      <c r="D257" s="59" t="s">
        <v>65</v>
      </c>
      <c r="E257" s="60" t="s">
        <v>66</v>
      </c>
      <c r="F257" s="61" t="s">
        <v>67</v>
      </c>
      <c r="G257" s="59" t="s">
        <v>58</v>
      </c>
      <c r="H257" s="59" t="s">
        <v>1988</v>
      </c>
      <c r="I257" s="61" t="s">
        <v>68</v>
      </c>
      <c r="J257" s="61" t="s">
        <v>2012</v>
      </c>
      <c r="K257" s="61"/>
      <c r="L257" s="35" t="s">
        <v>69</v>
      </c>
      <c r="M257" s="35" t="s">
        <v>70</v>
      </c>
      <c r="N257" s="35" t="s">
        <v>71</v>
      </c>
      <c r="O257" s="63">
        <v>34000</v>
      </c>
      <c r="P257" s="62" t="s">
        <v>42</v>
      </c>
      <c r="Q257" s="62" t="s">
        <v>43</v>
      </c>
      <c r="R257" s="63">
        <v>17000</v>
      </c>
      <c r="S257" s="70">
        <v>44176</v>
      </c>
      <c r="T257" s="63">
        <v>70</v>
      </c>
      <c r="U257" s="63">
        <v>81</v>
      </c>
      <c r="V257" s="63">
        <v>101</v>
      </c>
      <c r="W257" s="82">
        <f t="shared" si="3"/>
        <v>252</v>
      </c>
      <c r="X257" s="85">
        <v>14900</v>
      </c>
    </row>
    <row r="258" spans="2:24" s="36" customFormat="1" ht="64.900000000000006" customHeight="1" x14ac:dyDescent="0.25">
      <c r="B258" s="34" t="s">
        <v>1448</v>
      </c>
      <c r="C258" s="59" t="s">
        <v>1449</v>
      </c>
      <c r="D258" s="59" t="s">
        <v>1450</v>
      </c>
      <c r="E258" s="60" t="s">
        <v>1451</v>
      </c>
      <c r="F258" s="61" t="s">
        <v>555</v>
      </c>
      <c r="G258" s="59" t="s">
        <v>49</v>
      </c>
      <c r="H258" s="59" t="s">
        <v>1988</v>
      </c>
      <c r="I258" s="61" t="s">
        <v>1452</v>
      </c>
      <c r="J258" s="61" t="s">
        <v>2012</v>
      </c>
      <c r="K258" s="61"/>
      <c r="L258" s="35" t="s">
        <v>1453</v>
      </c>
      <c r="M258" s="35" t="s">
        <v>1454</v>
      </c>
      <c r="N258" s="35" t="s">
        <v>1455</v>
      </c>
      <c r="O258" s="63">
        <v>36000</v>
      </c>
      <c r="P258" s="62" t="s">
        <v>42</v>
      </c>
      <c r="Q258" s="62" t="s">
        <v>43</v>
      </c>
      <c r="R258" s="63">
        <v>18000</v>
      </c>
      <c r="S258" s="70">
        <v>44176</v>
      </c>
      <c r="T258" s="63">
        <v>90</v>
      </c>
      <c r="U258" s="63">
        <v>115</v>
      </c>
      <c r="V258" s="63">
        <v>2</v>
      </c>
      <c r="W258" s="82">
        <f t="shared" si="3"/>
        <v>207</v>
      </c>
      <c r="X258" s="85">
        <v>16000</v>
      </c>
    </row>
    <row r="259" spans="2:24" s="36" customFormat="1" ht="64.900000000000006" customHeight="1" x14ac:dyDescent="0.25">
      <c r="B259" s="34" t="s">
        <v>195</v>
      </c>
      <c r="C259" s="59" t="s">
        <v>196</v>
      </c>
      <c r="D259" s="59" t="s">
        <v>197</v>
      </c>
      <c r="E259" s="60" t="s">
        <v>198</v>
      </c>
      <c r="F259" s="61" t="s">
        <v>199</v>
      </c>
      <c r="G259" s="59" t="s">
        <v>58</v>
      </c>
      <c r="H259" s="59" t="s">
        <v>1988</v>
      </c>
      <c r="I259" s="61" t="s">
        <v>200</v>
      </c>
      <c r="J259" s="61" t="s">
        <v>2012</v>
      </c>
      <c r="K259" s="61"/>
      <c r="L259" s="35" t="s">
        <v>201</v>
      </c>
      <c r="M259" s="35" t="s">
        <v>202</v>
      </c>
      <c r="N259" s="35" t="s">
        <v>203</v>
      </c>
      <c r="O259" s="63">
        <v>31000</v>
      </c>
      <c r="P259" s="62" t="s">
        <v>42</v>
      </c>
      <c r="Q259" s="62" t="s">
        <v>43</v>
      </c>
      <c r="R259" s="63">
        <v>31000</v>
      </c>
      <c r="S259" s="70">
        <v>44176</v>
      </c>
      <c r="T259" s="63">
        <v>70</v>
      </c>
      <c r="U259" s="63">
        <v>115</v>
      </c>
      <c r="V259" s="63">
        <v>2</v>
      </c>
      <c r="W259" s="83">
        <f t="shared" si="3"/>
        <v>187</v>
      </c>
      <c r="X259" s="85">
        <v>0</v>
      </c>
    </row>
    <row r="260" spans="2:24" s="36" customFormat="1" ht="64.900000000000006" customHeight="1" x14ac:dyDescent="0.25">
      <c r="B260" s="34" t="s">
        <v>1306</v>
      </c>
      <c r="C260" s="59" t="s">
        <v>1307</v>
      </c>
      <c r="D260" s="59" t="s">
        <v>1308</v>
      </c>
      <c r="E260" s="60" t="s">
        <v>1309</v>
      </c>
      <c r="F260" s="61" t="s">
        <v>1310</v>
      </c>
      <c r="G260" s="59" t="s">
        <v>37</v>
      </c>
      <c r="H260" s="59" t="s">
        <v>1988</v>
      </c>
      <c r="I260" s="61" t="s">
        <v>1311</v>
      </c>
      <c r="J260" s="61" t="s">
        <v>2012</v>
      </c>
      <c r="K260" s="61"/>
      <c r="L260" s="35" t="s">
        <v>1312</v>
      </c>
      <c r="M260" s="35" t="s">
        <v>1313</v>
      </c>
      <c r="N260" s="35" t="s">
        <v>1314</v>
      </c>
      <c r="O260" s="63">
        <v>55000</v>
      </c>
      <c r="P260" s="62" t="s">
        <v>42</v>
      </c>
      <c r="Q260" s="62" t="s">
        <v>43</v>
      </c>
      <c r="R260" s="63">
        <v>35000</v>
      </c>
      <c r="S260" s="70">
        <v>44176</v>
      </c>
      <c r="T260" s="63">
        <v>90</v>
      </c>
      <c r="U260" s="63">
        <v>51</v>
      </c>
      <c r="V260" s="63">
        <v>2</v>
      </c>
      <c r="W260" s="83">
        <f t="shared" si="3"/>
        <v>143</v>
      </c>
      <c r="X260" s="85">
        <v>0</v>
      </c>
    </row>
    <row r="261" spans="2:24" s="36" customFormat="1" ht="109.15" customHeight="1" x14ac:dyDescent="0.25">
      <c r="B261" s="34" t="s">
        <v>1185</v>
      </c>
      <c r="C261" s="59" t="s">
        <v>1186</v>
      </c>
      <c r="D261" s="59" t="s">
        <v>1187</v>
      </c>
      <c r="E261" s="60" t="s">
        <v>1188</v>
      </c>
      <c r="F261" s="61" t="s">
        <v>1189</v>
      </c>
      <c r="G261" s="59" t="s">
        <v>37</v>
      </c>
      <c r="H261" s="59" t="s">
        <v>1988</v>
      </c>
      <c r="I261" s="61" t="s">
        <v>1190</v>
      </c>
      <c r="J261" s="61" t="s">
        <v>2012</v>
      </c>
      <c r="K261" s="61"/>
      <c r="L261" s="35" t="s">
        <v>1191</v>
      </c>
      <c r="M261" s="35" t="s">
        <v>1192</v>
      </c>
      <c r="N261" s="35" t="s">
        <v>2011</v>
      </c>
      <c r="O261" s="63">
        <v>69900</v>
      </c>
      <c r="P261" s="62" t="s">
        <v>42</v>
      </c>
      <c r="Q261" s="62" t="s">
        <v>43</v>
      </c>
      <c r="R261" s="63">
        <v>34900</v>
      </c>
      <c r="S261" s="70">
        <v>44176</v>
      </c>
      <c r="T261" s="63">
        <v>90</v>
      </c>
      <c r="U261" s="63">
        <v>51</v>
      </c>
      <c r="V261" s="63">
        <v>2</v>
      </c>
      <c r="W261" s="83">
        <f t="shared" si="3"/>
        <v>143</v>
      </c>
      <c r="X261" s="85">
        <v>0</v>
      </c>
    </row>
    <row r="262" spans="2:24" s="36" customFormat="1" ht="64.900000000000006" customHeight="1" thickBot="1" x14ac:dyDescent="0.3">
      <c r="B262" s="34" t="s">
        <v>1017</v>
      </c>
      <c r="C262" s="59" t="s">
        <v>995</v>
      </c>
      <c r="D262" s="59" t="s">
        <v>996</v>
      </c>
      <c r="E262" s="60" t="s">
        <v>86</v>
      </c>
      <c r="F262" s="61" t="s">
        <v>457</v>
      </c>
      <c r="G262" s="59" t="s">
        <v>86</v>
      </c>
      <c r="H262" s="75" t="s">
        <v>1988</v>
      </c>
      <c r="I262" s="61" t="s">
        <v>997</v>
      </c>
      <c r="J262" s="61" t="s">
        <v>2012</v>
      </c>
      <c r="K262" s="61"/>
      <c r="L262" s="35" t="s">
        <v>1018</v>
      </c>
      <c r="M262" s="35" t="s">
        <v>1019</v>
      </c>
      <c r="N262" s="35" t="s">
        <v>1020</v>
      </c>
      <c r="O262" s="63">
        <v>40000</v>
      </c>
      <c r="P262" s="62" t="s">
        <v>42</v>
      </c>
      <c r="Q262" s="62" t="s">
        <v>43</v>
      </c>
      <c r="R262" s="63">
        <v>35000</v>
      </c>
      <c r="S262" s="70">
        <v>44176</v>
      </c>
      <c r="T262" s="63">
        <v>30</v>
      </c>
      <c r="U262" s="63">
        <v>105</v>
      </c>
      <c r="V262" s="63">
        <v>2</v>
      </c>
      <c r="W262" s="83">
        <f t="shared" si="3"/>
        <v>137</v>
      </c>
      <c r="X262" s="85">
        <v>0</v>
      </c>
    </row>
  </sheetData>
  <sortState ref="B11:X262">
    <sortCondition descending="1" ref="W11:W262"/>
    <sortCondition ref="E11:E262"/>
  </sortState>
  <pageMargins left="0.11811023622047245" right="0.11811023622047245" top="0.39370078740157483" bottom="0.19685039370078741" header="0.11811023622047245" footer="0.11811023622047245"/>
  <pageSetup paperSize="8" scale="94" fitToHeight="0" orientation="landscape" r:id="rId1"/>
  <headerFooter alignWithMargins="0">
    <oddHeader xml:space="preserve">&amp;L14_02_01 Dotace na pořízení, technické zhodnocení a opravu požární techniky a nákup věcného vybavení JSDH obcí Olomouckého kraje 2020
</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65"/>
  <sheetViews>
    <sheetView view="pageLayout" zoomScaleNormal="90" zoomScaleSheetLayoutView="90" workbookViewId="0">
      <selection activeCell="D753" sqref="D753"/>
    </sheetView>
  </sheetViews>
  <sheetFormatPr defaultRowHeight="15" x14ac:dyDescent="0.25"/>
  <cols>
    <col min="1" max="1" width="4.140625" style="47" customWidth="1"/>
    <col min="2" max="2" width="5.28515625" style="2" customWidth="1"/>
    <col min="3" max="3" width="27" style="4" customWidth="1"/>
    <col min="4" max="4" width="59" style="6" customWidth="1"/>
    <col min="5" max="5" width="17.7109375" style="10" customWidth="1"/>
    <col min="6" max="6" width="12.140625" style="46" customWidth="1"/>
    <col min="7" max="7" width="17" style="8" customWidth="1"/>
    <col min="8" max="8" width="13" customWidth="1"/>
    <col min="9" max="10" width="4.28515625" bestFit="1" customWidth="1"/>
    <col min="11" max="11" width="5.7109375" customWidth="1"/>
    <col min="12" max="12" width="6.28515625" bestFit="1" customWidth="1"/>
    <col min="13" max="13" width="15.5703125" style="90" customWidth="1"/>
  </cols>
  <sheetData>
    <row r="1" spans="1:13" ht="15.75" customHeight="1" thickBot="1" x14ac:dyDescent="0.3">
      <c r="B1" s="107" t="s">
        <v>2009</v>
      </c>
      <c r="C1" s="13" t="s">
        <v>0</v>
      </c>
      <c r="D1" s="1" t="s">
        <v>27</v>
      </c>
      <c r="E1" s="96" t="s">
        <v>30</v>
      </c>
      <c r="F1" s="104" t="s">
        <v>31</v>
      </c>
      <c r="G1" s="96" t="s">
        <v>4</v>
      </c>
      <c r="H1" s="104" t="s">
        <v>5</v>
      </c>
      <c r="I1" s="39" t="s">
        <v>6</v>
      </c>
      <c r="J1" s="40"/>
      <c r="K1" s="40"/>
      <c r="L1" s="38"/>
      <c r="M1" s="94" t="s">
        <v>1990</v>
      </c>
    </row>
    <row r="2" spans="1:13" ht="23.25" thickBot="1" x14ac:dyDescent="0.3">
      <c r="B2" s="108"/>
      <c r="C2" s="14"/>
      <c r="D2" s="1" t="s">
        <v>28</v>
      </c>
      <c r="E2" s="97"/>
      <c r="F2" s="105"/>
      <c r="G2" s="97"/>
      <c r="H2" s="105"/>
      <c r="I2" s="48" t="s">
        <v>9</v>
      </c>
      <c r="J2" s="48" t="s">
        <v>10</v>
      </c>
      <c r="K2" s="16" t="s">
        <v>11</v>
      </c>
      <c r="L2" s="12" t="s">
        <v>12</v>
      </c>
      <c r="M2" s="95"/>
    </row>
    <row r="3" spans="1:13" ht="23.25" thickBot="1" x14ac:dyDescent="0.3">
      <c r="B3" s="109"/>
      <c r="C3" s="28"/>
      <c r="D3" s="1" t="s">
        <v>29</v>
      </c>
      <c r="E3" s="103"/>
      <c r="F3" s="106"/>
      <c r="G3" s="84">
        <f ca="1">SUM(G4:G759)</f>
        <v>12224800</v>
      </c>
      <c r="H3" s="106"/>
      <c r="I3" s="49"/>
      <c r="J3" s="49"/>
      <c r="K3" s="33" t="s">
        <v>24</v>
      </c>
      <c r="L3" s="29"/>
      <c r="M3" s="88">
        <f ca="1">SUM(M4:M759)</f>
        <v>9978200</v>
      </c>
    </row>
    <row r="4" spans="1:13" ht="60" x14ac:dyDescent="0.25">
      <c r="A4" s="64"/>
      <c r="B4" s="98" t="str">
        <f ca="1">IF(OFFSET(List1!B$11,tisk!A3,0)&gt;0,OFFSET(List1!B$11,tisk!A3,0),"")</f>
        <v>177</v>
      </c>
      <c r="C4" s="3" t="str">
        <f ca="1">IF(B4="","",CONCATENATE(OFFSET(List1!C$11,tisk!A3,0),"
",OFFSET(List1!D$11,tisk!A3,0),"
",OFFSET(List1!E$11,tisk!A3,0),"
",OFFSET(List1!F$11,tisk!A3,0)))</f>
        <v>Město Kostelec na Hané
Jakubské náměstí 138
Kostelec na Hané
79841</v>
      </c>
      <c r="D4" s="65" t="str">
        <f ca="1">IF(B4="","",OFFSET(List1!L$11,tisk!A3,0))</f>
        <v>Pořízení, technické zhodnocení a oprava požární techniky a nákup věcného vybavení pro JSDH Kostelec na Hané</v>
      </c>
      <c r="E4" s="99">
        <f ca="1">IF(B4="","",OFFSET(List1!O$11,tisk!A3,0))</f>
        <v>109000</v>
      </c>
      <c r="F4" s="44" t="str">
        <f ca="1">IF(B4="","",OFFSET(List1!P$11,tisk!A3,0))</f>
        <v>1/2020</v>
      </c>
      <c r="G4" s="100">
        <f ca="1">IF(B4="","",OFFSET(List1!R$11,tisk!A3,0))</f>
        <v>54500</v>
      </c>
      <c r="H4" s="101">
        <f ca="1">IF(B4="","",OFFSET(List1!S$11,tisk!A3,0))</f>
        <v>44176</v>
      </c>
      <c r="I4" s="98">
        <f ca="1">IF(B4="","",OFFSET(List1!T$11,tisk!A3,0))</f>
        <v>160</v>
      </c>
      <c r="J4" s="98">
        <f ca="1">IF(B4="","",OFFSET(List1!U$11,tisk!A3,0))</f>
        <v>200</v>
      </c>
      <c r="K4" s="98">
        <f ca="1">IF(B4="","",OFFSET(List1!V$11,tisk!A3,0))</f>
        <v>200</v>
      </c>
      <c r="L4" s="98">
        <f ca="1">IF(B4="","",OFFSET(List1!W$11,tisk!A3,0))</f>
        <v>560</v>
      </c>
      <c r="M4" s="102">
        <f ca="1">IF(B4="","",OFFSET(List1!X$11,tisk!A3,0))</f>
        <v>54500</v>
      </c>
    </row>
    <row r="5" spans="1:13" ht="79.150000000000006" customHeight="1" x14ac:dyDescent="0.25">
      <c r="A5" s="64"/>
      <c r="B5" s="98"/>
      <c r="C5" s="3" t="str">
        <f ca="1">IF(B4="","",CONCATENATE("Okres ",OFFSET(List1!G$11,tisk!A3,0),"
","Právní forma","
",OFFSET(List1!H$11,tisk!A3,0),"
","IČO ",OFFSET(List1!I$11,tisk!A3,0),"
 ","B.Ú. ",OFFSET(List1!J$11,tisk!A3,0)))</f>
        <v>Okres Prostějov
Právní forma
Obec, m. č. hl. m. Prahy
IČO 00288373
 B.Ú. anonymizováno</v>
      </c>
      <c r="D5" s="5" t="str">
        <f ca="1">IF(B4="","",OFFSET(List1!M$11,tisk!A3,0))</f>
        <v>Oprava CAS 16 Praga NTS 265 (PVA 16-50), nutná oprava zadní nápravy.</v>
      </c>
      <c r="E5" s="99"/>
      <c r="F5" s="43"/>
      <c r="G5" s="100"/>
      <c r="H5" s="101"/>
      <c r="I5" s="98"/>
      <c r="J5" s="98"/>
      <c r="K5" s="98"/>
      <c r="L5" s="98"/>
      <c r="M5" s="102"/>
    </row>
    <row r="6" spans="1:13" ht="30" customHeight="1" x14ac:dyDescent="0.25">
      <c r="A6" s="64">
        <f>ROW()/3-1</f>
        <v>1</v>
      </c>
      <c r="B6" s="98"/>
      <c r="C6" s="3" t="str">
        <f ca="1">IF(B4="","",CONCATENATE("Zástupce","
",OFFSET(List1!K$11,tisk!A3,0)))</f>
        <v xml:space="preserve">Zástupce
</v>
      </c>
      <c r="D6" s="66" t="str">
        <f ca="1">IF(B4="","",CONCATENATE("Dotace bude použita na:","
",OFFSET(List1!N$11,tisk!A3,0)))</f>
        <v>Dotace bude použita na:
opravu cisternové automobilové stříkačky</v>
      </c>
      <c r="E6" s="99"/>
      <c r="F6" s="44" t="str">
        <f ca="1">IF(B4="","",OFFSET(List1!Q$11,tisk!A3,0))</f>
        <v>11/2020</v>
      </c>
      <c r="G6" s="100"/>
      <c r="H6" s="101"/>
      <c r="I6" s="98"/>
      <c r="J6" s="98"/>
      <c r="K6" s="98"/>
      <c r="L6" s="98"/>
      <c r="M6" s="102"/>
    </row>
    <row r="7" spans="1:13" ht="60" x14ac:dyDescent="0.25">
      <c r="A7" s="64"/>
      <c r="B7" s="98" t="str">
        <f ca="1">IF(OFFSET(List1!B$11,tisk!A6,0)&gt;0,OFFSET(List1!B$11,tisk!A6,0),"")</f>
        <v>208</v>
      </c>
      <c r="C7" s="3" t="str">
        <f ca="1">IF(B7="","",CONCATENATE(OFFSET(List1!C$11,tisk!A6,0),"
",OFFSET(List1!D$11,tisk!A6,0),"
",OFFSET(List1!E$11,tisk!A6,0),"
",OFFSET(List1!F$11,tisk!A6,0)))</f>
        <v>Obec Libina
Libina 523
Libina
78805</v>
      </c>
      <c r="D7" s="65" t="str">
        <f ca="1">IF(B7="","",OFFSET(List1!L$11,tisk!A6,0))</f>
        <v>Pořízení, technické zhodnocení a oprava požární techniky a nákup věcného vybavení pro JSDH obce Libina</v>
      </c>
      <c r="E7" s="99">
        <f ca="1">IF(B7="","",OFFSET(List1!O$11,tisk!A6,0))</f>
        <v>447700</v>
      </c>
      <c r="F7" s="44" t="str">
        <f ca="1">IF(B7="","",OFFSET(List1!P$11,tisk!A6,0))</f>
        <v>1/2020</v>
      </c>
      <c r="G7" s="100">
        <f ca="1">IF(B7="","",OFFSET(List1!R$11,tisk!A6,0))</f>
        <v>200000</v>
      </c>
      <c r="H7" s="101">
        <f ca="1">IF(B7="","",OFFSET(List1!S$11,tisk!A6,0))</f>
        <v>44176</v>
      </c>
      <c r="I7" s="98">
        <f ca="1">IF(B7="","",OFFSET(List1!T$11,tisk!A6,0))</f>
        <v>160</v>
      </c>
      <c r="J7" s="98">
        <f ca="1">IF(B7="","",OFFSET(List1!U$11,tisk!A6,0))</f>
        <v>200</v>
      </c>
      <c r="K7" s="98">
        <f ca="1">IF(B7="","",OFFSET(List1!V$11,tisk!A6,0))</f>
        <v>200</v>
      </c>
      <c r="L7" s="98">
        <f ca="1">IF(B7="","",OFFSET(List1!W$11,tisk!A6,0))</f>
        <v>560</v>
      </c>
      <c r="M7" s="102">
        <f ca="1">IF(B7="","",OFFSET(List1!X$11,tisk!A6,0))</f>
        <v>200000</v>
      </c>
    </row>
    <row r="8" spans="1:13" ht="75" x14ac:dyDescent="0.25">
      <c r="A8" s="64"/>
      <c r="B8" s="98"/>
      <c r="C8" s="3" t="str">
        <f ca="1">IF(B7="","",CONCATENATE("Okres ",OFFSET(List1!G$11,tisk!A6,0),"
","Právní forma","
",OFFSET(List1!H$11,tisk!A6,0),"
","IČO ",OFFSET(List1!I$11,tisk!A6,0),"
 ","B.Ú. ",OFFSET(List1!J$11,tisk!A6,0)))</f>
        <v>Okres Šumperk
Právní forma
Obec, m. č. hl. m. Prahy
IČO 00302899
 B.Ú. anonymizováno</v>
      </c>
      <c r="D8" s="5" t="str">
        <f ca="1">IF(B7="","",OFFSET(List1!M$11,tisk!A6,0))</f>
        <v>Oprava cisternové stříkačky TATRA 815 CAS využívané pro potřeby JSDH obce Libina při výjezdech.</v>
      </c>
      <c r="E8" s="99"/>
      <c r="F8" s="43"/>
      <c r="G8" s="100"/>
      <c r="H8" s="101"/>
      <c r="I8" s="98"/>
      <c r="J8" s="98"/>
      <c r="K8" s="98"/>
      <c r="L8" s="98"/>
      <c r="M8" s="102"/>
    </row>
    <row r="9" spans="1:13" ht="30" x14ac:dyDescent="0.25">
      <c r="A9" s="64">
        <f>ROW()/3-1</f>
        <v>2</v>
      </c>
      <c r="B9" s="98"/>
      <c r="C9" s="3" t="str">
        <f ca="1">IF(B7="","",CONCATENATE("Zástupce","
",OFFSET(List1!K$11,tisk!A6,0)))</f>
        <v xml:space="preserve">Zástupce
</v>
      </c>
      <c r="D9" s="5" t="str">
        <f ca="1">IF(B7="","",CONCATENATE("Dotace bude použita na:",OFFSET(List1!N$11,tisk!A6,0)))</f>
        <v>Dotace bude použita na:opravu cisternové stříkačky</v>
      </c>
      <c r="E9" s="99"/>
      <c r="F9" s="44" t="str">
        <f ca="1">IF(B7="","",OFFSET(List1!Q$11,tisk!A6,0))</f>
        <v>11/2020</v>
      </c>
      <c r="G9" s="100"/>
      <c r="H9" s="101"/>
      <c r="I9" s="98"/>
      <c r="J9" s="98"/>
      <c r="K9" s="98"/>
      <c r="L9" s="98"/>
      <c r="M9" s="102"/>
    </row>
    <row r="10" spans="1:13" ht="60" x14ac:dyDescent="0.25">
      <c r="A10" s="64"/>
      <c r="B10" s="98" t="str">
        <f ca="1">IF(OFFSET(List1!B$11,tisk!A9,0)&gt;0,OFFSET(List1!B$11,tisk!A9,0),"")</f>
        <v>210</v>
      </c>
      <c r="C10" s="3" t="str">
        <f ca="1">IF(B10="","",CONCATENATE(OFFSET(List1!C$11,tisk!A9,0),"
",OFFSET(List1!D$11,tisk!A9,0),"
",OFFSET(List1!E$11,tisk!A9,0),"
",OFFSET(List1!F$11,tisk!A9,0)))</f>
        <v>Obec Rozstání
Rozstání 77
Rozstání
79862</v>
      </c>
      <c r="D10" s="65" t="str">
        <f ca="1">IF(B10="","",OFFSET(List1!L$11,tisk!A9,0))</f>
        <v>Pořízení, technické zhodnocení a oprava požární techniky a nákup věcného vybavení pro JSDH Rozstání</v>
      </c>
      <c r="E10" s="99">
        <f ca="1">IF(B10="","",OFFSET(List1!O$11,tisk!A9,0))</f>
        <v>96000</v>
      </c>
      <c r="F10" s="44" t="str">
        <f ca="1">IF(B10="","",OFFSET(List1!P$11,tisk!A9,0))</f>
        <v>1/2020</v>
      </c>
      <c r="G10" s="100">
        <f ca="1">IF(B10="","",OFFSET(List1!R$11,tisk!A9,0))</f>
        <v>48000</v>
      </c>
      <c r="H10" s="101">
        <f ca="1">IF(B10="","",OFFSET(List1!S$11,tisk!A9,0))</f>
        <v>44176</v>
      </c>
      <c r="I10" s="98">
        <f ca="1">IF(B10="","",OFFSET(List1!T$11,tisk!A9,0))</f>
        <v>180</v>
      </c>
      <c r="J10" s="98">
        <f ca="1">IF(B10="","",OFFSET(List1!U$11,tisk!A9,0))</f>
        <v>170</v>
      </c>
      <c r="K10" s="98">
        <f ca="1">IF(B10="","",OFFSET(List1!V$11,tisk!A9,0))</f>
        <v>200</v>
      </c>
      <c r="L10" s="98">
        <f ca="1">IF(B10="","",OFFSET(List1!W$11,tisk!A9,0))</f>
        <v>550</v>
      </c>
      <c r="M10" s="102">
        <f ca="1">IF(B10="","",OFFSET(List1!X$11,tisk!A9,0))</f>
        <v>44800</v>
      </c>
    </row>
    <row r="11" spans="1:13" ht="75" x14ac:dyDescent="0.25">
      <c r="A11" s="64"/>
      <c r="B11" s="98"/>
      <c r="C11" s="3" t="str">
        <f ca="1">IF(B10="","",CONCATENATE("Okres ",OFFSET(List1!G$11,tisk!A9,0),"
","Právní forma","
",OFFSET(List1!H$11,tisk!A9,0),"
","IČO ",OFFSET(List1!I$11,tisk!A9,0),"
 ","B.Ú. ",OFFSET(List1!J$11,tisk!A9,0)))</f>
        <v>Okres Prostějov
Právní forma
Obec, m. č. hl. m. Prahy
IČO 00288721
 B.Ú. anonymizováno</v>
      </c>
      <c r="D11" s="5" t="str">
        <f ca="1">IF(B10="","",OFFSET(List1!M$11,tisk!A9,0))</f>
        <v>Při likvidaci požáru v lese byl poškozen motor zásahového vozidla Ford o vyčnívající pařez, proto je třeba jej opravit.</v>
      </c>
      <c r="E11" s="99"/>
      <c r="F11" s="43"/>
      <c r="G11" s="100"/>
      <c r="H11" s="101"/>
      <c r="I11" s="98"/>
      <c r="J11" s="98"/>
      <c r="K11" s="98"/>
      <c r="L11" s="98"/>
      <c r="M11" s="102"/>
    </row>
    <row r="12" spans="1:13" ht="30" x14ac:dyDescent="0.25">
      <c r="A12" s="64">
        <f>ROW()/3-1</f>
        <v>3</v>
      </c>
      <c r="B12" s="98"/>
      <c r="C12" s="3" t="str">
        <f ca="1">IF(B10="","",CONCATENATE("Zástupce","
",OFFSET(List1!K$11,tisk!A9,0)))</f>
        <v xml:space="preserve">Zástupce
</v>
      </c>
      <c r="D12" s="5" t="str">
        <f ca="1">IF(B10="","",CONCATENATE("Dotace bude použita na:",OFFSET(List1!N$11,tisk!A9,0)))</f>
        <v>Dotace bude použita na:opravu dopravního automobilu</v>
      </c>
      <c r="E12" s="99"/>
      <c r="F12" s="44" t="str">
        <f ca="1">IF(B10="","",OFFSET(List1!Q$11,tisk!A9,0))</f>
        <v>11/2020</v>
      </c>
      <c r="G12" s="100"/>
      <c r="H12" s="101"/>
      <c r="I12" s="98"/>
      <c r="J12" s="98"/>
      <c r="K12" s="98"/>
      <c r="L12" s="98"/>
      <c r="M12" s="102"/>
    </row>
    <row r="13" spans="1:13" ht="61.15" customHeight="1" x14ac:dyDescent="0.25">
      <c r="B13" s="98" t="str">
        <f ca="1">IF(OFFSET(List1!B$11,tisk!A12,0)&gt;0,OFFSET(List1!B$11,tisk!A12,0),"")</f>
        <v>247</v>
      </c>
      <c r="C13" s="3" t="str">
        <f ca="1">IF(B13="","",CONCATENATE(OFFSET(List1!C$11,tisk!A12,0),"
",OFFSET(List1!D$11,tisk!A12,0),"
",OFFSET(List1!E$11,tisk!A12,0),"
",OFFSET(List1!F$11,tisk!A12,0)))</f>
        <v>Obec Huzová
Huzová 131
Huzová
79351</v>
      </c>
      <c r="D13" s="65" t="str">
        <f ca="1">IF(B13="","",OFFSET(List1!L$11,tisk!A12,0))</f>
        <v>Pořízení, technické zhodnocení a oprava požární techniky a nákup věcného vybavení pro JSDH Huzová</v>
      </c>
      <c r="E13" s="99">
        <f ca="1">IF(B13="","",OFFSET(List1!O$11,tisk!A12,0))</f>
        <v>139837</v>
      </c>
      <c r="F13" s="44" t="str">
        <f ca="1">IF(B13="","",OFFSET(List1!P$11,tisk!A12,0))</f>
        <v>1/2020</v>
      </c>
      <c r="G13" s="100">
        <f ca="1">IF(B13="","",OFFSET(List1!R$11,tisk!A12,0))</f>
        <v>69900</v>
      </c>
      <c r="H13" s="101">
        <f ca="1">IF(B13="","",OFFSET(List1!S$11,tisk!A12,0))</f>
        <v>44176</v>
      </c>
      <c r="I13" s="98">
        <f ca="1">IF(B13="","",OFFSET(List1!T$11,tisk!A12,0))</f>
        <v>180</v>
      </c>
      <c r="J13" s="98">
        <f ca="1">IF(B13="","",OFFSET(List1!U$11,tisk!A12,0))</f>
        <v>160</v>
      </c>
      <c r="K13" s="98">
        <f ca="1">IF(B13="","",OFFSET(List1!V$11,tisk!A12,0))</f>
        <v>200</v>
      </c>
      <c r="L13" s="98">
        <f ca="1">IF(B13="","",OFFSET(List1!W$11,tisk!A12,0))</f>
        <v>540</v>
      </c>
      <c r="M13" s="102">
        <f ca="1">IF(B13="","",OFFSET(List1!X$11,tisk!A12,0))</f>
        <v>65200</v>
      </c>
    </row>
    <row r="14" spans="1:13" ht="75" customHeight="1" x14ac:dyDescent="0.25">
      <c r="B14" s="98"/>
      <c r="C14" s="3" t="str">
        <f ca="1">IF(B13="","",CONCATENATE("Okres ",OFFSET(List1!G$11,tisk!A12,0),"
","Právní forma","
",OFFSET(List1!H$11,tisk!A12,0),"
","IČO ",OFFSET(List1!I$11,tisk!A12,0),"
 ","B.Ú. ",OFFSET(List1!J$11,tisk!A12,0)))</f>
        <v>Okres Olomouc
Právní forma
Obec, m. č. hl. m. Prahy
IČO 00296040
 B.Ú. anonymizováno</v>
      </c>
      <c r="D14" s="5" t="str">
        <f ca="1">IF(B13="","",OFFSET(List1!M$11,tisk!A12,0))</f>
        <v>Cílem akce je pořízení nových dýchacích přístrojů</v>
      </c>
      <c r="E14" s="99"/>
      <c r="F14" s="43"/>
      <c r="G14" s="100"/>
      <c r="H14" s="101"/>
      <c r="I14" s="98"/>
      <c r="J14" s="98"/>
      <c r="K14" s="98"/>
      <c r="L14" s="98"/>
      <c r="M14" s="102"/>
    </row>
    <row r="15" spans="1:13" ht="36" customHeight="1" x14ac:dyDescent="0.25">
      <c r="A15" s="47">
        <f>ROW()/3-1</f>
        <v>4</v>
      </c>
      <c r="B15" s="98"/>
      <c r="C15" s="3" t="str">
        <f ca="1">IF(B13="","",CONCATENATE("Zástupce","
",OFFSET(List1!K$11,tisk!A12,0)))</f>
        <v xml:space="preserve">Zástupce
</v>
      </c>
      <c r="D15" s="5" t="str">
        <f ca="1">IF(B13="","",CONCATENATE("Dotace bude použita na:",OFFSET(List1!N$11,tisk!A12,0)))</f>
        <v>Dotace bude použita na:pořízení dýchacích přístrojů, tlakových lahví ocelových, obalů na lahve a vyváděcích masek</v>
      </c>
      <c r="E15" s="99"/>
      <c r="F15" s="44" t="str">
        <f ca="1">IF(B13="","",OFFSET(List1!Q$11,tisk!A12,0))</f>
        <v>11/2020</v>
      </c>
      <c r="G15" s="100"/>
      <c r="H15" s="101"/>
      <c r="I15" s="98"/>
      <c r="J15" s="98"/>
      <c r="K15" s="98"/>
      <c r="L15" s="98"/>
      <c r="M15" s="102"/>
    </row>
    <row r="16" spans="1:13" ht="61.9" customHeight="1" x14ac:dyDescent="0.25">
      <c r="B16" s="98" t="str">
        <f ca="1">IF(OFFSET(List1!B$11,tisk!A15,0)&gt;0,OFFSET(List1!B$11,tisk!A15,0),"")</f>
        <v>161</v>
      </c>
      <c r="C16" s="3" t="str">
        <f ca="1">IF(B16="","",CONCATENATE(OFFSET(List1!C$11,tisk!A15,0),"
",OFFSET(List1!D$11,tisk!A15,0),"
",OFFSET(List1!E$11,tisk!A15,0),"
",OFFSET(List1!F$11,tisk!A15,0)))</f>
        <v>Městys Nezamyslice
Tjabinova 111
Nezamyslice
79826</v>
      </c>
      <c r="D16" s="65" t="str">
        <f ca="1">IF(B16="","",OFFSET(List1!L$11,tisk!A15,0))</f>
        <v>Pořízení, technické zhodnocení a oprava požární techniky a nákup věcného vybavení pro JSDH Nezamyslice</v>
      </c>
      <c r="E16" s="99">
        <f ca="1">IF(B16="","",OFFSET(List1!O$11,tisk!A15,0))</f>
        <v>79000</v>
      </c>
      <c r="F16" s="44" t="str">
        <f ca="1">IF(B16="","",OFFSET(List1!P$11,tisk!A15,0))</f>
        <v>1/2020</v>
      </c>
      <c r="G16" s="100">
        <f ca="1">IF(B16="","",OFFSET(List1!R$11,tisk!A15,0))</f>
        <v>39000</v>
      </c>
      <c r="H16" s="101">
        <f ca="1">IF(B16="","",OFFSET(List1!S$11,tisk!A15,0))</f>
        <v>44176</v>
      </c>
      <c r="I16" s="98">
        <f ca="1">IF(B16="","",OFFSET(List1!T$11,tisk!A15,0))</f>
        <v>160</v>
      </c>
      <c r="J16" s="98">
        <f ca="1">IF(B16="","",OFFSET(List1!U$11,tisk!A15,0))</f>
        <v>180</v>
      </c>
      <c r="K16" s="98">
        <f ca="1">IF(B16="","",OFFSET(List1!V$11,tisk!A15,0))</f>
        <v>200</v>
      </c>
      <c r="L16" s="98">
        <f ca="1">IF(B16="","",OFFSET(List1!W$11,tisk!A15,0))</f>
        <v>540</v>
      </c>
      <c r="M16" s="102">
        <f ca="1">IF(B16="","",OFFSET(List1!X$11,tisk!A15,0))</f>
        <v>36400</v>
      </c>
    </row>
    <row r="17" spans="1:13" ht="75" customHeight="1" x14ac:dyDescent="0.25">
      <c r="B17" s="98"/>
      <c r="C17" s="3" t="str">
        <f ca="1">IF(B16="","",CONCATENATE("Okres ",OFFSET(List1!G$11,tisk!A15,0),"
","Právní forma","
",OFFSET(List1!H$11,tisk!A15,0),"
","IČO ",OFFSET(List1!I$11,tisk!A15,0),"
 ","B.Ú. ",OFFSET(List1!J$11,tisk!A15,0)))</f>
        <v>Okres Prostějov
Právní forma
Obec, m. č. hl. m. Prahy
IČO 00288501
 B.Ú. anonymizováno</v>
      </c>
      <c r="D17" s="5" t="str">
        <f ca="1">IF(B16="","",OFFSET(List1!M$11,tisk!A15,0))</f>
        <v>Projekt je zaměřen na zdokonalení akceschopnosti zásahové jednotky. V roce 2016 pořízená CAS SCANIA bude technicky zhodnocena doplněním sanační lišty, využitelné zejména při odstraňování živelných pohrom jak v Nezamyslicích, tak i v okolních obcích.</v>
      </c>
      <c r="E17" s="99"/>
      <c r="F17" s="43"/>
      <c r="G17" s="100"/>
      <c r="H17" s="101"/>
      <c r="I17" s="98"/>
      <c r="J17" s="98"/>
      <c r="K17" s="98"/>
      <c r="L17" s="98"/>
      <c r="M17" s="102"/>
    </row>
    <row r="18" spans="1:13" ht="30.6" customHeight="1" x14ac:dyDescent="0.25">
      <c r="A18" s="47">
        <f>ROW()/3-1</f>
        <v>5</v>
      </c>
      <c r="B18" s="98"/>
      <c r="C18" s="3" t="str">
        <f ca="1">IF(B16="","",CONCATENATE("Zástupce","
",OFFSET(List1!K$11,tisk!A15,0)))</f>
        <v xml:space="preserve">Zástupce
</v>
      </c>
      <c r="D18" s="5" t="str">
        <f ca="1">IF(B16="","",CONCATENATE("Dotace bude použita na:",OFFSET(List1!N$11,tisk!A15,0)))</f>
        <v>Dotace bude použita na:technické zhodnocení cisternové automobilové stříkačky - koupě sanační lišty  investiční dotace</v>
      </c>
      <c r="E18" s="99"/>
      <c r="F18" s="44" t="str">
        <f ca="1">IF(B16="","",OFFSET(List1!Q$11,tisk!A15,0))</f>
        <v>11/2020</v>
      </c>
      <c r="G18" s="100"/>
      <c r="H18" s="101"/>
      <c r="I18" s="98"/>
      <c r="J18" s="98"/>
      <c r="K18" s="98"/>
      <c r="L18" s="98"/>
      <c r="M18" s="102"/>
    </row>
    <row r="19" spans="1:13" s="2" customFormat="1" ht="61.9" customHeight="1" x14ac:dyDescent="0.25">
      <c r="A19" s="47"/>
      <c r="B19" s="98" t="str">
        <f ca="1">IF(OFFSET(List1!B$11,tisk!A18,0)&gt;0,OFFSET(List1!B$11,tisk!A18,0),"")</f>
        <v>179</v>
      </c>
      <c r="C19" s="3" t="str">
        <f ca="1">IF(B19="","",CONCATENATE(OFFSET(List1!C$11,tisk!A18,0),"
",OFFSET(List1!D$11,tisk!A18,0),"
",OFFSET(List1!E$11,tisk!A18,0),"
",OFFSET(List1!F$11,tisk!A18,0)))</f>
        <v>Obec Bohuňovice
6. května 109
Bohuňovice
78314</v>
      </c>
      <c r="D19" s="65" t="str">
        <f ca="1">IF(B19="","",OFFSET(List1!L$11,tisk!A18,0))</f>
        <v>Pořízení, technické zhodnocení a oprava požární techniky a nákup věcného vybavení pro JSDH Bohuňovice</v>
      </c>
      <c r="E19" s="99">
        <f ca="1">IF(B19="","",OFFSET(List1!O$11,tisk!A18,0))</f>
        <v>159000</v>
      </c>
      <c r="F19" s="44" t="str">
        <f ca="1">IF(B19="","",OFFSET(List1!P$11,tisk!A18,0))</f>
        <v>1/2020</v>
      </c>
      <c r="G19" s="100">
        <f ca="1">IF(B19="","",OFFSET(List1!R$11,tisk!A18,0))</f>
        <v>79500</v>
      </c>
      <c r="H19" s="101">
        <f ca="1">IF(B19="","",OFFSET(List1!S$11,tisk!A18,0))</f>
        <v>44176</v>
      </c>
      <c r="I19" s="98">
        <f ca="1">IF(B19="","",OFFSET(List1!T$11,tisk!A18,0))</f>
        <v>160</v>
      </c>
      <c r="J19" s="98">
        <f ca="1">IF(B19="","",OFFSET(List1!U$11,tisk!A18,0))</f>
        <v>175</v>
      </c>
      <c r="K19" s="98">
        <f ca="1">IF(B19="","",OFFSET(List1!V$11,tisk!A18,0))</f>
        <v>200</v>
      </c>
      <c r="L19" s="98">
        <f ca="1">IF(B19="","",OFFSET(List1!W$11,tisk!A18,0))</f>
        <v>535</v>
      </c>
      <c r="M19" s="102">
        <f ca="1">IF(B19="","",OFFSET(List1!X$11,tisk!A18,0))</f>
        <v>74100</v>
      </c>
    </row>
    <row r="20" spans="1:13" s="2" customFormat="1" ht="75" customHeight="1" x14ac:dyDescent="0.25">
      <c r="A20" s="47"/>
      <c r="B20" s="98"/>
      <c r="C20" s="3" t="str">
        <f ca="1">IF(B19="","",CONCATENATE("Okres ",OFFSET(List1!G$11,tisk!A18,0),"
","Právní forma","
",OFFSET(List1!H$11,tisk!A18,0),"
","IČO ",OFFSET(List1!I$11,tisk!A18,0),"
 ","B.Ú. ",OFFSET(List1!J$11,tisk!A18,0)))</f>
        <v>Okres Olomouc
Právní forma
Obec, m. č. hl. m. Prahy
IČO 00298697
 B.Ú. anonymizováno</v>
      </c>
      <c r="D20" s="5" t="str">
        <f ca="1">IF(B19="","",OFFSET(List1!M$11,tisk!A18,0))</f>
        <v>Pořízení osobních ochranných prostředků</v>
      </c>
      <c r="E20" s="99"/>
      <c r="F20" s="43"/>
      <c r="G20" s="100"/>
      <c r="H20" s="101"/>
      <c r="I20" s="98"/>
      <c r="J20" s="98"/>
      <c r="K20" s="98"/>
      <c r="L20" s="98"/>
      <c r="M20" s="102"/>
    </row>
    <row r="21" spans="1:13" s="2" customFormat="1" ht="33" customHeight="1" x14ac:dyDescent="0.25">
      <c r="A21" s="47">
        <f>ROW()/3-1</f>
        <v>6</v>
      </c>
      <c r="B21" s="98"/>
      <c r="C21" s="3" t="str">
        <f ca="1">IF(B19="","",CONCATENATE("Zástupce","
",OFFSET(List1!K$11,tisk!A18,0)))</f>
        <v xml:space="preserve">Zástupce
</v>
      </c>
      <c r="D21" s="5" t="str">
        <f ca="1">IF(B19="","",CONCATENATE("Dotace bude použita na:",OFFSET(List1!N$11,tisk!A18,0)))</f>
        <v>Dotace bude použita na:pořízení obuvi pro hasiče, přileb pro hasiče, rukavic pro hasiče a zásahových oděvů</v>
      </c>
      <c r="E21" s="99"/>
      <c r="F21" s="44" t="str">
        <f ca="1">IF(B19="","",OFFSET(List1!Q$11,tisk!A18,0))</f>
        <v>11/2020</v>
      </c>
      <c r="G21" s="100"/>
      <c r="H21" s="101"/>
      <c r="I21" s="98"/>
      <c r="J21" s="98"/>
      <c r="K21" s="98"/>
      <c r="L21" s="98"/>
      <c r="M21" s="102"/>
    </row>
    <row r="22" spans="1:13" s="2" customFormat="1" ht="63" customHeight="1" x14ac:dyDescent="0.25">
      <c r="A22" s="47"/>
      <c r="B22" s="98" t="str">
        <f ca="1">IF(OFFSET(List1!B$11,tisk!A21,0)&gt;0,OFFSET(List1!B$11,tisk!A21,0),"")</f>
        <v>105</v>
      </c>
      <c r="C22" s="3" t="str">
        <f ca="1">IF(B22="","",CONCATENATE(OFFSET(List1!C$11,tisk!A21,0),"
",OFFSET(List1!D$11,tisk!A21,0),"
",OFFSET(List1!E$11,tisk!A21,0),"
",OFFSET(List1!F$11,tisk!A21,0)))</f>
        <v>Obec Domašov nad Bystřicí
Náměstí 35
Domašov nad Bystřicí
78306</v>
      </c>
      <c r="D22" s="65" t="str">
        <f ca="1">IF(B22="","",OFFSET(List1!L$11,tisk!A21,0))</f>
        <v>Pořízení, technické zhodnocení a oprava požární techniky a nákup věcného vybavení pro JSDH Domašov nad Bystřicí</v>
      </c>
      <c r="E22" s="99">
        <f ca="1">IF(B22="","",OFFSET(List1!O$11,tisk!A21,0))</f>
        <v>102000</v>
      </c>
      <c r="F22" s="44" t="str">
        <f ca="1">IF(B22="","",OFFSET(List1!P$11,tisk!A21,0))</f>
        <v>1/2020</v>
      </c>
      <c r="G22" s="100">
        <f ca="1">IF(B22="","",OFFSET(List1!R$11,tisk!A21,0))</f>
        <v>51000</v>
      </c>
      <c r="H22" s="101">
        <f ca="1">IF(B22="","",OFFSET(List1!S$11,tisk!A21,0))</f>
        <v>44176</v>
      </c>
      <c r="I22" s="98">
        <f ca="1">IF(B22="","",OFFSET(List1!T$11,tisk!A21,0))</f>
        <v>180</v>
      </c>
      <c r="J22" s="98">
        <f ca="1">IF(B22="","",OFFSET(List1!U$11,tisk!A21,0))</f>
        <v>155</v>
      </c>
      <c r="K22" s="98">
        <f ca="1">IF(B22="","",OFFSET(List1!V$11,tisk!A21,0))</f>
        <v>200</v>
      </c>
      <c r="L22" s="98">
        <f ca="1">IF(B22="","",OFFSET(List1!W$11,tisk!A21,0))</f>
        <v>535</v>
      </c>
      <c r="M22" s="102">
        <f ca="1">IF(B22="","",OFFSET(List1!X$11,tisk!A21,0))</f>
        <v>47600</v>
      </c>
    </row>
    <row r="23" spans="1:13" s="2" customFormat="1" ht="75" customHeight="1" x14ac:dyDescent="0.25">
      <c r="A23" s="47"/>
      <c r="B23" s="98"/>
      <c r="C23" s="3" t="str">
        <f ca="1">IF(B22="","",CONCATENATE("Okres ",OFFSET(List1!G$11,tisk!A21,0),"
","Právní forma","
",OFFSET(List1!H$11,tisk!A21,0),"
","IČO ",OFFSET(List1!I$11,tisk!A21,0),"
 ","B.Ú. ",OFFSET(List1!J$11,tisk!A21,0)))</f>
        <v>Okres Olomouc
Právní forma
Obec, m. č. hl. m. Prahy
IČO 00298824
 B.Ú. anonymizováno</v>
      </c>
      <c r="D23" s="5" t="str">
        <f ca="1">IF(B22="","",OFFSET(List1!M$11,tisk!A21,0))</f>
        <v>OP jsou již značně poškozené a neplní ochrannou funkci (seprané, roztrhané, propálené, nevyhovující velikosti).</v>
      </c>
      <c r="E23" s="99"/>
      <c r="F23" s="43"/>
      <c r="G23" s="100"/>
      <c r="H23" s="101"/>
      <c r="I23" s="98"/>
      <c r="J23" s="98"/>
      <c r="K23" s="98"/>
      <c r="L23" s="98"/>
      <c r="M23" s="102"/>
    </row>
    <row r="24" spans="1:13" s="2" customFormat="1" ht="30" customHeight="1" x14ac:dyDescent="0.25">
      <c r="A24" s="47">
        <f>ROW()/3-1</f>
        <v>7</v>
      </c>
      <c r="B24" s="98"/>
      <c r="C24" s="3" t="str">
        <f ca="1">IF(B22="","",CONCATENATE("Zástupce","
",OFFSET(List1!K$11,tisk!A21,0)))</f>
        <v xml:space="preserve">Zástupce
</v>
      </c>
      <c r="D24" s="5" t="str">
        <f ca="1">IF(B22="","",CONCATENATE("Dotace bude použita na:",OFFSET(List1!N$11,tisk!A21,0)))</f>
        <v>Dotace bude použita na:pořízení ochranných prostředkůdo pro hasiče</v>
      </c>
      <c r="E24" s="99"/>
      <c r="F24" s="44" t="str">
        <f ca="1">IF(B22="","",OFFSET(List1!Q$11,tisk!A21,0))</f>
        <v>11/2020</v>
      </c>
      <c r="G24" s="100"/>
      <c r="H24" s="101"/>
      <c r="I24" s="98"/>
      <c r="J24" s="98"/>
      <c r="K24" s="98"/>
      <c r="L24" s="98"/>
      <c r="M24" s="102"/>
    </row>
    <row r="25" spans="1:13" s="2" customFormat="1" ht="61.9" customHeight="1" x14ac:dyDescent="0.25">
      <c r="A25" s="47"/>
      <c r="B25" s="98" t="str">
        <f ca="1">IF(OFFSET(List1!B$11,tisk!A24,0)&gt;0,OFFSET(List1!B$11,tisk!A24,0),"")</f>
        <v>63</v>
      </c>
      <c r="C25" s="3" t="str">
        <f ca="1">IF(B25="","",CONCATENATE(OFFSET(List1!C$11,tisk!A24,0),"
",OFFSET(List1!D$11,tisk!A24,0),"
",OFFSET(List1!E$11,tisk!A24,0),"
",OFFSET(List1!F$11,tisk!A24,0)))</f>
        <v>Obec Hlubočky
Olomoucká 17
Hlubočky
78361</v>
      </c>
      <c r="D25" s="65" t="str">
        <f ca="1">IF(B25="","",OFFSET(List1!L$11,tisk!A24,0))</f>
        <v>Pořízení, technické zhodnocení a oprava požární techniky a nákup věcného vybavení pro JSDH Hlubočky</v>
      </c>
      <c r="E25" s="99">
        <f ca="1">IF(B25="","",OFFSET(List1!O$11,tisk!A24,0))</f>
        <v>126000</v>
      </c>
      <c r="F25" s="44" t="str">
        <f ca="1">IF(B25="","",OFFSET(List1!P$11,tisk!A24,0))</f>
        <v>1/2020</v>
      </c>
      <c r="G25" s="100">
        <f ca="1">IF(B25="","",OFFSET(List1!R$11,tisk!A24,0))</f>
        <v>63000</v>
      </c>
      <c r="H25" s="101">
        <f ca="1">IF(B25="","",OFFSET(List1!S$11,tisk!A24,0))</f>
        <v>44176</v>
      </c>
      <c r="I25" s="98">
        <f ca="1">IF(B25="","",OFFSET(List1!T$11,tisk!A24,0))</f>
        <v>160</v>
      </c>
      <c r="J25" s="98">
        <f ca="1">IF(B25="","",OFFSET(List1!U$11,tisk!A24,0))</f>
        <v>175</v>
      </c>
      <c r="K25" s="98">
        <f ca="1">IF(B25="","",OFFSET(List1!V$11,tisk!A24,0))</f>
        <v>200</v>
      </c>
      <c r="L25" s="98">
        <f ca="1">IF(B25="","",OFFSET(List1!W$11,tisk!A24,0))</f>
        <v>535</v>
      </c>
      <c r="M25" s="102">
        <f ca="1">IF(B25="","",OFFSET(List1!X$11,tisk!A24,0))</f>
        <v>58700</v>
      </c>
    </row>
    <row r="26" spans="1:13" s="2" customFormat="1" ht="75" customHeight="1" x14ac:dyDescent="0.25">
      <c r="A26" s="47"/>
      <c r="B26" s="98"/>
      <c r="C26" s="3" t="str">
        <f ca="1">IF(B25="","",CONCATENATE("Okres ",OFFSET(List1!G$11,tisk!A24,0),"
","Právní forma","
",OFFSET(List1!H$11,tisk!A24,0),"
","IČO ",OFFSET(List1!I$11,tisk!A24,0),"
 ","B.Ú. ",OFFSET(List1!J$11,tisk!A24,0)))</f>
        <v>Okres Olomouc
Právní forma
Obec, m. č. hl. m. Prahy
IČO 00298891
 B.Ú. anonymizováno</v>
      </c>
      <c r="D26" s="5" t="str">
        <f ca="1">IF(B25="","",OFFSET(List1!M$11,tisk!A24,0))</f>
        <v>Záměr: Dovybavit jednotku SDH - JPO II Hlubočky novými zásahovými obleky v počtu 5 kusů. 
Obměna starých zásahových obleků za nové.</v>
      </c>
      <c r="E26" s="99"/>
      <c r="F26" s="43"/>
      <c r="G26" s="100"/>
      <c r="H26" s="101"/>
      <c r="I26" s="98"/>
      <c r="J26" s="98"/>
      <c r="K26" s="98"/>
      <c r="L26" s="98"/>
      <c r="M26" s="102"/>
    </row>
    <row r="27" spans="1:13" s="2" customFormat="1" ht="30" customHeight="1" x14ac:dyDescent="0.25">
      <c r="A27" s="47">
        <f>ROW()/3-1</f>
        <v>8</v>
      </c>
      <c r="B27" s="98"/>
      <c r="C27" s="3" t="str">
        <f ca="1">IF(B25="","",CONCATENATE("Zástupce","
",OFFSET(List1!K$11,tisk!A24,0)))</f>
        <v xml:space="preserve">Zástupce
</v>
      </c>
      <c r="D27" s="5" t="str">
        <f ca="1">IF(B25="","",CONCATENATE("Dotace bude použita na:",OFFSET(List1!N$11,tisk!A24,0)))</f>
        <v>Dotace bude použita na:pořízení ochranných prostředků pro hasiče</v>
      </c>
      <c r="E27" s="99"/>
      <c r="F27" s="44" t="str">
        <f ca="1">IF(B25="","",OFFSET(List1!Q$11,tisk!A24,0))</f>
        <v>11/2020</v>
      </c>
      <c r="G27" s="100"/>
      <c r="H27" s="101"/>
      <c r="I27" s="98"/>
      <c r="J27" s="98"/>
      <c r="K27" s="98"/>
      <c r="L27" s="98"/>
      <c r="M27" s="102"/>
    </row>
    <row r="28" spans="1:13" s="2" customFormat="1" ht="64.150000000000006" customHeight="1" x14ac:dyDescent="0.25">
      <c r="A28" s="47"/>
      <c r="B28" s="98" t="str">
        <f ca="1">IF(OFFSET(List1!B$11,tisk!A27,0)&gt;0,OFFSET(List1!B$11,tisk!A27,0),"")</f>
        <v>146</v>
      </c>
      <c r="C28" s="3" t="str">
        <f ca="1">IF(B28="","",CONCATENATE(OFFSET(List1!C$11,tisk!A27,0),"
",OFFSET(List1!D$11,tisk!A27,0),"
",OFFSET(List1!E$11,tisk!A27,0),"
",OFFSET(List1!F$11,tisk!A27,0)))</f>
        <v>Město Němčice nad Hanou
Palackého nám. 3
Němčice nad Hanou
79827</v>
      </c>
      <c r="D28" s="65" t="str">
        <f ca="1">IF(B28="","",OFFSET(List1!L$11,tisk!A27,0))</f>
        <v>Pořízení, technické zhodnocení a oprava požární techniky a nákup věcného vybavení pro JSDH Němčice nad Hanou</v>
      </c>
      <c r="E28" s="99">
        <f ca="1">IF(B28="","",OFFSET(List1!O$11,tisk!A27,0))</f>
        <v>120000</v>
      </c>
      <c r="F28" s="44" t="str">
        <f ca="1">IF(B28="","",OFFSET(List1!P$11,tisk!A27,0))</f>
        <v>1/2020</v>
      </c>
      <c r="G28" s="100">
        <f ca="1">IF(B28="","",OFFSET(List1!R$11,tisk!A27,0))</f>
        <v>60000</v>
      </c>
      <c r="H28" s="101">
        <f ca="1">IF(B28="","",OFFSET(List1!S$11,tisk!A27,0))</f>
        <v>44176</v>
      </c>
      <c r="I28" s="98">
        <f ca="1">IF(B28="","",OFFSET(List1!T$11,tisk!A27,0))</f>
        <v>160</v>
      </c>
      <c r="J28" s="98">
        <f ca="1">IF(B28="","",OFFSET(List1!U$11,tisk!A27,0))</f>
        <v>175</v>
      </c>
      <c r="K28" s="98">
        <f ca="1">IF(B28="","",OFFSET(List1!V$11,tisk!A27,0))</f>
        <v>200</v>
      </c>
      <c r="L28" s="98">
        <f ca="1">IF(B28="","",OFFSET(List1!W$11,tisk!A27,0))</f>
        <v>535</v>
      </c>
      <c r="M28" s="102">
        <f ca="1">IF(B28="","",OFFSET(List1!X$11,tisk!A27,0))</f>
        <v>56000</v>
      </c>
    </row>
    <row r="29" spans="1:13" s="2" customFormat="1" ht="75" customHeight="1" x14ac:dyDescent="0.25">
      <c r="A29" s="47"/>
      <c r="B29" s="98"/>
      <c r="C29" s="3" t="str">
        <f ca="1">IF(B28="","",CONCATENATE("Okres ",OFFSET(List1!G$11,tisk!A27,0),"
","Právní forma","
",OFFSET(List1!H$11,tisk!A27,0),"
","IČO ",OFFSET(List1!I$11,tisk!A27,0),"
 ","B.Ú. ",OFFSET(List1!J$11,tisk!A27,0)))</f>
        <v>Okres Prostějov
Právní forma
Obec, m. č. hl. m. Prahy
IČO 00288497
 B.Ú. anonymizováno</v>
      </c>
      <c r="D29" s="5" t="str">
        <f ca="1">IF(B28="","",OFFSET(List1!M$11,tisk!A27,0))</f>
        <v>Dotace bude využita na pořízení ochranných prostředků, jako např. boty, oblek, rukavice, pracovní oblek, osobní svítilna a další.</v>
      </c>
      <c r="E29" s="99"/>
      <c r="F29" s="43"/>
      <c r="G29" s="100"/>
      <c r="H29" s="101"/>
      <c r="I29" s="98"/>
      <c r="J29" s="98"/>
      <c r="K29" s="98"/>
      <c r="L29" s="98"/>
      <c r="M29" s="102"/>
    </row>
    <row r="30" spans="1:13" s="2" customFormat="1" ht="30" customHeight="1" x14ac:dyDescent="0.25">
      <c r="A30" s="47">
        <f>ROW()/3-1</f>
        <v>9</v>
      </c>
      <c r="B30" s="98"/>
      <c r="C30" s="3" t="str">
        <f ca="1">IF(B28="","",CONCATENATE("Zástupce","
",OFFSET(List1!K$11,tisk!A27,0)))</f>
        <v xml:space="preserve">Zástupce
</v>
      </c>
      <c r="D30" s="5" t="str">
        <f ca="1">IF(B28="","",CONCATENATE("Dotace bude použita na:",OFFSET(List1!N$11,tisk!A27,0)))</f>
        <v>Dotace bude použita na:pořízení ochranných prostředků</v>
      </c>
      <c r="E30" s="99"/>
      <c r="F30" s="44" t="str">
        <f ca="1">IF(B28="","",OFFSET(List1!Q$11,tisk!A27,0))</f>
        <v>11/2020</v>
      </c>
      <c r="G30" s="100"/>
      <c r="H30" s="101"/>
      <c r="I30" s="98"/>
      <c r="J30" s="98"/>
      <c r="K30" s="98"/>
      <c r="L30" s="98"/>
      <c r="M30" s="102"/>
    </row>
    <row r="31" spans="1:13" s="2" customFormat="1" ht="63.6" customHeight="1" x14ac:dyDescent="0.25">
      <c r="A31" s="47"/>
      <c r="B31" s="98" t="str">
        <f ca="1">IF(OFFSET(List1!B$11,tisk!A30,0)&gt;0,OFFSET(List1!B$11,tisk!A30,0),"")</f>
        <v>91</v>
      </c>
      <c r="C31" s="3" t="str">
        <f ca="1">IF(B31="","",CONCATENATE(OFFSET(List1!C$11,tisk!A30,0),"
",OFFSET(List1!D$11,tisk!A30,0),"
",OFFSET(List1!E$11,tisk!A30,0),"
",OFFSET(List1!F$11,tisk!A30,0)))</f>
        <v>Město Štíty
nám. Míru 55
Štíty
78991</v>
      </c>
      <c r="D31" s="65" t="str">
        <f ca="1">IF(B31="","",OFFSET(List1!L$11,tisk!A30,0))</f>
        <v>Pořízení, technické zhodnocení a oprava požární techniky a nákup věcného vybavení pro JSDH Štíty</v>
      </c>
      <c r="E31" s="99">
        <f ca="1">IF(B31="","",OFFSET(List1!O$11,tisk!A30,0))</f>
        <v>158000</v>
      </c>
      <c r="F31" s="44" t="str">
        <f ca="1">IF(B31="","",OFFSET(List1!P$11,tisk!A30,0))</f>
        <v>1/2020</v>
      </c>
      <c r="G31" s="100">
        <f ca="1">IF(B31="","",OFFSET(List1!R$11,tisk!A30,0))</f>
        <v>79000</v>
      </c>
      <c r="H31" s="101">
        <f ca="1">IF(B31="","",OFFSET(List1!S$11,tisk!A30,0))</f>
        <v>44176</v>
      </c>
      <c r="I31" s="98">
        <f ca="1">IF(B31="","",OFFSET(List1!T$11,tisk!A30,0))</f>
        <v>160</v>
      </c>
      <c r="J31" s="98">
        <f ca="1">IF(B31="","",OFFSET(List1!U$11,tisk!A30,0))</f>
        <v>175</v>
      </c>
      <c r="K31" s="98">
        <f ca="1">IF(B31="","",OFFSET(List1!V$11,tisk!A30,0))</f>
        <v>200</v>
      </c>
      <c r="L31" s="98">
        <f ca="1">IF(B31="","",OFFSET(List1!W$11,tisk!A30,0))</f>
        <v>535</v>
      </c>
      <c r="M31" s="102">
        <f ca="1">IF(B31="","",OFFSET(List1!X$11,tisk!A30,0))</f>
        <v>73700</v>
      </c>
    </row>
    <row r="32" spans="1:13" s="2" customFormat="1" ht="75" customHeight="1" x14ac:dyDescent="0.25">
      <c r="A32" s="47"/>
      <c r="B32" s="98"/>
      <c r="C32" s="3" t="str">
        <f ca="1">IF(B31="","",CONCATENATE("Okres ",OFFSET(List1!G$11,tisk!A30,0),"
","Právní forma","
",OFFSET(List1!H$11,tisk!A30,0),"
","IČO ",OFFSET(List1!I$11,tisk!A30,0),"
 ","B.Ú. ",OFFSET(List1!J$11,tisk!A30,0)))</f>
        <v>Okres Šumperk
Právní forma
Obec, m. č. hl. m. Prahy
IČO 00303453
 B.Ú. anonymizováno</v>
      </c>
      <c r="D32" s="5" t="str">
        <f ca="1">IF(B31="","",OFFSET(List1!M$11,tisk!A30,0))</f>
        <v>Zajištění osobních ochranných prostředků pro členy zásahové jednotky</v>
      </c>
      <c r="E32" s="99"/>
      <c r="F32" s="43"/>
      <c r="G32" s="100"/>
      <c r="H32" s="101"/>
      <c r="I32" s="98"/>
      <c r="J32" s="98"/>
      <c r="K32" s="98"/>
      <c r="L32" s="98"/>
      <c r="M32" s="102"/>
    </row>
    <row r="33" spans="1:13" s="2" customFormat="1" ht="30" customHeight="1" x14ac:dyDescent="0.25">
      <c r="A33" s="47">
        <f>ROW()/3-1</f>
        <v>10</v>
      </c>
      <c r="B33" s="98"/>
      <c r="C33" s="3" t="str">
        <f ca="1">IF(B31="","",CONCATENATE("Zástupce","
",OFFSET(List1!K$11,tisk!A30,0)))</f>
        <v xml:space="preserve">Zástupce
</v>
      </c>
      <c r="D33" s="5" t="str">
        <f ca="1">IF(B31="","",CONCATENATE("Dotace bude použita na:",OFFSET(List1!N$11,tisk!A30,0)))</f>
        <v>Dotace bude použita na:pořízení ochranných prostředků pro hasiče</v>
      </c>
      <c r="E33" s="99"/>
      <c r="F33" s="44" t="str">
        <f ca="1">IF(B31="","",OFFSET(List1!Q$11,tisk!A30,0))</f>
        <v>11/2020</v>
      </c>
      <c r="G33" s="100"/>
      <c r="H33" s="101"/>
      <c r="I33" s="98"/>
      <c r="J33" s="98"/>
      <c r="K33" s="98"/>
      <c r="L33" s="98"/>
      <c r="M33" s="102"/>
    </row>
    <row r="34" spans="1:13" s="2" customFormat="1" ht="65.45" customHeight="1" x14ac:dyDescent="0.25">
      <c r="A34" s="47"/>
      <c r="B34" s="98" t="str">
        <f ca="1">IF(OFFSET(List1!B$11,tisk!A33,0)&gt;0,OFFSET(List1!B$11,tisk!A33,0),"")</f>
        <v>19</v>
      </c>
      <c r="C34" s="3" t="str">
        <f ca="1">IF(B34="","",CONCATENATE(OFFSET(List1!C$11,tisk!A33,0),"
",OFFSET(List1!D$11,tisk!A33,0),"
",OFFSET(List1!E$11,tisk!A33,0),"
",OFFSET(List1!F$11,tisk!A33,0)))</f>
        <v>Obec Velké Losiny
Rudé armády 321
Velké Losiny
78815</v>
      </c>
      <c r="D34" s="65" t="str">
        <f ca="1">IF(B34="","",OFFSET(List1!L$11,tisk!A33,0))</f>
        <v>Pořízení, technické zhodnocení a oprava požární techniky a nákup věcného vybavení pro JSDH Velké Losiny</v>
      </c>
      <c r="E34" s="99">
        <f ca="1">IF(B34="","",OFFSET(List1!O$11,tisk!A33,0))</f>
        <v>430000</v>
      </c>
      <c r="F34" s="44" t="str">
        <f ca="1">IF(B34="","",OFFSET(List1!P$11,tisk!A33,0))</f>
        <v>1/2020</v>
      </c>
      <c r="G34" s="100">
        <f ca="1">IF(B34="","",OFFSET(List1!R$11,tisk!A33,0))</f>
        <v>200000</v>
      </c>
      <c r="H34" s="101">
        <f ca="1">IF(B34="","",OFFSET(List1!S$11,tisk!A33,0))</f>
        <v>44176</v>
      </c>
      <c r="I34" s="98">
        <f ca="1">IF(B34="","",OFFSET(List1!T$11,tisk!A33,0))</f>
        <v>160</v>
      </c>
      <c r="J34" s="98">
        <f ca="1">IF(B34="","",OFFSET(List1!U$11,tisk!A33,0))</f>
        <v>175</v>
      </c>
      <c r="K34" s="98">
        <f ca="1">IF(B34="","",OFFSET(List1!V$11,tisk!A33,0))</f>
        <v>200</v>
      </c>
      <c r="L34" s="98">
        <f ca="1">IF(B34="","",OFFSET(List1!W$11,tisk!A33,0))</f>
        <v>535</v>
      </c>
      <c r="M34" s="102">
        <f ca="1">IF(B34="","",OFFSET(List1!X$11,tisk!A33,0))</f>
        <v>186500</v>
      </c>
    </row>
    <row r="35" spans="1:13" s="2" customFormat="1" ht="75" customHeight="1" x14ac:dyDescent="0.25">
      <c r="A35" s="47"/>
      <c r="B35" s="98"/>
      <c r="C35" s="3" t="str">
        <f ca="1">IF(B34="","",CONCATENATE("Okres ",OFFSET(List1!G$11,tisk!A33,0),"
","Právní forma","
",OFFSET(List1!H$11,tisk!A33,0),"
","IČO ",OFFSET(List1!I$11,tisk!A33,0),"
 ","B.Ú. ",OFFSET(List1!J$11,tisk!A33,0)))</f>
        <v>Okres Šumperk
Právní forma
Obec, m. č. hl. m. Prahy
IČO 00303551
 B.Ú. anonymizováno</v>
      </c>
      <c r="D35" s="5" t="str">
        <f ca="1">IF(B34="","",OFFSET(List1!M$11,tisk!A33,0))</f>
        <v>Zajištění akceschopnosti jednotky pořízením nových ochranných prostředků z důvodu jejich opotřebení a uplynutí jejich stanovené životnosti.</v>
      </c>
      <c r="E35" s="99"/>
      <c r="F35" s="43"/>
      <c r="G35" s="100"/>
      <c r="H35" s="101"/>
      <c r="I35" s="98"/>
      <c r="J35" s="98"/>
      <c r="K35" s="98"/>
      <c r="L35" s="98"/>
      <c r="M35" s="102"/>
    </row>
    <row r="36" spans="1:13" s="2" customFormat="1" ht="30" customHeight="1" x14ac:dyDescent="0.25">
      <c r="A36" s="47">
        <f>ROW()/3-1</f>
        <v>11</v>
      </c>
      <c r="B36" s="98"/>
      <c r="C36" s="3" t="str">
        <f ca="1">IF(B34="","",CONCATENATE("Zástupce","
",OFFSET(List1!K$11,tisk!A33,0)))</f>
        <v xml:space="preserve">Zástupce
</v>
      </c>
      <c r="D36" s="5" t="str">
        <f ca="1">IF(B34="","",CONCATENATE("Dotace bude použita na:",OFFSET(List1!N$11,tisk!A33,0)))</f>
        <v>Dotace bude použita na:pořízení ochranných prostředků pro hasiče</v>
      </c>
      <c r="E36" s="99"/>
      <c r="F36" s="44" t="str">
        <f ca="1">IF(B34="","",OFFSET(List1!Q$11,tisk!A33,0))</f>
        <v>11/2020</v>
      </c>
      <c r="G36" s="100"/>
      <c r="H36" s="101"/>
      <c r="I36" s="98"/>
      <c r="J36" s="98"/>
      <c r="K36" s="98"/>
      <c r="L36" s="98"/>
      <c r="M36" s="102"/>
    </row>
    <row r="37" spans="1:13" s="2" customFormat="1" ht="63" customHeight="1" x14ac:dyDescent="0.25">
      <c r="A37" s="47"/>
      <c r="B37" s="98" t="str">
        <f ca="1">IF(OFFSET(List1!B$11,tisk!A36,0)&gt;0,OFFSET(List1!B$11,tisk!A36,0),"")</f>
        <v>214</v>
      </c>
      <c r="C37" s="3" t="str">
        <f ca="1">IF(B37="","",CONCATENATE(OFFSET(List1!C$11,tisk!A36,0),"
",OFFSET(List1!D$11,tisk!A36,0),"
",OFFSET(List1!E$11,tisk!A36,0),"
",OFFSET(List1!F$11,tisk!A36,0)))</f>
        <v>Městys Dub nad Moravou
Brodecká 1
Dub nad Moravou
78375</v>
      </c>
      <c r="D37" s="65" t="str">
        <f ca="1">IF(B37="","",OFFSET(List1!L$11,tisk!A36,0))</f>
        <v>Pořízení, technické zhodnocení a oprava požární techniky a nákup věcného vybavení pro JSDH Dub nad Moravou</v>
      </c>
      <c r="E37" s="99">
        <f ca="1">IF(B37="","",OFFSET(List1!O$11,tisk!A36,0))</f>
        <v>80000</v>
      </c>
      <c r="F37" s="44" t="str">
        <f ca="1">IF(B37="","",OFFSET(List1!P$11,tisk!A36,0))</f>
        <v>1/2020</v>
      </c>
      <c r="G37" s="100">
        <f ca="1">IF(B37="","",OFFSET(List1!R$11,tisk!A36,0))</f>
        <v>40000</v>
      </c>
      <c r="H37" s="101">
        <f ca="1">IF(B37="","",OFFSET(List1!S$11,tisk!A36,0))</f>
        <v>44176</v>
      </c>
      <c r="I37" s="98">
        <f ca="1">IF(B37="","",OFFSET(List1!T$11,tisk!A36,0))</f>
        <v>160</v>
      </c>
      <c r="J37" s="98">
        <f ca="1">IF(B37="","",OFFSET(List1!U$11,tisk!A36,0))</f>
        <v>165</v>
      </c>
      <c r="K37" s="98">
        <f ca="1">IF(B37="","",OFFSET(List1!V$11,tisk!A36,0))</f>
        <v>200</v>
      </c>
      <c r="L37" s="98">
        <f ca="1">IF(B37="","",OFFSET(List1!W$11,tisk!A36,0))</f>
        <v>525</v>
      </c>
      <c r="M37" s="102">
        <f ca="1">IF(B37="","",OFFSET(List1!X$11,tisk!A36,0))</f>
        <v>37300</v>
      </c>
    </row>
    <row r="38" spans="1:13" s="2" customFormat="1" ht="75" customHeight="1" x14ac:dyDescent="0.25">
      <c r="A38" s="47"/>
      <c r="B38" s="98"/>
      <c r="C38" s="3" t="str">
        <f ca="1">IF(B37="","",CONCATENATE("Okres ",OFFSET(List1!G$11,tisk!A36,0),"
","Právní forma","
",OFFSET(List1!H$11,tisk!A36,0),"
","IČO ",OFFSET(List1!I$11,tisk!A36,0),"
 ","B.Ú. ",OFFSET(List1!J$11,tisk!A36,0)))</f>
        <v>Okres Olomouc
Právní forma
Obec, m. č. hl. m. Prahy
IČO 00298867
 B.Ú. anonymizováno</v>
      </c>
      <c r="D38" s="5" t="str">
        <f ca="1">IF(B37="","",OFFSET(List1!M$11,tisk!A36,0))</f>
        <v>Jedná se o nákup hydraulického nástroje (nůžek), které budou sloužit k zásahům při dopravních nehodách, k jejichž likvidaci je naše JPO II předurčena.</v>
      </c>
      <c r="E38" s="99"/>
      <c r="F38" s="43"/>
      <c r="G38" s="100"/>
      <c r="H38" s="101"/>
      <c r="I38" s="98"/>
      <c r="J38" s="98"/>
      <c r="K38" s="98"/>
      <c r="L38" s="98"/>
      <c r="M38" s="102"/>
    </row>
    <row r="39" spans="1:13" s="2" customFormat="1" ht="36.75" customHeight="1" x14ac:dyDescent="0.25">
      <c r="A39" s="47">
        <f>ROW()/3-1</f>
        <v>12</v>
      </c>
      <c r="B39" s="98"/>
      <c r="C39" s="3" t="str">
        <f ca="1">IF(B37="","",CONCATENATE("Zástupce","
",OFFSET(List1!K$11,tisk!A36,0)))</f>
        <v xml:space="preserve">Zástupce
</v>
      </c>
      <c r="D39" s="5" t="str">
        <f ca="1">IF(B37="","",CONCATENATE("Dotace bude použita na:",OFFSET(List1!N$11,tisk!A36,0)))</f>
        <v>Dotace bude použita na:pořízení nůžek k hydraulickému vyprošťovacímu zařízení   investiční dotace</v>
      </c>
      <c r="E39" s="99"/>
      <c r="F39" s="44" t="str">
        <f ca="1">IF(B37="","",OFFSET(List1!Q$11,tisk!A36,0))</f>
        <v>11/2020</v>
      </c>
      <c r="G39" s="100"/>
      <c r="H39" s="101"/>
      <c r="I39" s="98"/>
      <c r="J39" s="98"/>
      <c r="K39" s="98"/>
      <c r="L39" s="98"/>
      <c r="M39" s="102"/>
    </row>
    <row r="40" spans="1:13" s="2" customFormat="1" ht="64.150000000000006" customHeight="1" x14ac:dyDescent="0.25">
      <c r="A40" s="47"/>
      <c r="B40" s="98" t="str">
        <f ca="1">IF(OFFSET(List1!B$11,tisk!A39,0)&gt;0,OFFSET(List1!B$11,tisk!A39,0),"")</f>
        <v>88</v>
      </c>
      <c r="C40" s="3" t="str">
        <f ca="1">IF(B40="","",CONCATENATE(OFFSET(List1!C$11,tisk!A39,0),"
",OFFSET(List1!D$11,tisk!A39,0),"
",OFFSET(List1!E$11,tisk!A39,0),"
",OFFSET(List1!F$11,tisk!A39,0)))</f>
        <v>Město Javorník
nám. Svobody 134
Javorník
79070</v>
      </c>
      <c r="D40" s="65" t="str">
        <f ca="1">IF(B40="","",OFFSET(List1!L$11,tisk!A39,0))</f>
        <v>Pořízení, technické zhodnocení a oprava požární techniky a nákup věcného vybavení pro JSDH Javorník</v>
      </c>
      <c r="E40" s="99">
        <f ca="1">IF(B40="","",OFFSET(List1!O$11,tisk!A39,0))</f>
        <v>126000</v>
      </c>
      <c r="F40" s="44" t="str">
        <f ca="1">IF(B40="","",OFFSET(List1!P$11,tisk!A39,0))</f>
        <v>1/2020</v>
      </c>
      <c r="G40" s="100">
        <f ca="1">IF(B40="","",OFFSET(List1!R$11,tisk!A39,0))</f>
        <v>62000</v>
      </c>
      <c r="H40" s="101">
        <f ca="1">IF(B40="","",OFFSET(List1!S$11,tisk!A39,0))</f>
        <v>44176</v>
      </c>
      <c r="I40" s="98">
        <f ca="1">IF(B40="","",OFFSET(List1!T$11,tisk!A39,0))</f>
        <v>160</v>
      </c>
      <c r="J40" s="98">
        <f ca="1">IF(B40="","",OFFSET(List1!U$11,tisk!A39,0))</f>
        <v>165</v>
      </c>
      <c r="K40" s="98">
        <f ca="1">IF(B40="","",OFFSET(List1!V$11,tisk!A39,0))</f>
        <v>200</v>
      </c>
      <c r="L40" s="98">
        <f ca="1">IF(B40="","",OFFSET(List1!W$11,tisk!A39,0))</f>
        <v>525</v>
      </c>
      <c r="M40" s="102">
        <f ca="1">IF(B40="","",OFFSET(List1!X$11,tisk!A39,0))</f>
        <v>57800</v>
      </c>
    </row>
    <row r="41" spans="1:13" s="2" customFormat="1" ht="75" customHeight="1" x14ac:dyDescent="0.25">
      <c r="A41" s="47"/>
      <c r="B41" s="98"/>
      <c r="C41" s="3" t="str">
        <f ca="1">IF(B40="","",CONCATENATE("Okres ",OFFSET(List1!G$11,tisk!A39,0),"
","Právní forma","
",OFFSET(List1!H$11,tisk!A39,0),"
","IČO ",OFFSET(List1!I$11,tisk!A39,0),"
 ","B.Ú. ",OFFSET(List1!J$11,tisk!A39,0)))</f>
        <v>Okres Jeseník
Právní forma
Obec, m. č. hl. m. Prahy
IČO 00302708
 B.Ú. anonymizováno</v>
      </c>
      <c r="D41" s="5" t="str">
        <f ca="1">IF(B40="","",OFFSET(List1!M$11,tisk!A39,0))</f>
        <v>Pořízení termokamery pro hasičské zásahové akce.</v>
      </c>
      <c r="E41" s="99"/>
      <c r="F41" s="43"/>
      <c r="G41" s="100"/>
      <c r="H41" s="101"/>
      <c r="I41" s="98"/>
      <c r="J41" s="98"/>
      <c r="K41" s="98"/>
      <c r="L41" s="98"/>
      <c r="M41" s="102"/>
    </row>
    <row r="42" spans="1:13" s="2" customFormat="1" ht="33" customHeight="1" x14ac:dyDescent="0.25">
      <c r="A42" s="47">
        <f>ROW()/3-1</f>
        <v>13</v>
      </c>
      <c r="B42" s="98"/>
      <c r="C42" s="3" t="str">
        <f ca="1">IF(B40="","",CONCATENATE("Zástupce","
",OFFSET(List1!K$11,tisk!A39,0)))</f>
        <v xml:space="preserve">Zástupce
</v>
      </c>
      <c r="D42" s="5" t="str">
        <f ca="1">IF(B40="","",CONCATENATE("Dotace bude použita na:",OFFSET(List1!N$11,tisk!A39,0)))</f>
        <v>Dotace bude použita na:pořízení termokamery pro hasičské zásahové akce   investiční dotace</v>
      </c>
      <c r="E42" s="99"/>
      <c r="F42" s="44" t="str">
        <f ca="1">IF(B40="","",OFFSET(List1!Q$11,tisk!A39,0))</f>
        <v>11/2020</v>
      </c>
      <c r="G42" s="100"/>
      <c r="H42" s="101"/>
      <c r="I42" s="98"/>
      <c r="J42" s="98"/>
      <c r="K42" s="98"/>
      <c r="L42" s="98"/>
      <c r="M42" s="102"/>
    </row>
    <row r="43" spans="1:13" s="2" customFormat="1" ht="64.900000000000006" customHeight="1" x14ac:dyDescent="0.25">
      <c r="A43" s="47"/>
      <c r="B43" s="98" t="str">
        <f ca="1">IF(OFFSET(List1!B$11,tisk!A42,0)&gt;0,OFFSET(List1!B$11,tisk!A42,0),"")</f>
        <v>37</v>
      </c>
      <c r="C43" s="3" t="str">
        <f ca="1">IF(B43="","",CONCATENATE(OFFSET(List1!C$11,tisk!A42,0),"
",OFFSET(List1!D$11,tisk!A42,0),"
",OFFSET(List1!E$11,tisk!A42,0),"
",OFFSET(List1!F$11,tisk!A42,0)))</f>
        <v>Městys Náměšť na Hané
nám. T. G. Masaryka 100
Náměšť na Hané
78344</v>
      </c>
      <c r="D43" s="65" t="str">
        <f ca="1">IF(B43="","",OFFSET(List1!L$11,tisk!A42,0))</f>
        <v>Pořízení, technické zhodnocení a oprava požární techniky a nákup věcného vybavení pro JSDH Náměšť na Hané</v>
      </c>
      <c r="E43" s="99">
        <f ca="1">IF(B43="","",OFFSET(List1!O$11,tisk!A42,0))</f>
        <v>158400</v>
      </c>
      <c r="F43" s="44" t="str">
        <f ca="1">IF(B43="","",OFFSET(List1!P$11,tisk!A42,0))</f>
        <v>1/2020</v>
      </c>
      <c r="G43" s="100">
        <f ca="1">IF(B43="","",OFFSET(List1!R$11,tisk!A42,0))</f>
        <v>79200</v>
      </c>
      <c r="H43" s="101">
        <f ca="1">IF(B43="","",OFFSET(List1!S$11,tisk!A42,0))</f>
        <v>44176</v>
      </c>
      <c r="I43" s="98">
        <f ca="1">IF(B43="","",OFFSET(List1!T$11,tisk!A42,0))</f>
        <v>160</v>
      </c>
      <c r="J43" s="98">
        <f ca="1">IF(B43="","",OFFSET(List1!U$11,tisk!A42,0))</f>
        <v>165</v>
      </c>
      <c r="K43" s="98">
        <f ca="1">IF(B43="","",OFFSET(List1!V$11,tisk!A42,0))</f>
        <v>200</v>
      </c>
      <c r="L43" s="98">
        <f ca="1">IF(B43="","",OFFSET(List1!W$11,tisk!A42,0))</f>
        <v>525</v>
      </c>
      <c r="M43" s="102">
        <f ca="1">IF(B43="","",OFFSET(List1!X$11,tisk!A42,0))</f>
        <v>73900</v>
      </c>
    </row>
    <row r="44" spans="1:13" s="2" customFormat="1" ht="75" customHeight="1" x14ac:dyDescent="0.25">
      <c r="A44" s="47"/>
      <c r="B44" s="98"/>
      <c r="C44" s="3" t="str">
        <f ca="1">IF(B43="","",CONCATENATE("Okres ",OFFSET(List1!G$11,tisk!A42,0),"
","Právní forma","
",OFFSET(List1!H$11,tisk!A42,0),"
","IČO ",OFFSET(List1!I$11,tisk!A42,0),"
 ","B.Ú. ",OFFSET(List1!J$11,tisk!A42,0)))</f>
        <v>Okres Olomouc
Právní forma
Obec, m. č. hl. m. Prahy
IČO 00299260
 B.Ú. anonymizováno</v>
      </c>
      <c r="D44" s="5" t="str">
        <f ca="1">IF(B43="","",OFFSET(List1!M$11,tisk!A42,0))</f>
        <v>Při zásazích jednotka potřebuje kvalitní osvětlení, proto městys žádá o dotaci na osvětlovací stativ a náhradní stativ k osvětlovacímu stativu Q-GUAR.</v>
      </c>
      <c r="E44" s="99"/>
      <c r="F44" s="43"/>
      <c r="G44" s="100"/>
      <c r="H44" s="101"/>
      <c r="I44" s="98"/>
      <c r="J44" s="98"/>
      <c r="K44" s="98"/>
      <c r="L44" s="98"/>
      <c r="M44" s="102"/>
    </row>
    <row r="45" spans="1:13" s="2" customFormat="1" ht="46.15" customHeight="1" x14ac:dyDescent="0.25">
      <c r="A45" s="47">
        <f>ROW()/3-1</f>
        <v>14</v>
      </c>
      <c r="B45" s="98"/>
      <c r="C45" s="3" t="str">
        <f ca="1">IF(B43="","",CONCATENATE("Zástupce","
",OFFSET(List1!K$11,tisk!A42,0)))</f>
        <v xml:space="preserve">Zástupce
</v>
      </c>
      <c r="D45" s="5" t="str">
        <f ca="1">IF(B43="","",CONCATENATE("Dotace bude použita na:",OFFSET(List1!N$11,tisk!A42,0)))</f>
        <v>Dotace bude použita na:pořízení osvětlovacího stativu Q-GUAR a náhradního stavivu k osvětlovacímu stativu Q-GUAR          investiční dotace</v>
      </c>
      <c r="E45" s="99"/>
      <c r="F45" s="44" t="str">
        <f ca="1">IF(B43="","",OFFSET(List1!Q$11,tisk!A42,0))</f>
        <v>11/2020</v>
      </c>
      <c r="G45" s="100"/>
      <c r="H45" s="101"/>
      <c r="I45" s="98"/>
      <c r="J45" s="98"/>
      <c r="K45" s="98"/>
      <c r="L45" s="98"/>
      <c r="M45" s="102"/>
    </row>
    <row r="46" spans="1:13" s="2" customFormat="1" ht="75" customHeight="1" x14ac:dyDescent="0.25">
      <c r="A46" s="47"/>
      <c r="B46" s="98" t="str">
        <f ca="1">IF(OFFSET(List1!B$11,tisk!A45,0)&gt;0,OFFSET(List1!B$11,tisk!A45,0),"")</f>
        <v>13</v>
      </c>
      <c r="C46" s="3" t="str">
        <f ca="1">IF(B46="","",CONCATENATE(OFFSET(List1!C$11,tisk!A45,0),"
",OFFSET(List1!D$11,tisk!A45,0),"
",OFFSET(List1!E$11,tisk!A45,0),"
",OFFSET(List1!F$11,tisk!A45,0)))</f>
        <v>Městys Dřevohostice
Náměstí 74
Dřevohostice
75114</v>
      </c>
      <c r="D46" s="65" t="str">
        <f ca="1">IF(B46="","",OFFSET(List1!L$11,tisk!A45,0))</f>
        <v>Pořízení, technické zhodnocení a oprava požární techniky a nákup věcného vybavení pro JSDH Dřevohostice</v>
      </c>
      <c r="E46" s="99">
        <f ca="1">IF(B46="","",OFFSET(List1!O$11,tisk!A45,0))</f>
        <v>88723</v>
      </c>
      <c r="F46" s="44" t="str">
        <f ca="1">IF(B46="","",OFFSET(List1!P$11,tisk!A45,0))</f>
        <v>1/2020</v>
      </c>
      <c r="G46" s="100">
        <f ca="1">IF(B46="","",OFFSET(List1!R$11,tisk!A45,0))</f>
        <v>44000</v>
      </c>
      <c r="H46" s="101">
        <f ca="1">IF(B46="","",OFFSET(List1!S$11,tisk!A45,0))</f>
        <v>44176</v>
      </c>
      <c r="I46" s="98">
        <f ca="1">IF(B46="","",OFFSET(List1!T$11,tisk!A45,0))</f>
        <v>160</v>
      </c>
      <c r="J46" s="98">
        <f ca="1">IF(B46="","",OFFSET(List1!U$11,tisk!A45,0))</f>
        <v>160</v>
      </c>
      <c r="K46" s="98">
        <f ca="1">IF(B46="","",OFFSET(List1!V$11,tisk!A45,0))</f>
        <v>200</v>
      </c>
      <c r="L46" s="98">
        <f ca="1">IF(B46="","",OFFSET(List1!W$11,tisk!A45,0))</f>
        <v>520</v>
      </c>
      <c r="M46" s="102">
        <f ca="1">IF(B46="","",OFFSET(List1!X$11,tisk!A45,0))</f>
        <v>41000</v>
      </c>
    </row>
    <row r="47" spans="1:13" s="2" customFormat="1" ht="75" customHeight="1" x14ac:dyDescent="0.25">
      <c r="A47" s="47"/>
      <c r="B47" s="98"/>
      <c r="C47" s="3" t="str">
        <f ca="1">IF(B46="","",CONCATENATE("Okres ",OFFSET(List1!G$11,tisk!A45,0),"
","Právní forma","
",OFFSET(List1!H$11,tisk!A45,0),"
","IČO ",OFFSET(List1!I$11,tisk!A45,0),"
 ","B.Ú. ",OFFSET(List1!J$11,tisk!A45,0)))</f>
        <v>Okres Přerov
Právní forma
Obec, m. č. hl. m. Prahy
IČO 00301213
 B.Ú. anonymizováno</v>
      </c>
      <c r="D47" s="5" t="str">
        <f ca="1">IF(B46="","",OFFSET(List1!M$11,tisk!A45,0))</f>
        <v>Projekt je zaměřen na pořízení dvou nových dýchacích přístrojů s maskou a zásobníkem pro zajištění bezpečnosti zasahujících členů JSDH Dřevohostice.</v>
      </c>
      <c r="E47" s="99"/>
      <c r="F47" s="43"/>
      <c r="G47" s="100"/>
      <c r="H47" s="101"/>
      <c r="I47" s="98"/>
      <c r="J47" s="98"/>
      <c r="K47" s="98"/>
      <c r="L47" s="98"/>
      <c r="M47" s="102"/>
    </row>
    <row r="48" spans="1:13" s="2" customFormat="1" ht="24" customHeight="1" x14ac:dyDescent="0.25">
      <c r="A48" s="47">
        <f>ROW()/3-1</f>
        <v>15</v>
      </c>
      <c r="B48" s="98"/>
      <c r="C48" s="3" t="str">
        <f ca="1">IF(B46="","",CONCATENATE("Zástupce","
",OFFSET(List1!K$11,tisk!A45,0)))</f>
        <v xml:space="preserve">Zástupce
</v>
      </c>
      <c r="D48" s="5" t="str">
        <f ca="1">IF(B46="","",CONCATENATE("Dotace bude použita na:",OFFSET(List1!N$11,tisk!A45,0)))</f>
        <v>Dotace bude použita na:pořízení dýchací techniky</v>
      </c>
      <c r="E48" s="99"/>
      <c r="F48" s="44" t="str">
        <f ca="1">IF(B46="","",OFFSET(List1!Q$11,tisk!A45,0))</f>
        <v>11/2020</v>
      </c>
      <c r="G48" s="100"/>
      <c r="H48" s="101"/>
      <c r="I48" s="98"/>
      <c r="J48" s="98"/>
      <c r="K48" s="98"/>
      <c r="L48" s="98"/>
      <c r="M48" s="102"/>
    </row>
    <row r="49" spans="1:13" s="2" customFormat="1" ht="66" customHeight="1" x14ac:dyDescent="0.25">
      <c r="A49" s="47"/>
      <c r="B49" s="98" t="str">
        <f ca="1">IF(OFFSET(List1!B$11,tisk!A48,0)&gt;0,OFFSET(List1!B$11,tisk!A48,0),"")</f>
        <v>83</v>
      </c>
      <c r="C49" s="3" t="str">
        <f ca="1">IF(B49="","",CONCATENATE(OFFSET(List1!C$11,tisk!A48,0),"
",OFFSET(List1!D$11,tisk!A48,0),"
",OFFSET(List1!E$11,tisk!A48,0),"
",OFFSET(List1!F$11,tisk!A48,0)))</f>
        <v>Obec Horní Moštěnice
Dr. A. Stojana 120/41
Horní Moštěnice
75117</v>
      </c>
      <c r="D49" s="65" t="str">
        <f ca="1">IF(B49="","",OFFSET(List1!L$11,tisk!A48,0))</f>
        <v>Pořízení, technické zhodnocení a oprava požární techniky a nákup věcného vybavení pro JSDH Horní Moštěnice</v>
      </c>
      <c r="E49" s="99">
        <f ca="1">IF(B49="","",OFFSET(List1!O$11,tisk!A48,0))</f>
        <v>280000</v>
      </c>
      <c r="F49" s="44" t="str">
        <f ca="1">IF(B49="","",OFFSET(List1!P$11,tisk!A48,0))</f>
        <v>1/2020</v>
      </c>
      <c r="G49" s="100">
        <f ca="1">IF(B49="","",OFFSET(List1!R$11,tisk!A48,0))</f>
        <v>140000</v>
      </c>
      <c r="H49" s="101">
        <f ca="1">IF(B49="","",OFFSET(List1!S$11,tisk!A48,0))</f>
        <v>44176</v>
      </c>
      <c r="I49" s="98">
        <f ca="1">IF(B49="","",OFFSET(List1!T$11,tisk!A48,0))</f>
        <v>160</v>
      </c>
      <c r="J49" s="98">
        <f ca="1">IF(B49="","",OFFSET(List1!U$11,tisk!A48,0))</f>
        <v>160</v>
      </c>
      <c r="K49" s="98">
        <f ca="1">IF(B49="","",OFFSET(List1!V$11,tisk!A48,0))</f>
        <v>200</v>
      </c>
      <c r="L49" s="98">
        <f ca="1">IF(B49="","",OFFSET(List1!W$11,tisk!A48,0))</f>
        <v>520</v>
      </c>
      <c r="M49" s="102">
        <f ca="1">IF(B49="","",OFFSET(List1!X$11,tisk!A48,0))</f>
        <v>130600</v>
      </c>
    </row>
    <row r="50" spans="1:13" s="2" customFormat="1" ht="75" customHeight="1" x14ac:dyDescent="0.25">
      <c r="A50" s="47"/>
      <c r="B50" s="98"/>
      <c r="C50" s="3" t="str">
        <f ca="1">IF(B49="","",CONCATENATE("Okres ",OFFSET(List1!G$11,tisk!A48,0),"
","Právní forma","
",OFFSET(List1!H$11,tisk!A48,0),"
","IČO ",OFFSET(List1!I$11,tisk!A48,0),"
 ","B.Ú. ",OFFSET(List1!J$11,tisk!A48,0)))</f>
        <v>Okres Přerov
Právní forma
Obec, m. č. hl. m. Prahy
IČO 00301264
 B.Ú. anonymizováno</v>
      </c>
      <c r="D50" s="5" t="str">
        <f ca="1">IF(B49="","",OFFSET(List1!M$11,tisk!A48,0))</f>
        <v>Pořízení dýchacích přístrojů</v>
      </c>
      <c r="E50" s="99"/>
      <c r="F50" s="43"/>
      <c r="G50" s="100"/>
      <c r="H50" s="101"/>
      <c r="I50" s="98"/>
      <c r="J50" s="98"/>
      <c r="K50" s="98"/>
      <c r="L50" s="98"/>
      <c r="M50" s="102"/>
    </row>
    <row r="51" spans="1:13" s="2" customFormat="1" ht="30" customHeight="1" x14ac:dyDescent="0.25">
      <c r="A51" s="47">
        <f>ROW()/3-1</f>
        <v>16</v>
      </c>
      <c r="B51" s="98"/>
      <c r="C51" s="3" t="str">
        <f ca="1">IF(B49="","",CONCATENATE("Zástupce","
",OFFSET(List1!K$11,tisk!A48,0)))</f>
        <v xml:space="preserve">Zástupce
</v>
      </c>
      <c r="D51" s="5" t="str">
        <f ca="1">IF(B49="","",CONCATENATE("Dotace bude použita na:",OFFSET(List1!N$11,tisk!A48,0)))</f>
        <v>Dotace bude použita na:pořízení dýchacích přístrojů s maskou
investiční dotace</v>
      </c>
      <c r="E51" s="99"/>
      <c r="F51" s="44" t="str">
        <f ca="1">IF(B49="","",OFFSET(List1!Q$11,tisk!A48,0))</f>
        <v>11/2020</v>
      </c>
      <c r="G51" s="100"/>
      <c r="H51" s="101"/>
      <c r="I51" s="98"/>
      <c r="J51" s="98"/>
      <c r="K51" s="98"/>
      <c r="L51" s="98"/>
      <c r="M51" s="102"/>
    </row>
    <row r="52" spans="1:13" s="2" customFormat="1" ht="59.25" customHeight="1" x14ac:dyDescent="0.25">
      <c r="A52" s="47"/>
      <c r="B52" s="98" t="str">
        <f ca="1">IF(OFFSET(List1!B$11,tisk!A51,0)&gt;0,OFFSET(List1!B$11,tisk!A51,0),"")</f>
        <v>151</v>
      </c>
      <c r="C52" s="3" t="str">
        <f ca="1">IF(B52="","",CONCATENATE(OFFSET(List1!C$11,tisk!A51,0),"
",OFFSET(List1!D$11,tisk!A51,0),"
",OFFSET(List1!E$11,tisk!A51,0),"
",OFFSET(List1!F$11,tisk!A51,0)))</f>
        <v>Město Kojetín
Masarykovo náměstí 20
Kojetín
75201</v>
      </c>
      <c r="D52" s="65" t="str">
        <f ca="1">IF(B52="","",OFFSET(List1!L$11,tisk!A51,0))</f>
        <v>Pořízení, technické zhodnocení a oprava požární techniky a nákup věcného vybavení pro JSDH Kojetín</v>
      </c>
      <c r="E52" s="99">
        <f ca="1">IF(B52="","",OFFSET(List1!O$11,tisk!A51,0))</f>
        <v>90000</v>
      </c>
      <c r="F52" s="44" t="str">
        <f ca="1">IF(B52="","",OFFSET(List1!P$11,tisk!A51,0))</f>
        <v>1/2020</v>
      </c>
      <c r="G52" s="100">
        <f ca="1">IF(B52="","",OFFSET(List1!R$11,tisk!A51,0))</f>
        <v>45000</v>
      </c>
      <c r="H52" s="101">
        <f ca="1">IF(B52="","",OFFSET(List1!S$11,tisk!A51,0))</f>
        <v>44176</v>
      </c>
      <c r="I52" s="98">
        <f ca="1">IF(B52="","",OFFSET(List1!T$11,tisk!A51,0))</f>
        <v>140</v>
      </c>
      <c r="J52" s="98">
        <f ca="1">IF(B52="","",OFFSET(List1!U$11,tisk!A51,0))</f>
        <v>180</v>
      </c>
      <c r="K52" s="98">
        <f ca="1">IF(B52="","",OFFSET(List1!V$11,tisk!A51,0))</f>
        <v>200</v>
      </c>
      <c r="L52" s="98">
        <f ca="1">IF(B52="","",OFFSET(List1!W$11,tisk!A51,0))</f>
        <v>520</v>
      </c>
      <c r="M52" s="102">
        <f ca="1">IF(B52="","",OFFSET(List1!X$11,tisk!A51,0))</f>
        <v>42000</v>
      </c>
    </row>
    <row r="53" spans="1:13" s="2" customFormat="1" ht="75" customHeight="1" x14ac:dyDescent="0.25">
      <c r="A53" s="47"/>
      <c r="B53" s="98"/>
      <c r="C53" s="3" t="str">
        <f ca="1">IF(B52="","",CONCATENATE("Okres ",OFFSET(List1!G$11,tisk!A51,0),"
","Právní forma","
",OFFSET(List1!H$11,tisk!A51,0),"
","IČO ",OFFSET(List1!I$11,tisk!A51,0),"
 ","B.Ú. ",OFFSET(List1!J$11,tisk!A51,0)))</f>
        <v>Okres Přerov
Právní forma
Obec, m. č. hl. m. Prahy
IČO 00301370
 B.Ú. anonymizováno</v>
      </c>
      <c r="D53" s="5" t="str">
        <f ca="1">IF(B52="","",OFFSET(List1!M$11,tisk!A51,0))</f>
        <v>JSDH Kojetín je předurčená k zásahům u dopravních nehod, pořízením navijáku se zvýší akceschopnost jednotky a zhodnotí se cisternová automobilová stříkačka. Standardizace vybavení jednotek PO v Olomouckém kraji.</v>
      </c>
      <c r="E53" s="99"/>
      <c r="F53" s="43"/>
      <c r="G53" s="100"/>
      <c r="H53" s="101"/>
      <c r="I53" s="98"/>
      <c r="J53" s="98"/>
      <c r="K53" s="98"/>
      <c r="L53" s="98"/>
      <c r="M53" s="102"/>
    </row>
    <row r="54" spans="1:13" s="2" customFormat="1" ht="32.25" customHeight="1" x14ac:dyDescent="0.25">
      <c r="A54" s="47">
        <f>ROW()/3-1</f>
        <v>17</v>
      </c>
      <c r="B54" s="98"/>
      <c r="C54" s="3" t="str">
        <f ca="1">IF(B52="","",CONCATENATE("Zástupce","
",OFFSET(List1!K$11,tisk!A51,0)))</f>
        <v xml:space="preserve">Zástupce
</v>
      </c>
      <c r="D54" s="5" t="str">
        <f ca="1">IF(B52="","",CONCATENATE("Dotace bude použita na:",OFFSET(List1!N$11,tisk!A51,0)))</f>
        <v>Dotace bude použita na:pořízení navijáku včetně příslušenství na cisternovou automobilovou stříkačku  investiční dotace</v>
      </c>
      <c r="E54" s="99"/>
      <c r="F54" s="44" t="str">
        <f ca="1">IF(B52="","",OFFSET(List1!Q$11,tisk!A51,0))</f>
        <v>11/2020</v>
      </c>
      <c r="G54" s="100"/>
      <c r="H54" s="101"/>
      <c r="I54" s="98"/>
      <c r="J54" s="98"/>
      <c r="K54" s="98"/>
      <c r="L54" s="98"/>
      <c r="M54" s="102"/>
    </row>
    <row r="55" spans="1:13" s="2" customFormat="1" ht="62.25" customHeight="1" x14ac:dyDescent="0.25">
      <c r="A55" s="47"/>
      <c r="B55" s="98" t="str">
        <f ca="1">IF(OFFSET(List1!B$11,tisk!A54,0)&gt;0,OFFSET(List1!B$11,tisk!A54,0),"")</f>
        <v>206</v>
      </c>
      <c r="C55" s="3" t="str">
        <f ca="1">IF(B55="","",CONCATENATE(OFFSET(List1!C$11,tisk!A54,0),"
",OFFSET(List1!D$11,tisk!A54,0),"
",OFFSET(List1!E$11,tisk!A54,0),"
",OFFSET(List1!F$11,tisk!A54,0)))</f>
        <v>Město Loštice
Nám. Míru 66/1
Loštice
78983</v>
      </c>
      <c r="D55" s="65" t="str">
        <f ca="1">IF(B55="","",OFFSET(List1!L$11,tisk!A54,0))</f>
        <v>Pořízení, technické zhodnocení a oprava požární techniky a nákup věcného vybavení pro JSDH Loštice</v>
      </c>
      <c r="E55" s="99">
        <f ca="1">IF(B55="","",OFFSET(List1!O$11,tisk!A54,0))</f>
        <v>160000</v>
      </c>
      <c r="F55" s="44" t="str">
        <f ca="1">IF(B55="","",OFFSET(List1!P$11,tisk!A54,0))</f>
        <v>1/2020</v>
      </c>
      <c r="G55" s="100">
        <f ca="1">IF(B55="","",OFFSET(List1!R$11,tisk!A54,0))</f>
        <v>80000</v>
      </c>
      <c r="H55" s="101">
        <f ca="1">IF(B55="","",OFFSET(List1!S$11,tisk!A54,0))</f>
        <v>44176</v>
      </c>
      <c r="I55" s="98">
        <f ca="1">IF(B55="","",OFFSET(List1!T$11,tisk!A54,0))</f>
        <v>160</v>
      </c>
      <c r="J55" s="98">
        <f ca="1">IF(B55="","",OFFSET(List1!U$11,tisk!A54,0))</f>
        <v>160</v>
      </c>
      <c r="K55" s="98">
        <f ca="1">IF(B55="","",OFFSET(List1!V$11,tisk!A54,0))</f>
        <v>200</v>
      </c>
      <c r="L55" s="98">
        <f ca="1">IF(B55="","",OFFSET(List1!W$11,tisk!A54,0))</f>
        <v>520</v>
      </c>
      <c r="M55" s="102">
        <f ca="1">IF(B55="","",OFFSET(List1!X$11,tisk!A54,0))</f>
        <v>74600</v>
      </c>
    </row>
    <row r="56" spans="1:13" s="2" customFormat="1" ht="75" customHeight="1" x14ac:dyDescent="0.25">
      <c r="A56" s="47"/>
      <c r="B56" s="98"/>
      <c r="C56" s="3" t="str">
        <f ca="1">IF(B55="","",CONCATENATE("Okres ",OFFSET(List1!G$11,tisk!A54,0),"
","Právní forma","
",OFFSET(List1!H$11,tisk!A54,0),"
","IČO ",OFFSET(List1!I$11,tisk!A54,0),"
 ","B.Ú. ",OFFSET(List1!J$11,tisk!A54,0)))</f>
        <v>Okres Šumperk
Právní forma
Obec, m. č. hl. m. Prahy
IČO 00302945
 B.Ú. anonymizováno</v>
      </c>
      <c r="D56" s="5" t="str">
        <f ca="1">IF(B55="","",OFFSET(List1!M$11,tisk!A54,0))</f>
        <v>Prostředky pro práci na vodní hladině – pořízení nafukovacího člunu s motorem a suchých obleků včetně příslušenství pro práci na vodní hladině.</v>
      </c>
      <c r="E56" s="99"/>
      <c r="F56" s="43"/>
      <c r="G56" s="100"/>
      <c r="H56" s="101"/>
      <c r="I56" s="98"/>
      <c r="J56" s="98"/>
      <c r="K56" s="98"/>
      <c r="L56" s="98"/>
      <c r="M56" s="102"/>
    </row>
    <row r="57" spans="1:13" s="2" customFormat="1" ht="45" customHeight="1" x14ac:dyDescent="0.25">
      <c r="A57" s="47">
        <f>ROW()/3-1</f>
        <v>18</v>
      </c>
      <c r="B57" s="98"/>
      <c r="C57" s="3" t="str">
        <f ca="1">IF(B55="","",CONCATENATE("Zástupce","
",OFFSET(List1!K$11,tisk!A54,0)))</f>
        <v xml:space="preserve">Zástupce
</v>
      </c>
      <c r="D57" s="5" t="str">
        <f ca="1">IF(B55="","",CONCATENATE("Dotace bude použita na:",OFFSET(List1!N$11,tisk!A54,0)))</f>
        <v>Dotace bude použita na:pořízení  prostředkůl pro práci na vodní hladině    investiční dotace ve výši 37.300 Kč a neinvestiční dotace ve výši 37.300 tis. Kč.</v>
      </c>
      <c r="E57" s="99"/>
      <c r="F57" s="44" t="str">
        <f ca="1">IF(B55="","",OFFSET(List1!Q$11,tisk!A54,0))</f>
        <v>11/2020</v>
      </c>
      <c r="G57" s="100"/>
      <c r="H57" s="101"/>
      <c r="I57" s="98"/>
      <c r="J57" s="98"/>
      <c r="K57" s="98"/>
      <c r="L57" s="98"/>
      <c r="M57" s="102"/>
    </row>
    <row r="58" spans="1:13" s="2" customFormat="1" ht="69.75" customHeight="1" x14ac:dyDescent="0.25">
      <c r="A58" s="47"/>
      <c r="B58" s="98" t="str">
        <f ca="1">IF(OFFSET(List1!B$11,tisk!A57,0)&gt;0,OFFSET(List1!B$11,tisk!A57,0),"")</f>
        <v>186</v>
      </c>
      <c r="C58" s="3" t="str">
        <f ca="1">IF(B58="","",CONCATENATE(OFFSET(List1!C$11,tisk!A57,0),"
",OFFSET(List1!D$11,tisk!A57,0),"
",OFFSET(List1!E$11,tisk!A57,0),"
",OFFSET(List1!F$11,tisk!A57,0)))</f>
        <v>Město Mohelnice
U Brány 916/2
Mohelnice
78985</v>
      </c>
      <c r="D58" s="65" t="str">
        <f ca="1">IF(B58="","",OFFSET(List1!L$11,tisk!A57,0))</f>
        <v>Pořízení, technické zhodnocení a oprava požární techniky a nákup věcného vybavení pro JSDH Mohelnice</v>
      </c>
      <c r="E58" s="99">
        <f ca="1">IF(B58="","",OFFSET(List1!O$11,tisk!A57,0))</f>
        <v>191555.1</v>
      </c>
      <c r="F58" s="44" t="str">
        <f ca="1">IF(B58="","",OFFSET(List1!P$11,tisk!A57,0))</f>
        <v>1/2020</v>
      </c>
      <c r="G58" s="100">
        <f ca="1">IF(B58="","",OFFSET(List1!R$11,tisk!A57,0))</f>
        <v>95700</v>
      </c>
      <c r="H58" s="101">
        <f ca="1">IF(B58="","",OFFSET(List1!S$11,tisk!A57,0))</f>
        <v>44176</v>
      </c>
      <c r="I58" s="98">
        <f ca="1">IF(B58="","",OFFSET(List1!T$11,tisk!A57,0))</f>
        <v>140</v>
      </c>
      <c r="J58" s="98">
        <f ca="1">IF(B58="","",OFFSET(List1!U$11,tisk!A57,0))</f>
        <v>180</v>
      </c>
      <c r="K58" s="98">
        <f ca="1">IF(B58="","",OFFSET(List1!V$11,tisk!A57,0))</f>
        <v>200</v>
      </c>
      <c r="L58" s="98">
        <f ca="1">IF(B58="","",OFFSET(List1!W$11,tisk!A57,0))</f>
        <v>520</v>
      </c>
      <c r="M58" s="102">
        <f ca="1">IF(B58="","",OFFSET(List1!X$11,tisk!A57,0))</f>
        <v>89200</v>
      </c>
    </row>
    <row r="59" spans="1:13" s="2" customFormat="1" ht="75" customHeight="1" x14ac:dyDescent="0.25">
      <c r="A59" s="47"/>
      <c r="B59" s="98"/>
      <c r="C59" s="3" t="str">
        <f ca="1">IF(B58="","",CONCATENATE("Okres ",OFFSET(List1!G$11,tisk!A57,0),"
","Právní forma","
",OFFSET(List1!H$11,tisk!A57,0),"
","IČO ",OFFSET(List1!I$11,tisk!A57,0),"
 ","B.Ú. ",OFFSET(List1!J$11,tisk!A57,0)))</f>
        <v>Okres Šumperk
Právní forma
Obec, m. č. hl. m. Prahy
IČO 00303038
 B.Ú. anonymizováno</v>
      </c>
      <c r="D59" s="5" t="str">
        <f ca="1">IF(B58="","",OFFSET(List1!M$11,tisk!A57,0))</f>
        <v>Nákup vzduchových izolačních přístrojů.</v>
      </c>
      <c r="E59" s="99"/>
      <c r="F59" s="43"/>
      <c r="G59" s="100"/>
      <c r="H59" s="101"/>
      <c r="I59" s="98"/>
      <c r="J59" s="98"/>
      <c r="K59" s="98"/>
      <c r="L59" s="98"/>
      <c r="M59" s="102"/>
    </row>
    <row r="60" spans="1:13" s="2" customFormat="1" ht="30" customHeight="1" x14ac:dyDescent="0.25">
      <c r="A60" s="47">
        <f>ROW()/3-1</f>
        <v>19</v>
      </c>
      <c r="B60" s="98"/>
      <c r="C60" s="3" t="str">
        <f ca="1">IF(B58="","",CONCATENATE("Zástupce","
",OFFSET(List1!K$11,tisk!A57,0)))</f>
        <v xml:space="preserve">Zástupce
</v>
      </c>
      <c r="D60" s="5" t="str">
        <f ca="1">IF(B58="","",CONCATENATE("Dotace bude použita na:",OFFSET(List1!N$11,tisk!A57,0)))</f>
        <v>Dotace bude použita na:pořízení vzduchových izolačních dýchacích přístrojů.</v>
      </c>
      <c r="E60" s="99"/>
      <c r="F60" s="44" t="str">
        <f ca="1">IF(B58="","",OFFSET(List1!Q$11,tisk!A57,0))</f>
        <v>11/2020</v>
      </c>
      <c r="G60" s="100"/>
      <c r="H60" s="101"/>
      <c r="I60" s="98"/>
      <c r="J60" s="98"/>
      <c r="K60" s="98"/>
      <c r="L60" s="98"/>
      <c r="M60" s="102"/>
    </row>
    <row r="61" spans="1:13" s="2" customFormat="1" ht="75" customHeight="1" x14ac:dyDescent="0.25">
      <c r="A61" s="47"/>
      <c r="B61" s="98" t="str">
        <f ca="1">IF(OFFSET(List1!B$11,tisk!A60,0)&gt;0,OFFSET(List1!B$11,tisk!A60,0),"")</f>
        <v>112</v>
      </c>
      <c r="C61" s="3" t="str">
        <f ca="1">IF(B61="","",CONCATENATE(OFFSET(List1!C$11,tisk!A60,0),"
",OFFSET(List1!D$11,tisk!A60,0),"
",OFFSET(List1!E$11,tisk!A60,0),"
",OFFSET(List1!F$11,tisk!A60,0)))</f>
        <v>Městys Brodek u Prostějova
Císařská 39
Brodek u Prostějova
79807</v>
      </c>
      <c r="D61" s="65" t="str">
        <f ca="1">IF(B61="","",OFFSET(List1!L$11,tisk!A60,0))</f>
        <v>Pořízení, technické zhodnocení a oprava požární techniky a nákup věcného vybavení pro JSDH Brodek u Prostějova</v>
      </c>
      <c r="E61" s="99">
        <f ca="1">IF(B61="","",OFFSET(List1!O$11,tisk!A60,0))</f>
        <v>289000</v>
      </c>
      <c r="F61" s="44" t="str">
        <f ca="1">IF(B61="","",OFFSET(List1!P$11,tisk!A60,0))</f>
        <v>1/2020</v>
      </c>
      <c r="G61" s="100">
        <f ca="1">IF(B61="","",OFFSET(List1!R$11,tisk!A60,0))</f>
        <v>144500</v>
      </c>
      <c r="H61" s="101">
        <f ca="1">IF(B61="","",OFFSET(List1!S$11,tisk!A60,0))</f>
        <v>44176</v>
      </c>
      <c r="I61" s="98">
        <f ca="1">IF(B61="","",OFFSET(List1!T$11,tisk!A60,0))</f>
        <v>160</v>
      </c>
      <c r="J61" s="98">
        <f ca="1">IF(B61="","",OFFSET(List1!U$11,tisk!A60,0))</f>
        <v>155</v>
      </c>
      <c r="K61" s="98">
        <f ca="1">IF(B61="","",OFFSET(List1!V$11,tisk!A60,0))</f>
        <v>200</v>
      </c>
      <c r="L61" s="98">
        <f ca="1">IF(B61="","",OFFSET(List1!W$11,tisk!A60,0))</f>
        <v>515</v>
      </c>
      <c r="M61" s="102">
        <f ca="1">IF(B61="","",OFFSET(List1!X$11,tisk!A60,0))</f>
        <v>134700</v>
      </c>
    </row>
    <row r="62" spans="1:13" s="2" customFormat="1" ht="75" customHeight="1" x14ac:dyDescent="0.25">
      <c r="A62" s="47"/>
      <c r="B62" s="98"/>
      <c r="C62" s="3" t="str">
        <f ca="1">IF(B61="","",CONCATENATE("Okres ",OFFSET(List1!G$11,tisk!A60,0),"
","Právní forma","
",OFFSET(List1!H$11,tisk!A60,0),"
","IČO ",OFFSET(List1!I$11,tisk!A60,0),"
 ","B.Ú. ",OFFSET(List1!J$11,tisk!A60,0)))</f>
        <v>Okres Prostějov
Právní forma
Obec, m. č. hl. m. Prahy
IČO 00288063
 B.Ú. anonymizováno</v>
      </c>
      <c r="D62" s="5" t="str">
        <f ca="1">IF(B61="","",OFFSET(List1!M$11,tisk!A60,0))</f>
        <v>Pořízení přenosné motorové stříkačky. Z důvodu častých zásahů v lesních porostech k vytvoření stabilního čerpacího stanoviště pro doplňování vody, zároveň příprava na zásobování vodou v období sucha</v>
      </c>
      <c r="E62" s="99"/>
      <c r="F62" s="43"/>
      <c r="G62" s="100"/>
      <c r="H62" s="101"/>
      <c r="I62" s="98"/>
      <c r="J62" s="98"/>
      <c r="K62" s="98"/>
      <c r="L62" s="98"/>
      <c r="M62" s="102"/>
    </row>
    <row r="63" spans="1:13" s="2" customFormat="1" ht="30" customHeight="1" x14ac:dyDescent="0.25">
      <c r="A63" s="47">
        <f>ROW()/3-1</f>
        <v>20</v>
      </c>
      <c r="B63" s="98"/>
      <c r="C63" s="3" t="str">
        <f ca="1">IF(B61="","",CONCATENATE("Zástupce","
",OFFSET(List1!K$11,tisk!A60,0)))</f>
        <v xml:space="preserve">Zástupce
</v>
      </c>
      <c r="D63" s="5" t="str">
        <f ca="1">IF(B61="","",CONCATENATE("Dotace bude použita na:",OFFSET(List1!N$11,tisk!A60,0)))</f>
        <v>Dotace bude použita na:pořízení přenosné motorové stříkačky
investiční dotace</v>
      </c>
      <c r="E63" s="99"/>
      <c r="F63" s="44" t="str">
        <f ca="1">IF(B61="","",OFFSET(List1!Q$11,tisk!A60,0))</f>
        <v>11/2020</v>
      </c>
      <c r="G63" s="100"/>
      <c r="H63" s="101"/>
      <c r="I63" s="98"/>
      <c r="J63" s="98"/>
      <c r="K63" s="98"/>
      <c r="L63" s="98"/>
      <c r="M63" s="102"/>
    </row>
    <row r="64" spans="1:13" s="2" customFormat="1" ht="75" customHeight="1" x14ac:dyDescent="0.25">
      <c r="A64" s="47"/>
      <c r="B64" s="98" t="str">
        <f ca="1">IF(OFFSET(List1!B$11,tisk!A63,0)&gt;0,OFFSET(List1!B$11,tisk!A63,0),"")</f>
        <v>148</v>
      </c>
      <c r="C64" s="3" t="str">
        <f ca="1">IF(B64="","",CONCATENATE(OFFSET(List1!C$11,tisk!A63,0),"
",OFFSET(List1!D$11,tisk!A63,0),"
",OFFSET(List1!E$11,tisk!A63,0),"
",OFFSET(List1!F$11,tisk!A63,0)))</f>
        <v>Obec Lipová-lázně
Lipová -lázně 396
Lipová-lázně
79061</v>
      </c>
      <c r="D64" s="65" t="str">
        <f ca="1">IF(B64="","",OFFSET(List1!L$11,tisk!A63,0))</f>
        <v>Pořízení, technické zhodnocení a oprava požární techniky a nákup věcného vybavení pro JSDH Lipová -lázně</v>
      </c>
      <c r="E64" s="99">
        <f ca="1">IF(B64="","",OFFSET(List1!O$11,tisk!A63,0))</f>
        <v>103500</v>
      </c>
      <c r="F64" s="44" t="str">
        <f ca="1">IF(B64="","",OFFSET(List1!P$11,tisk!A63,0))</f>
        <v>1/2020</v>
      </c>
      <c r="G64" s="100">
        <f ca="1">IF(B64="","",OFFSET(List1!R$11,tisk!A63,0))</f>
        <v>51000</v>
      </c>
      <c r="H64" s="101">
        <f ca="1">IF(B64="","",OFFSET(List1!S$11,tisk!A63,0))</f>
        <v>44176</v>
      </c>
      <c r="I64" s="98">
        <f ca="1">IF(B64="","",OFFSET(List1!T$11,tisk!A63,0))</f>
        <v>160</v>
      </c>
      <c r="J64" s="98">
        <f ca="1">IF(B64="","",OFFSET(List1!U$11,tisk!A63,0))</f>
        <v>155</v>
      </c>
      <c r="K64" s="98">
        <f ca="1">IF(B64="","",OFFSET(List1!V$11,tisk!A63,0))</f>
        <v>200</v>
      </c>
      <c r="L64" s="98">
        <f ca="1">IF(B64="","",OFFSET(List1!W$11,tisk!A63,0))</f>
        <v>515</v>
      </c>
      <c r="M64" s="102">
        <f ca="1">IF(B64="","",OFFSET(List1!X$11,tisk!A63,0))</f>
        <v>47600</v>
      </c>
    </row>
    <row r="65" spans="1:13" s="2" customFormat="1" ht="75" customHeight="1" x14ac:dyDescent="0.25">
      <c r="A65" s="47"/>
      <c r="B65" s="98"/>
      <c r="C65" s="3" t="str">
        <f ca="1">IF(B64="","",CONCATENATE("Okres ",OFFSET(List1!G$11,tisk!A63,0),"
","Právní forma","
",OFFSET(List1!H$11,tisk!A63,0),"
","IČO ",OFFSET(List1!I$11,tisk!A63,0),"
 ","B.Ú. ",OFFSET(List1!J$11,tisk!A63,0)))</f>
        <v>Okres Jeseník
Právní forma
Obec, m. č. hl. m. Prahy
IČO 00302929
 B.Ú. anonymizováno</v>
      </c>
      <c r="D65" s="5" t="str">
        <f ca="1">IF(B64="","",OFFSET(List1!M$11,tisk!A63,0))</f>
        <v>Nákup ochranných prostředků pro hasiče SDH Lipová -lázně zařazené v JPO III</v>
      </c>
      <c r="E65" s="99"/>
      <c r="F65" s="43"/>
      <c r="G65" s="100"/>
      <c r="H65" s="101"/>
      <c r="I65" s="98"/>
      <c r="J65" s="98"/>
      <c r="K65" s="98"/>
      <c r="L65" s="98"/>
      <c r="M65" s="102"/>
    </row>
    <row r="66" spans="1:13" s="2" customFormat="1" ht="30" customHeight="1" x14ac:dyDescent="0.25">
      <c r="A66" s="47">
        <f>ROW()/3-1</f>
        <v>21</v>
      </c>
      <c r="B66" s="98"/>
      <c r="C66" s="3" t="str">
        <f ca="1">IF(B64="","",CONCATENATE("Zástupce","
",OFFSET(List1!K$11,tisk!A63,0)))</f>
        <v xml:space="preserve">Zástupce
</v>
      </c>
      <c r="D66" s="5" t="str">
        <f ca="1">IF(B64="","",CONCATENATE("Dotace bude použita na:",OFFSET(List1!N$11,tisk!A63,0)))</f>
        <v>Dotace bude použita na:pořízení ochranných prostředků pro hasiče</v>
      </c>
      <c r="E66" s="99"/>
      <c r="F66" s="44" t="str">
        <f ca="1">IF(B64="","",OFFSET(List1!Q$11,tisk!A63,0))</f>
        <v>11/2020</v>
      </c>
      <c r="G66" s="100"/>
      <c r="H66" s="101"/>
      <c r="I66" s="98"/>
      <c r="J66" s="98"/>
      <c r="K66" s="98"/>
      <c r="L66" s="98"/>
      <c r="M66" s="102"/>
    </row>
    <row r="67" spans="1:13" s="2" customFormat="1" ht="75" customHeight="1" x14ac:dyDescent="0.25">
      <c r="A67" s="47"/>
      <c r="B67" s="98" t="str">
        <f ca="1">IF(OFFSET(List1!B$11,tisk!A66,0)&gt;0,OFFSET(List1!B$11,tisk!A66,0),"")</f>
        <v>236</v>
      </c>
      <c r="C67" s="3" t="str">
        <f ca="1">IF(B67="","",CONCATENATE(OFFSET(List1!C$11,tisk!A66,0),"
",OFFSET(List1!D$11,tisk!A66,0),"
",OFFSET(List1!E$11,tisk!A66,0),"
",OFFSET(List1!F$11,tisk!A66,0)))</f>
        <v>Obec Olšany u Prostějova
Olšany u Prostějova 50
Olšany u Prostějova
79814</v>
      </c>
      <c r="D67" s="65" t="str">
        <f ca="1">IF(B67="","",OFFSET(List1!L$11,tisk!A66,0))</f>
        <v>Pořízení, technické zhodnocení a oprava požární techniky a nákup věcného vybavení pro JSDH Olšany u Prostějova</v>
      </c>
      <c r="E67" s="99">
        <f ca="1">IF(B67="","",OFFSET(List1!O$11,tisk!A66,0))</f>
        <v>280000</v>
      </c>
      <c r="F67" s="44" t="str">
        <f ca="1">IF(B67="","",OFFSET(List1!P$11,tisk!A66,0))</f>
        <v>1/2020</v>
      </c>
      <c r="G67" s="100">
        <f ca="1">IF(B67="","",OFFSET(List1!R$11,tisk!A66,0))</f>
        <v>140000</v>
      </c>
      <c r="H67" s="101">
        <f ca="1">IF(B67="","",OFFSET(List1!S$11,tisk!A66,0))</f>
        <v>44176</v>
      </c>
      <c r="I67" s="98">
        <f ca="1">IF(B67="","",OFFSET(List1!T$11,tisk!A66,0))</f>
        <v>160</v>
      </c>
      <c r="J67" s="98">
        <f ca="1">IF(B67="","",OFFSET(List1!U$11,tisk!A66,0))</f>
        <v>155</v>
      </c>
      <c r="K67" s="98">
        <f ca="1">IF(B67="","",OFFSET(List1!V$11,tisk!A66,0))</f>
        <v>200</v>
      </c>
      <c r="L67" s="98">
        <f ca="1">IF(B67="","",OFFSET(List1!W$11,tisk!A66,0))</f>
        <v>515</v>
      </c>
      <c r="M67" s="102">
        <f ca="1">IF(B67="","",OFFSET(List1!X$11,tisk!A66,0))</f>
        <v>130600</v>
      </c>
    </row>
    <row r="68" spans="1:13" s="2" customFormat="1" ht="75" customHeight="1" x14ac:dyDescent="0.25">
      <c r="A68" s="47"/>
      <c r="B68" s="98"/>
      <c r="C68" s="3" t="str">
        <f ca="1">IF(B67="","",CONCATENATE("Okres ",OFFSET(List1!G$11,tisk!A66,0),"
","Právní forma","
",OFFSET(List1!H$11,tisk!A66,0),"
","IČO ",OFFSET(List1!I$11,tisk!A66,0),"
 ","B.Ú. ",OFFSET(List1!J$11,tisk!A66,0)))</f>
        <v>Okres Prostějov
Právní forma
Obec, m. č. hl. m. Prahy
IČO 00288560
 B.Ú. anonymizováno</v>
      </c>
      <c r="D68" s="5" t="str">
        <f ca="1">IF(B67="","",OFFSET(List1!M$11,tisk!A66,0))</f>
        <v>pořízení ochranných prostředků pro hasiče</v>
      </c>
      <c r="E68" s="99"/>
      <c r="F68" s="43"/>
      <c r="G68" s="100"/>
      <c r="H68" s="101"/>
      <c r="I68" s="98"/>
      <c r="J68" s="98"/>
      <c r="K68" s="98"/>
      <c r="L68" s="98"/>
      <c r="M68" s="102"/>
    </row>
    <row r="69" spans="1:13" s="2" customFormat="1" ht="43.9" customHeight="1" x14ac:dyDescent="0.25">
      <c r="A69" s="47">
        <f>ROW()/3-1</f>
        <v>22</v>
      </c>
      <c r="B69" s="98"/>
      <c r="C69" s="3" t="str">
        <f ca="1">IF(B67="","",CONCATENATE("Zástupce","
",OFFSET(List1!K$11,tisk!A66,0)))</f>
        <v xml:space="preserve">Zástupce
</v>
      </c>
      <c r="D69" s="5" t="str">
        <f ca="1">IF(B67="","",CONCATENATE("Dotace bude použita na:",OFFSET(List1!N$11,tisk!A66,0)))</f>
        <v>Dotace bude použita na:pořízení třívrstvých zásahových oděvů, zásahových helem, zásahových rukavic  a pracovních stejnokrojů nomex</v>
      </c>
      <c r="E69" s="99"/>
      <c r="F69" s="44" t="str">
        <f ca="1">IF(B67="","",OFFSET(List1!Q$11,tisk!A66,0))</f>
        <v>11/2020</v>
      </c>
      <c r="G69" s="100"/>
      <c r="H69" s="101"/>
      <c r="I69" s="98"/>
      <c r="J69" s="98"/>
      <c r="K69" s="98"/>
      <c r="L69" s="98"/>
      <c r="M69" s="102"/>
    </row>
    <row r="70" spans="1:13" s="2" customFormat="1" ht="63" customHeight="1" x14ac:dyDescent="0.25">
      <c r="A70" s="47"/>
      <c r="B70" s="98" t="str">
        <f ca="1">IF(OFFSET(List1!B$11,tisk!A69,0)&gt;0,OFFSET(List1!B$11,tisk!A69,0),"")</f>
        <v>189</v>
      </c>
      <c r="C70" s="3" t="str">
        <f ca="1">IF(B70="","",CONCATENATE(OFFSET(List1!C$11,tisk!A69,0),"
",OFFSET(List1!D$11,tisk!A69,0),"
",OFFSET(List1!E$11,tisk!A69,0),"
",OFFSET(List1!F$11,tisk!A69,0)))</f>
        <v>Obec Troubky
Dědina 286/29
Troubky
75102</v>
      </c>
      <c r="D70" s="65" t="str">
        <f ca="1">IF(B70="","",OFFSET(List1!L$11,tisk!A69,0))</f>
        <v>Pořízení, technické zhodnocení a oprava požární techniky a nákup věcného vybavení pro JSDH Troubky</v>
      </c>
      <c r="E70" s="99">
        <f ca="1">IF(B70="","",OFFSET(List1!O$11,tisk!A69,0))</f>
        <v>85506</v>
      </c>
      <c r="F70" s="44" t="str">
        <f ca="1">IF(B70="","",OFFSET(List1!P$11,tisk!A69,0))</f>
        <v>1/2020</v>
      </c>
      <c r="G70" s="100">
        <f ca="1">IF(B70="","",OFFSET(List1!R$11,tisk!A69,0))</f>
        <v>42000</v>
      </c>
      <c r="H70" s="101">
        <f ca="1">IF(B70="","",OFFSET(List1!S$11,tisk!A69,0))</f>
        <v>44176</v>
      </c>
      <c r="I70" s="98">
        <f ca="1">IF(B70="","",OFFSET(List1!T$11,tisk!A69,0))</f>
        <v>160</v>
      </c>
      <c r="J70" s="98">
        <f ca="1">IF(B70="","",OFFSET(List1!U$11,tisk!A69,0))</f>
        <v>155</v>
      </c>
      <c r="K70" s="98">
        <f ca="1">IF(B70="","",OFFSET(List1!V$11,tisk!A69,0))</f>
        <v>200</v>
      </c>
      <c r="L70" s="98">
        <f ca="1">IF(B70="","",OFFSET(List1!W$11,tisk!A69,0))</f>
        <v>515</v>
      </c>
      <c r="M70" s="102">
        <f ca="1">IF(B70="","",OFFSET(List1!X$11,tisk!A69,0))</f>
        <v>39200</v>
      </c>
    </row>
    <row r="71" spans="1:13" s="2" customFormat="1" ht="75" customHeight="1" x14ac:dyDescent="0.25">
      <c r="A71" s="47"/>
      <c r="B71" s="98"/>
      <c r="C71" s="3" t="str">
        <f ca="1">IF(B70="","",CONCATENATE("Okres ",OFFSET(List1!G$11,tisk!A69,0),"
","Právní forma","
",OFFSET(List1!H$11,tisk!A69,0),"
","IČO ",OFFSET(List1!I$11,tisk!A69,0),"
 ","B.Ú. ",OFFSET(List1!J$11,tisk!A69,0)))</f>
        <v>Okres Přerov
Právní forma
Obec, m. č. hl. m. Prahy
IČO 00302104
 B.Ú. anonymizováno</v>
      </c>
      <c r="D71" s="5" t="str">
        <f ca="1">IF(B70="","",OFFSET(List1!M$11,tisk!A69,0))</f>
        <v>V rámci akce budou pořízeny 2 kompletní zásahové obleky, včetně všeho nezbytného vybavení.</v>
      </c>
      <c r="E71" s="99"/>
      <c r="F71" s="43"/>
      <c r="G71" s="100"/>
      <c r="H71" s="101"/>
      <c r="I71" s="98"/>
      <c r="J71" s="98"/>
      <c r="K71" s="98"/>
      <c r="L71" s="98"/>
      <c r="M71" s="102"/>
    </row>
    <row r="72" spans="1:13" s="2" customFormat="1" ht="33" customHeight="1" x14ac:dyDescent="0.25">
      <c r="A72" s="47">
        <f>ROW()/3-1</f>
        <v>23</v>
      </c>
      <c r="B72" s="98"/>
      <c r="C72" s="3" t="str">
        <f ca="1">IF(B70="","",CONCATENATE("Zástupce","
",OFFSET(List1!K$11,tisk!A69,0)))</f>
        <v xml:space="preserve">Zástupce
</v>
      </c>
      <c r="D72" s="5" t="str">
        <f ca="1">IF(B70="","",CONCATENATE("Dotace bude použita na:",OFFSET(List1!N$11,tisk!A69,0)))</f>
        <v>Dotace bude použita na:pořízení vybavení pro JSDH obce Troubky - ochranné prostředky pro hasiče</v>
      </c>
      <c r="E72" s="99"/>
      <c r="F72" s="44" t="str">
        <f ca="1">IF(B70="","",OFFSET(List1!Q$11,tisk!A69,0))</f>
        <v>11/2020</v>
      </c>
      <c r="G72" s="100"/>
      <c r="H72" s="101"/>
      <c r="I72" s="98"/>
      <c r="J72" s="98"/>
      <c r="K72" s="98"/>
      <c r="L72" s="98"/>
      <c r="M72" s="102"/>
    </row>
    <row r="73" spans="1:13" s="2" customFormat="1" ht="75" customHeight="1" x14ac:dyDescent="0.25">
      <c r="A73" s="47"/>
      <c r="B73" s="98" t="str">
        <f ca="1">IF(OFFSET(List1!B$11,tisk!A72,0)&gt;0,OFFSET(List1!B$11,tisk!A72,0),"")</f>
        <v>17</v>
      </c>
      <c r="C73" s="3" t="str">
        <f ca="1">IF(B73="","",CONCATENATE(OFFSET(List1!C$11,tisk!A72,0),"
",OFFSET(List1!D$11,tisk!A72,0),"
",OFFSET(List1!E$11,tisk!A72,0),"
",OFFSET(List1!F$11,tisk!A72,0)))</f>
        <v>Město Lipník nad Bečvou
náměstí T. G. Masaryka 89/11
Lipník nad Bečvou
75131</v>
      </c>
      <c r="D73" s="65" t="str">
        <f ca="1">IF(B73="","",OFFSET(List1!L$11,tisk!A72,0))</f>
        <v>Pořízení, technické zhodnocení a oprava požární techniky a nákup věcného vybavení pro JSDH Lipník nad Bečvou</v>
      </c>
      <c r="E73" s="99">
        <f ca="1">IF(B73="","",OFFSET(List1!O$11,tisk!A72,0))</f>
        <v>200000</v>
      </c>
      <c r="F73" s="44" t="str">
        <f ca="1">IF(B73="","",OFFSET(List1!P$11,tisk!A72,0))</f>
        <v>1/2020</v>
      </c>
      <c r="G73" s="100">
        <f ca="1">IF(B73="","",OFFSET(List1!R$11,tisk!A72,0))</f>
        <v>100000</v>
      </c>
      <c r="H73" s="101">
        <f ca="1">IF(B73="","",OFFSET(List1!S$11,tisk!A72,0))</f>
        <v>44176</v>
      </c>
      <c r="I73" s="98">
        <f ca="1">IF(B73="","",OFFSET(List1!T$11,tisk!A72,0))</f>
        <v>140</v>
      </c>
      <c r="J73" s="98">
        <f ca="1">IF(B73="","",OFFSET(List1!U$11,tisk!A72,0))</f>
        <v>170</v>
      </c>
      <c r="K73" s="98">
        <f ca="1">IF(B73="","",OFFSET(List1!V$11,tisk!A72,0))</f>
        <v>200</v>
      </c>
      <c r="L73" s="98">
        <f ca="1">IF(B73="","",OFFSET(List1!W$11,tisk!A72,0))</f>
        <v>510</v>
      </c>
      <c r="M73" s="102">
        <f ca="1">IF(B73="","",OFFSET(List1!X$11,tisk!A72,0))</f>
        <v>93300</v>
      </c>
    </row>
    <row r="74" spans="1:13" s="2" customFormat="1" ht="75" customHeight="1" x14ac:dyDescent="0.25">
      <c r="A74" s="47"/>
      <c r="B74" s="98"/>
      <c r="C74" s="3" t="str">
        <f ca="1">IF(B73="","",CONCATENATE("Okres ",OFFSET(List1!G$11,tisk!A72,0),"
","Právní forma","
",OFFSET(List1!H$11,tisk!A72,0),"
","IČO ",OFFSET(List1!I$11,tisk!A72,0),"
 ","B.Ú. ",OFFSET(List1!J$11,tisk!A72,0)))</f>
        <v>Okres Přerov
Právní forma
Obec, m. č. hl. m. Prahy
IČO 00301493
 B.Ú. anonymizováno</v>
      </c>
      <c r="D74" s="5" t="str">
        <f ca="1">IF(B73="","",OFFSET(List1!M$11,tisk!A72,0))</f>
        <v>pořízení požárního přívěsu pro hašení s příslušenstvím</v>
      </c>
      <c r="E74" s="99"/>
      <c r="F74" s="43"/>
      <c r="G74" s="100"/>
      <c r="H74" s="101"/>
      <c r="I74" s="98"/>
      <c r="J74" s="98"/>
      <c r="K74" s="98"/>
      <c r="L74" s="98"/>
      <c r="M74" s="102"/>
    </row>
    <row r="75" spans="1:13" s="2" customFormat="1" ht="32.25" customHeight="1" x14ac:dyDescent="0.25">
      <c r="A75" s="47">
        <f>ROW()/3-1</f>
        <v>24</v>
      </c>
      <c r="B75" s="98"/>
      <c r="C75" s="3" t="str">
        <f ca="1">IF(B73="","",CONCATENATE("Zástupce","
",OFFSET(List1!K$11,tisk!A72,0)))</f>
        <v xml:space="preserve">Zástupce
</v>
      </c>
      <c r="D75" s="5" t="str">
        <f ca="1">IF(B73="","",CONCATENATE("Dotace bude použita na:",OFFSET(List1!N$11,tisk!A72,0)))</f>
        <v>Dotace bude použita na:pořízení požárního přívěsu pro hašení s příslušenstvím   investiční dotace</v>
      </c>
      <c r="E75" s="99"/>
      <c r="F75" s="44" t="str">
        <f ca="1">IF(B73="","",OFFSET(List1!Q$11,tisk!A72,0))</f>
        <v>11/2020</v>
      </c>
      <c r="G75" s="100"/>
      <c r="H75" s="101"/>
      <c r="I75" s="98"/>
      <c r="J75" s="98"/>
      <c r="K75" s="98"/>
      <c r="L75" s="98"/>
      <c r="M75" s="102"/>
    </row>
    <row r="76" spans="1:13" s="2" customFormat="1" ht="69" customHeight="1" x14ac:dyDescent="0.25">
      <c r="A76" s="47"/>
      <c r="B76" s="98" t="str">
        <f ca="1">IF(OFFSET(List1!B$11,tisk!A75,0)&gt;0,OFFSET(List1!B$11,tisk!A75,0),"")</f>
        <v>82</v>
      </c>
      <c r="C76" s="3" t="str">
        <f ca="1">IF(B76="","",CONCATENATE(OFFSET(List1!C$11,tisk!A75,0),"
",OFFSET(List1!D$11,tisk!A75,0),"
",OFFSET(List1!E$11,tisk!A75,0),"
",OFFSET(List1!F$11,tisk!A75,0)))</f>
        <v>Obec Stará Červená Voda
Stará Červená Voda 204
Stará Červená Voda
79053</v>
      </c>
      <c r="D76" s="65" t="str">
        <f ca="1">IF(B76="","",OFFSET(List1!L$11,tisk!A75,0))</f>
        <v>Pořízení, technické zhodnocení a oprava požární techniky a nákup věcného vybavení pro JSDH Stará Červená Voda</v>
      </c>
      <c r="E76" s="99">
        <f ca="1">IF(B76="","",OFFSET(List1!O$11,tisk!A75,0))</f>
        <v>1549000</v>
      </c>
      <c r="F76" s="44" t="str">
        <f ca="1">IF(B76="","",OFFSET(List1!P$11,tisk!A75,0))</f>
        <v>1/2020</v>
      </c>
      <c r="G76" s="100">
        <f ca="1">IF(B76="","",OFFSET(List1!R$11,tisk!A75,0))</f>
        <v>200000</v>
      </c>
      <c r="H76" s="101">
        <f ca="1">IF(B76="","",OFFSET(List1!S$11,tisk!A75,0))</f>
        <v>44176</v>
      </c>
      <c r="I76" s="98">
        <f ca="1">IF(B76="","",OFFSET(List1!T$11,tisk!A75,0))</f>
        <v>180</v>
      </c>
      <c r="J76" s="98">
        <f ca="1">IF(B76="","",OFFSET(List1!U$11,tisk!A75,0))</f>
        <v>180</v>
      </c>
      <c r="K76" s="98">
        <f ca="1">IF(B76="","",OFFSET(List1!V$11,tisk!A75,0))</f>
        <v>150</v>
      </c>
      <c r="L76" s="98">
        <f ca="1">IF(B76="","",OFFSET(List1!W$11,tisk!A75,0))</f>
        <v>510</v>
      </c>
      <c r="M76" s="102">
        <f ca="1">IF(B76="","",OFFSET(List1!X$11,tisk!A75,0))</f>
        <v>186800</v>
      </c>
    </row>
    <row r="77" spans="1:13" s="2" customFormat="1" ht="75" customHeight="1" x14ac:dyDescent="0.25">
      <c r="A77" s="47"/>
      <c r="B77" s="98"/>
      <c r="C77" s="3" t="str">
        <f ca="1">IF(B76="","",CONCATENATE("Okres ",OFFSET(List1!G$11,tisk!A75,0),"
","Právní forma","
",OFFSET(List1!H$11,tisk!A75,0),"
","IČO ",OFFSET(List1!I$11,tisk!A75,0),"
 ","B.Ú. ",OFFSET(List1!J$11,tisk!A75,0)))</f>
        <v>Okres Jeseník
Právní forma
Obec, m. č. hl. m. Prahy
IČO 00303356
 B.Ú. anonymizováno</v>
      </c>
      <c r="D77" s="5" t="str">
        <f ca="1">IF(B76="","",OFFSET(List1!M$11,tisk!A75,0))</f>
        <v>Nákup nové CAS z důvodu nevyhovujícího technického stavu stávajícího  vozidla, jehož stáří je vyšší než 50 let.</v>
      </c>
      <c r="E77" s="99"/>
      <c r="F77" s="43"/>
      <c r="G77" s="100"/>
      <c r="H77" s="101"/>
      <c r="I77" s="98"/>
      <c r="J77" s="98"/>
      <c r="K77" s="98"/>
      <c r="L77" s="98"/>
      <c r="M77" s="102"/>
    </row>
    <row r="78" spans="1:13" s="2" customFormat="1" ht="30" customHeight="1" x14ac:dyDescent="0.25">
      <c r="A78" s="47">
        <f>ROW()/3-1</f>
        <v>25</v>
      </c>
      <c r="B78" s="98"/>
      <c r="C78" s="3" t="str">
        <f ca="1">IF(B76="","",CONCATENATE("Zástupce","
",OFFSET(List1!K$11,tisk!A75,0)))</f>
        <v xml:space="preserve">Zástupce
</v>
      </c>
      <c r="D78" s="5" t="str">
        <f ca="1">IF(B76="","",CONCATENATE("Dotace bude použita na:",OFFSET(List1!N$11,tisk!A75,0)))</f>
        <v>Dotace bude použita na:pořízení cisternové automobilové stříkačky
investiční dotace</v>
      </c>
      <c r="E78" s="99"/>
      <c r="F78" s="44" t="str">
        <f ca="1">IF(B76="","",OFFSET(List1!Q$11,tisk!A75,0))</f>
        <v>11/2020</v>
      </c>
      <c r="G78" s="100"/>
      <c r="H78" s="101"/>
      <c r="I78" s="98"/>
      <c r="J78" s="98"/>
      <c r="K78" s="98"/>
      <c r="L78" s="98"/>
      <c r="M78" s="102"/>
    </row>
    <row r="79" spans="1:13" s="2" customFormat="1" ht="64.150000000000006" customHeight="1" x14ac:dyDescent="0.25">
      <c r="A79" s="47"/>
      <c r="B79" s="98" t="str">
        <f ca="1">IF(OFFSET(List1!B$11,tisk!A78,0)&gt;0,OFFSET(List1!B$11,tisk!A78,0),"")</f>
        <v>121</v>
      </c>
      <c r="C79" s="3" t="str">
        <f ca="1">IF(B79="","",CONCATENATE(OFFSET(List1!C$11,tisk!A78,0),"
",OFFSET(List1!D$11,tisk!A78,0),"
",OFFSET(List1!E$11,tisk!A78,0),"
",OFFSET(List1!F$11,tisk!A78,0)))</f>
        <v>Obec Veselíčko
Veselíčko 68
Veselíčko
75125</v>
      </c>
      <c r="D79" s="65" t="str">
        <f ca="1">IF(B79="","",OFFSET(List1!L$11,tisk!A78,0))</f>
        <v>Pořízení, technické zhodnocení a oprava požární techniky a nákup věcného vybavení pro JSDH Veselíčko</v>
      </c>
      <c r="E79" s="99">
        <f ca="1">IF(B79="","",OFFSET(List1!O$11,tisk!A78,0))</f>
        <v>85000</v>
      </c>
      <c r="F79" s="44" t="str">
        <f ca="1">IF(B79="","",OFFSET(List1!P$11,tisk!A78,0))</f>
        <v>1/2020</v>
      </c>
      <c r="G79" s="100">
        <f ca="1">IF(B79="","",OFFSET(List1!R$11,tisk!A78,0))</f>
        <v>42500</v>
      </c>
      <c r="H79" s="101">
        <f ca="1">IF(B79="","",OFFSET(List1!S$11,tisk!A78,0))</f>
        <v>44176</v>
      </c>
      <c r="I79" s="98">
        <f ca="1">IF(B79="","",OFFSET(List1!T$11,tisk!A78,0))</f>
        <v>180</v>
      </c>
      <c r="J79" s="98">
        <f ca="1">IF(B79="","",OFFSET(List1!U$11,tisk!A78,0))</f>
        <v>180</v>
      </c>
      <c r="K79" s="98">
        <f ca="1">IF(B79="","",OFFSET(List1!V$11,tisk!A78,0))</f>
        <v>150</v>
      </c>
      <c r="L79" s="98">
        <f ca="1">IF(B79="","",OFFSET(List1!W$11,tisk!A78,0))</f>
        <v>510</v>
      </c>
      <c r="M79" s="102">
        <f ca="1">IF(B79="","",OFFSET(List1!X$11,tisk!A78,0))</f>
        <v>39600</v>
      </c>
    </row>
    <row r="80" spans="1:13" s="2" customFormat="1" ht="75" customHeight="1" x14ac:dyDescent="0.25">
      <c r="A80" s="47"/>
      <c r="B80" s="98"/>
      <c r="C80" s="3" t="str">
        <f ca="1">IF(B79="","",CONCATENATE("Okres ",OFFSET(List1!G$11,tisk!A78,0),"
","Právní forma","
",OFFSET(List1!H$11,tisk!A78,0),"
","IČO ",OFFSET(List1!I$11,tisk!A78,0),"
 ","B.Ú. ",OFFSET(List1!J$11,tisk!A78,0)))</f>
        <v>Okres Přerov
Právní forma
Obec, m. č. hl. m. Prahy
IČO 00302198
 B.Ú. anonymizováno</v>
      </c>
      <c r="D80" s="5" t="str">
        <f ca="1">IF(B79="","",OFFSET(List1!M$11,tisk!A78,0))</f>
        <v>Nákup elektrického navijáku s příslušenstvím na zásahové vozidlo</v>
      </c>
      <c r="E80" s="99"/>
      <c r="F80" s="43"/>
      <c r="G80" s="100"/>
      <c r="H80" s="101"/>
      <c r="I80" s="98"/>
      <c r="J80" s="98"/>
      <c r="K80" s="98"/>
      <c r="L80" s="98"/>
      <c r="M80" s="102"/>
    </row>
    <row r="81" spans="1:13" s="2" customFormat="1" ht="33.75" customHeight="1" x14ac:dyDescent="0.25">
      <c r="A81" s="47">
        <f>ROW()/3-1</f>
        <v>26</v>
      </c>
      <c r="B81" s="98"/>
      <c r="C81" s="3" t="str">
        <f ca="1">IF(B79="","",CONCATENATE("Zástupce","
",OFFSET(List1!K$11,tisk!A78,0)))</f>
        <v xml:space="preserve">Zástupce
</v>
      </c>
      <c r="D81" s="5" t="str">
        <f ca="1">IF(B79="","",CONCATENATE("Dotace bude použita na:",OFFSET(List1!N$11,tisk!A78,0)))</f>
        <v>Dotace bude použita na:pořízení elektronického navijáku s příslušenstvím   investiční dotace</v>
      </c>
      <c r="E81" s="99"/>
      <c r="F81" s="44" t="str">
        <f ca="1">IF(B79="","",OFFSET(List1!Q$11,tisk!A78,0))</f>
        <v>11/2020</v>
      </c>
      <c r="G81" s="100"/>
      <c r="H81" s="101"/>
      <c r="I81" s="98"/>
      <c r="J81" s="98"/>
      <c r="K81" s="98"/>
      <c r="L81" s="98"/>
      <c r="M81" s="102"/>
    </row>
    <row r="82" spans="1:13" s="2" customFormat="1" ht="57.6" customHeight="1" x14ac:dyDescent="0.25">
      <c r="A82" s="47"/>
      <c r="B82" s="98" t="str">
        <f ca="1">IF(OFFSET(List1!B$11,tisk!A81,0)&gt;0,OFFSET(List1!B$11,tisk!A81,0),"")</f>
        <v>71</v>
      </c>
      <c r="C82" s="3" t="str">
        <f ca="1">IF(B82="","",CONCATENATE(OFFSET(List1!C$11,tisk!A81,0),"
",OFFSET(List1!D$11,tisk!A81,0),"
",OFFSET(List1!E$11,tisk!A81,0),"
",OFFSET(List1!F$11,tisk!A81,0)))</f>
        <v>Město Hranice
Pernštejnské náměstí 1
Hranice
75301</v>
      </c>
      <c r="D82" s="65" t="str">
        <f ca="1">IF(B82="","",OFFSET(List1!L$11,tisk!A81,0))</f>
        <v>Pořízení, technické zhodnocení a oprava požární techniky a nákup věcného vybavení pro JSDH Hranice</v>
      </c>
      <c r="E82" s="99">
        <f ca="1">IF(B82="","",OFFSET(List1!O$11,tisk!A81,0))</f>
        <v>373500</v>
      </c>
      <c r="F82" s="44" t="str">
        <f ca="1">IF(B82="","",OFFSET(List1!P$11,tisk!A81,0))</f>
        <v>1/2020</v>
      </c>
      <c r="G82" s="100">
        <f ca="1">IF(B82="","",OFFSET(List1!R$11,tisk!A81,0))</f>
        <v>186500</v>
      </c>
      <c r="H82" s="101">
        <f ca="1">IF(B82="","",OFFSET(List1!S$11,tisk!A81,0))</f>
        <v>44176</v>
      </c>
      <c r="I82" s="98">
        <f ca="1">IF(B82="","",OFFSET(List1!T$11,tisk!A81,0))</f>
        <v>140</v>
      </c>
      <c r="J82" s="98">
        <f ca="1">IF(B82="","",OFFSET(List1!U$11,tisk!A81,0))</f>
        <v>165</v>
      </c>
      <c r="K82" s="98">
        <f ca="1">IF(B82="","",OFFSET(List1!V$11,tisk!A81,0))</f>
        <v>200</v>
      </c>
      <c r="L82" s="98">
        <f ca="1">IF(B82="","",OFFSET(List1!W$11,tisk!A81,0))</f>
        <v>505</v>
      </c>
      <c r="M82" s="102">
        <f ca="1">IF(B82="","",OFFSET(List1!X$11,tisk!A81,0))</f>
        <v>173900</v>
      </c>
    </row>
    <row r="83" spans="1:13" s="2" customFormat="1" ht="75" customHeight="1" x14ac:dyDescent="0.25">
      <c r="A83" s="47"/>
      <c r="B83" s="98"/>
      <c r="C83" s="3" t="str">
        <f ca="1">IF(B82="","",CONCATENATE("Okres ",OFFSET(List1!G$11,tisk!A81,0),"
","Právní forma","
",OFFSET(List1!H$11,tisk!A81,0),"
","IČO ",OFFSET(List1!I$11,tisk!A81,0),"
 ","B.Ú. ",OFFSET(List1!J$11,tisk!A81,0)))</f>
        <v>Okres Přerov
Právní forma
Obec, m. č. hl. m. Prahy
IČO 00301311
 B.Ú. anonymizováno</v>
      </c>
      <c r="D83" s="5" t="str">
        <f ca="1">IF(B82="","",OFFSET(List1!M$11,tisk!A81,0))</f>
        <v>Pořízení nového hydraulického vyprošťovacího zařízení pro jednotku předurčenou k zásahům na dopravní nehody.</v>
      </c>
      <c r="E83" s="99"/>
      <c r="F83" s="43"/>
      <c r="G83" s="100"/>
      <c r="H83" s="101"/>
      <c r="I83" s="98"/>
      <c r="J83" s="98"/>
      <c r="K83" s="98"/>
      <c r="L83" s="98"/>
      <c r="M83" s="102"/>
    </row>
    <row r="84" spans="1:13" s="2" customFormat="1" ht="33.75" customHeight="1" x14ac:dyDescent="0.25">
      <c r="A84" s="47">
        <f>ROW()/3-1</f>
        <v>27</v>
      </c>
      <c r="B84" s="98"/>
      <c r="C84" s="3" t="str">
        <f ca="1">IF(B82="","",CONCATENATE("Zástupce","
",OFFSET(List1!K$11,tisk!A81,0)))</f>
        <v xml:space="preserve">Zástupce
</v>
      </c>
      <c r="D84" s="5" t="str">
        <f ca="1">IF(B82="","",CONCATENATE("Dotace bude použita na:",OFFSET(List1!N$11,tisk!A81,0)))</f>
        <v>Dotace bude použita na:pořízení nového hydraulického vyprošťovacího zařízení   investiční dotace</v>
      </c>
      <c r="E84" s="99"/>
      <c r="F84" s="44" t="str">
        <f ca="1">IF(B82="","",OFFSET(List1!Q$11,tisk!A81,0))</f>
        <v>11/2020</v>
      </c>
      <c r="G84" s="100"/>
      <c r="H84" s="101"/>
      <c r="I84" s="98"/>
      <c r="J84" s="98"/>
      <c r="K84" s="98"/>
      <c r="L84" s="98"/>
      <c r="M84" s="102"/>
    </row>
    <row r="85" spans="1:13" s="2" customFormat="1" ht="62.45" customHeight="1" x14ac:dyDescent="0.25">
      <c r="A85" s="47"/>
      <c r="B85" s="98" t="str">
        <f ca="1">IF(OFFSET(List1!B$11,tisk!A84,0)&gt;0,OFFSET(List1!B$11,tisk!A84,0),"")</f>
        <v>10</v>
      </c>
      <c r="C85" s="3" t="str">
        <f ca="1">IF(B85="","",CONCATENATE(OFFSET(List1!C$11,tisk!A84,0),"
",OFFSET(List1!D$11,tisk!A84,0),"
",OFFSET(List1!E$11,tisk!A84,0),"
",OFFSET(List1!F$11,tisk!A84,0)))</f>
        <v>Městys Hustopeče nad Bečvou
náměstí Míru 21
Hustopeče nad Bečvou
75366</v>
      </c>
      <c r="D85" s="65" t="str">
        <f ca="1">IF(B85="","",OFFSET(List1!L$11,tisk!A84,0))</f>
        <v>Pořízení, technické zhodnocení a oprava požární techniky a nákup věcného vybavení pro JSDH Hustopeče nad Bečvou</v>
      </c>
      <c r="E85" s="99">
        <f ca="1">IF(B85="","",OFFSET(List1!O$11,tisk!A84,0))</f>
        <v>374000</v>
      </c>
      <c r="F85" s="44" t="str">
        <f ca="1">IF(B85="","",OFFSET(List1!P$11,tisk!A84,0))</f>
        <v>1/2020</v>
      </c>
      <c r="G85" s="100">
        <f ca="1">IF(B85="","",OFFSET(List1!R$11,tisk!A84,0))</f>
        <v>187000</v>
      </c>
      <c r="H85" s="101">
        <f ca="1">IF(B85="","",OFFSET(List1!S$11,tisk!A84,0))</f>
        <v>44176</v>
      </c>
      <c r="I85" s="98">
        <f ca="1">IF(B85="","",OFFSET(List1!T$11,tisk!A84,0))</f>
        <v>160</v>
      </c>
      <c r="J85" s="98">
        <f ca="1">IF(B85="","",OFFSET(List1!U$11,tisk!A84,0))</f>
        <v>145</v>
      </c>
      <c r="K85" s="98">
        <f ca="1">IF(B85="","",OFFSET(List1!V$11,tisk!A84,0))</f>
        <v>200</v>
      </c>
      <c r="L85" s="98">
        <f ca="1">IF(B85="","",OFFSET(List1!W$11,tisk!A84,0))</f>
        <v>505</v>
      </c>
      <c r="M85" s="102">
        <f ca="1">IF(B85="","",OFFSET(List1!X$11,tisk!A84,0))</f>
        <v>174400</v>
      </c>
    </row>
    <row r="86" spans="1:13" s="2" customFormat="1" ht="75" customHeight="1" x14ac:dyDescent="0.25">
      <c r="A86" s="47"/>
      <c r="B86" s="98"/>
      <c r="C86" s="3" t="str">
        <f ca="1">IF(B85="","",CONCATENATE("Okres ",OFFSET(List1!G$11,tisk!A84,0),"
","Právní forma","
",OFFSET(List1!H$11,tisk!A84,0),"
","IČO ",OFFSET(List1!I$11,tisk!A84,0),"
 ","B.Ú. ",OFFSET(List1!J$11,tisk!A84,0)))</f>
        <v>Okres Přerov
Právní forma
Obec, m. č. hl. m. Prahy
IČO 00301329
 B.Ú. anonymizováno</v>
      </c>
      <c r="D86" s="5" t="str">
        <f ca="1">IF(B85="","",OFFSET(List1!M$11,tisk!A84,0))</f>
        <v>Pořízení prostředků pro vyprošťování JSDH Hustopeče nad Bečvou, JPO III. , jež je předurčenou jednotkou pro systém záchranných prací při dopravních nehodách. Prostředky budou sloužit k dosažení a udržení akceschopnosti JSDH Hustopeče nad Bečvou.</v>
      </c>
      <c r="E86" s="99"/>
      <c r="F86" s="43"/>
      <c r="G86" s="100"/>
      <c r="H86" s="101"/>
      <c r="I86" s="98"/>
      <c r="J86" s="98"/>
      <c r="K86" s="98"/>
      <c r="L86" s="98"/>
      <c r="M86" s="102"/>
    </row>
    <row r="87" spans="1:13" s="2" customFormat="1" ht="30" customHeight="1" x14ac:dyDescent="0.25">
      <c r="A87" s="47">
        <f>ROW()/3-1</f>
        <v>28</v>
      </c>
      <c r="B87" s="98"/>
      <c r="C87" s="3" t="str">
        <f ca="1">IF(B85="","",CONCATENATE("Zástupce","
",OFFSET(List1!K$11,tisk!A84,0)))</f>
        <v xml:space="preserve">Zástupce
</v>
      </c>
      <c r="D87" s="5" t="str">
        <f ca="1">IF(B85="","",CONCATENATE("Dotace bude použita na:",OFFSET(List1!N$11,tisk!A84,0)))</f>
        <v>Dotace bude použita na:pořízení prostředků pro vyproštování
investiční dotace</v>
      </c>
      <c r="E87" s="99"/>
      <c r="F87" s="44" t="str">
        <f ca="1">IF(B85="","",OFFSET(List1!Q$11,tisk!A84,0))</f>
        <v>11/2020</v>
      </c>
      <c r="G87" s="100"/>
      <c r="H87" s="101"/>
      <c r="I87" s="98"/>
      <c r="J87" s="98"/>
      <c r="K87" s="98"/>
      <c r="L87" s="98"/>
      <c r="M87" s="102"/>
    </row>
    <row r="88" spans="1:13" s="2" customFormat="1" ht="57.6" customHeight="1" x14ac:dyDescent="0.25">
      <c r="A88" s="47"/>
      <c r="B88" s="98" t="str">
        <f ca="1">IF(OFFSET(List1!B$11,tisk!A87,0)&gt;0,OFFSET(List1!B$11,tisk!A87,0),"")</f>
        <v>108</v>
      </c>
      <c r="C88" s="3" t="str">
        <f ca="1">IF(B88="","",CONCATENATE(OFFSET(List1!C$11,tisk!A87,0),"
",OFFSET(List1!D$11,tisk!A87,0),"
",OFFSET(List1!E$11,tisk!A87,0),"
",OFFSET(List1!F$11,tisk!A87,0)))</f>
        <v>Obec Radslavice
Na Návsi 103
Radslavice
75111</v>
      </c>
      <c r="D88" s="65" t="str">
        <f ca="1">IF(B88="","",OFFSET(List1!L$11,tisk!A87,0))</f>
        <v>Pořízení, technické zhodnocení a oprava požární techniky a nákup věcného vybavení pro JSDH Radslavice</v>
      </c>
      <c r="E88" s="99">
        <f ca="1">IF(B88="","",OFFSET(List1!O$11,tisk!A87,0))</f>
        <v>120000</v>
      </c>
      <c r="F88" s="44" t="str">
        <f ca="1">IF(B88="","",OFFSET(List1!P$11,tisk!A87,0))</f>
        <v>1/2020</v>
      </c>
      <c r="G88" s="100">
        <f ca="1">IF(B88="","",OFFSET(List1!R$11,tisk!A87,0))</f>
        <v>60000</v>
      </c>
      <c r="H88" s="101">
        <f ca="1">IF(B88="","",OFFSET(List1!S$11,tisk!A87,0))</f>
        <v>44176</v>
      </c>
      <c r="I88" s="98">
        <f ca="1">IF(B88="","",OFFSET(List1!T$11,tisk!A87,0))</f>
        <v>160</v>
      </c>
      <c r="J88" s="98">
        <f ca="1">IF(B88="","",OFFSET(List1!U$11,tisk!A87,0))</f>
        <v>145</v>
      </c>
      <c r="K88" s="98">
        <f ca="1">IF(B88="","",OFFSET(List1!V$11,tisk!A87,0))</f>
        <v>200</v>
      </c>
      <c r="L88" s="98">
        <f ca="1">IF(B88="","",OFFSET(List1!W$11,tisk!A87,0))</f>
        <v>505</v>
      </c>
      <c r="M88" s="102">
        <f ca="1">IF(B88="","",OFFSET(List1!X$11,tisk!A87,0))</f>
        <v>56000</v>
      </c>
    </row>
    <row r="89" spans="1:13" s="2" customFormat="1" ht="75" customHeight="1" x14ac:dyDescent="0.25">
      <c r="A89" s="47"/>
      <c r="B89" s="98"/>
      <c r="C89" s="3" t="str">
        <f ca="1">IF(B88="","",CONCATENATE("Okres ",OFFSET(List1!G$11,tisk!A87,0),"
","Právní forma","
",OFFSET(List1!H$11,tisk!A87,0),"
","IČO ",OFFSET(List1!I$11,tisk!A87,0),"
 ","B.Ú. ",OFFSET(List1!J$11,tisk!A87,0)))</f>
        <v>Okres Přerov
Právní forma
Obec, m. č. hl. m. Prahy
IČO 00301884
 B.Ú. anonymizováno</v>
      </c>
      <c r="D89" s="5" t="str">
        <f ca="1">IF(B88="","",OFFSET(List1!M$11,tisk!A87,0))</f>
        <v>Současná osvětlovací technika nesplňuje požadavky pro zásah a stále vykazuje poruchovost. Pořízením nových prostředků pro osvětlení místa zásahu dojde k naplnění požadavků vyhlášky č. 53/2010 Sb. o tech. podmínkách požární techniky.</v>
      </c>
      <c r="E89" s="99"/>
      <c r="F89" s="43"/>
      <c r="G89" s="100"/>
      <c r="H89" s="101"/>
      <c r="I89" s="98"/>
      <c r="J89" s="98"/>
      <c r="K89" s="98"/>
      <c r="L89" s="98"/>
      <c r="M89" s="102"/>
    </row>
    <row r="90" spans="1:13" s="2" customFormat="1" ht="33.75" customHeight="1" x14ac:dyDescent="0.25">
      <c r="A90" s="47">
        <f>ROW()/3-1</f>
        <v>29</v>
      </c>
      <c r="B90" s="98"/>
      <c r="C90" s="3" t="str">
        <f ca="1">IF(B88="","",CONCATENATE("Zástupce","
",OFFSET(List1!K$11,tisk!A87,0)))</f>
        <v xml:space="preserve">Zástupce
</v>
      </c>
      <c r="D90" s="5" t="str">
        <f ca="1">IF(B88="","",CONCATENATE("Dotace bude použita na:",OFFSET(List1!N$11,tisk!A87,0)))</f>
        <v>Dotace bude použita na:pořízení prostředků pro osvětlení místa zásahu   investiční dotace</v>
      </c>
      <c r="E90" s="99"/>
      <c r="F90" s="44" t="str">
        <f ca="1">IF(B88="","",OFFSET(List1!Q$11,tisk!A87,0))</f>
        <v>11/2020</v>
      </c>
      <c r="G90" s="100"/>
      <c r="H90" s="101"/>
      <c r="I90" s="98"/>
      <c r="J90" s="98"/>
      <c r="K90" s="98"/>
      <c r="L90" s="98"/>
      <c r="M90" s="102"/>
    </row>
    <row r="91" spans="1:13" s="2" customFormat="1" ht="63.6" customHeight="1" x14ac:dyDescent="0.25">
      <c r="A91" s="47"/>
      <c r="B91" s="98" t="str">
        <f ca="1">IF(OFFSET(List1!B$11,tisk!A90,0)&gt;0,OFFSET(List1!B$11,tisk!A90,0),"")</f>
        <v>152</v>
      </c>
      <c r="C91" s="3" t="str">
        <f ca="1">IF(B91="","",CONCATENATE(OFFSET(List1!C$11,tisk!A90,0),"
",OFFSET(List1!D$11,tisk!A90,0),"
",OFFSET(List1!E$11,tisk!A90,0),"
",OFFSET(List1!F$11,tisk!A90,0)))</f>
        <v>Obec Senice na Hané
Jos. Vodičky 243
Senice na Hané
78345</v>
      </c>
      <c r="D91" s="65" t="str">
        <f ca="1">IF(B91="","",OFFSET(List1!L$11,tisk!A90,0))</f>
        <v>Pořízení, technické zhodnocení a oprava požární techniky a nákup věcného vybavení pro JSDH Senice na Hané</v>
      </c>
      <c r="E91" s="99">
        <f ca="1">IF(B91="","",OFFSET(List1!O$11,tisk!A90,0))</f>
        <v>560000</v>
      </c>
      <c r="F91" s="44" t="str">
        <f ca="1">IF(B91="","",OFFSET(List1!P$11,tisk!A90,0))</f>
        <v>1/2020</v>
      </c>
      <c r="G91" s="100">
        <f ca="1">IF(B91="","",OFFSET(List1!R$11,tisk!A90,0))</f>
        <v>200000</v>
      </c>
      <c r="H91" s="101">
        <f ca="1">IF(B91="","",OFFSET(List1!S$11,tisk!A90,0))</f>
        <v>44176</v>
      </c>
      <c r="I91" s="98">
        <f ca="1">IF(B91="","",OFFSET(List1!T$11,tisk!A90,0))</f>
        <v>160</v>
      </c>
      <c r="J91" s="98">
        <f ca="1">IF(B91="","",OFFSET(List1!U$11,tisk!A90,0))</f>
        <v>145</v>
      </c>
      <c r="K91" s="98">
        <f ca="1">IF(B91="","",OFFSET(List1!V$11,tisk!A90,0))</f>
        <v>200</v>
      </c>
      <c r="L91" s="98">
        <f ca="1">IF(B91="","",OFFSET(List1!W$11,tisk!A90,0))</f>
        <v>505</v>
      </c>
      <c r="M91" s="102">
        <f ca="1">IF(B91="","",OFFSET(List1!X$11,tisk!A90,0))</f>
        <v>186500</v>
      </c>
    </row>
    <row r="92" spans="1:13" s="2" customFormat="1" ht="75" customHeight="1" x14ac:dyDescent="0.25">
      <c r="A92" s="47"/>
      <c r="B92" s="98"/>
      <c r="C92" s="3" t="str">
        <f ca="1">IF(B91="","",CONCATENATE("Okres ",OFFSET(List1!G$11,tisk!A90,0),"
","Právní forma","
",OFFSET(List1!H$11,tisk!A90,0),"
","IČO ",OFFSET(List1!I$11,tisk!A90,0),"
 ","B.Ú. ",OFFSET(List1!J$11,tisk!A90,0)))</f>
        <v>Okres Olomouc
Právní forma
Obec, m. č. hl. m. Prahy
IČO 00299421
 B.Ú. anonymizováno</v>
      </c>
      <c r="D92" s="5" t="str">
        <f ca="1">IF(B91="","",OFFSET(List1!M$11,tisk!A90,0))</f>
        <v>Nákup hydraulického vyprošťovacího zařízení</v>
      </c>
      <c r="E92" s="99"/>
      <c r="F92" s="43"/>
      <c r="G92" s="100"/>
      <c r="H92" s="101"/>
      <c r="I92" s="98"/>
      <c r="J92" s="98"/>
      <c r="K92" s="98"/>
      <c r="L92" s="98"/>
      <c r="M92" s="102"/>
    </row>
    <row r="93" spans="1:13" s="2" customFormat="1" ht="30" customHeight="1" x14ac:dyDescent="0.25">
      <c r="A93" s="47">
        <f>ROW()/3-1</f>
        <v>30</v>
      </c>
      <c r="B93" s="98"/>
      <c r="C93" s="3" t="str">
        <f ca="1">IF(B91="","",CONCATENATE("Zástupce","
",OFFSET(List1!K$11,tisk!A90,0)))</f>
        <v xml:space="preserve">Zástupce
</v>
      </c>
      <c r="D93" s="5" t="str">
        <f ca="1">IF(B91="","",CONCATENATE("Dotace bude použita na:",OFFSET(List1!N$11,tisk!A90,0)))</f>
        <v>Dotace bude použita na:pořízení hydraulického vyprošťovacího zařízení  investiční dotace</v>
      </c>
      <c r="E93" s="99"/>
      <c r="F93" s="44" t="str">
        <f ca="1">IF(B91="","",OFFSET(List1!Q$11,tisk!A90,0))</f>
        <v>11/2020</v>
      </c>
      <c r="G93" s="100"/>
      <c r="H93" s="101"/>
      <c r="I93" s="98"/>
      <c r="J93" s="98"/>
      <c r="K93" s="98"/>
      <c r="L93" s="98"/>
      <c r="M93" s="102"/>
    </row>
    <row r="94" spans="1:13" s="2" customFormat="1" ht="64.900000000000006" customHeight="1" x14ac:dyDescent="0.25">
      <c r="A94" s="47"/>
      <c r="B94" s="98" t="str">
        <f ca="1">IF(OFFSET(List1!B$11,tisk!A93,0)&gt;0,OFFSET(List1!B$11,tisk!A93,0),"")</f>
        <v>47</v>
      </c>
      <c r="C94" s="3" t="str">
        <f ca="1">IF(B94="","",CONCATENATE(OFFSET(List1!C$11,tisk!A93,0),"
",OFFSET(List1!D$11,tisk!A93,0),"
",OFFSET(List1!E$11,tisk!A93,0),"
",OFFSET(List1!F$11,tisk!A93,0)))</f>
        <v>Město Jeseník
Masarykovo nám. 167/1
Jeseník
79001</v>
      </c>
      <c r="D94" s="65" t="str">
        <f ca="1">IF(B94="","",OFFSET(List1!L$11,tisk!A93,0))</f>
        <v>Pořízení, technické zhodnocení a oprava požární techniky a nákup věcného vybavení pro JSDH Jeseník</v>
      </c>
      <c r="E94" s="99">
        <f ca="1">IF(B94="","",OFFSET(List1!O$11,tisk!A93,0))</f>
        <v>121000</v>
      </c>
      <c r="F94" s="44" t="str">
        <f ca="1">IF(B94="","",OFFSET(List1!P$11,tisk!A93,0))</f>
        <v>1/2020</v>
      </c>
      <c r="G94" s="100">
        <f ca="1">IF(B94="","",OFFSET(List1!R$11,tisk!A93,0))</f>
        <v>60000</v>
      </c>
      <c r="H94" s="101">
        <f ca="1">IF(B94="","",OFFSET(List1!S$11,tisk!A93,0))</f>
        <v>44176</v>
      </c>
      <c r="I94" s="98">
        <f ca="1">IF(B94="","",OFFSET(List1!T$11,tisk!A93,0))</f>
        <v>140</v>
      </c>
      <c r="J94" s="98">
        <f ca="1">IF(B94="","",OFFSET(List1!U$11,tisk!A93,0))</f>
        <v>160</v>
      </c>
      <c r="K94" s="98">
        <f ca="1">IF(B94="","",OFFSET(List1!V$11,tisk!A93,0))</f>
        <v>200</v>
      </c>
      <c r="L94" s="98">
        <f ca="1">IF(B94="","",OFFSET(List1!W$11,tisk!A93,0))</f>
        <v>500</v>
      </c>
      <c r="M94" s="102">
        <f ca="1">IF(B94="","",OFFSET(List1!X$11,tisk!A93,0))</f>
        <v>56000</v>
      </c>
    </row>
    <row r="95" spans="1:13" s="2" customFormat="1" ht="75" customHeight="1" x14ac:dyDescent="0.25">
      <c r="A95" s="47"/>
      <c r="B95" s="98"/>
      <c r="C95" s="3" t="str">
        <f ca="1">IF(B94="","",CONCATENATE("Okres ",OFFSET(List1!G$11,tisk!A93,0),"
","Právní forma","
",OFFSET(List1!H$11,tisk!A93,0),"
","IČO ",OFFSET(List1!I$11,tisk!A93,0),"
 ","B.Ú. ",OFFSET(List1!J$11,tisk!A93,0)))</f>
        <v>Okres Jeseník
Právní forma
Obec, m. č. hl. m. Prahy
IČO 00302724
 B.Ú. anonymizováno</v>
      </c>
      <c r="D95" s="5" t="str">
        <f ca="1">IF(B94="","",OFFSET(List1!M$11,tisk!A93,0))</f>
        <v>Zajištění zvýšení akceschopnosti jednotky sboru dobrovolných hasičů v Jeseníku obměnou zastaralé dýchací techniky.</v>
      </c>
      <c r="E95" s="99"/>
      <c r="F95" s="43"/>
      <c r="G95" s="100"/>
      <c r="H95" s="101"/>
      <c r="I95" s="98"/>
      <c r="J95" s="98"/>
      <c r="K95" s="98"/>
      <c r="L95" s="98"/>
      <c r="M95" s="102"/>
    </row>
    <row r="96" spans="1:13" s="2" customFormat="1" ht="48.75" customHeight="1" x14ac:dyDescent="0.25">
      <c r="A96" s="47">
        <f>ROW()/3-1</f>
        <v>31</v>
      </c>
      <c r="B96" s="98"/>
      <c r="C96" s="3" t="str">
        <f ca="1">IF(B94="","",CONCATENATE("Zástupce","
",OFFSET(List1!K$11,tisk!A93,0)))</f>
        <v xml:space="preserve">Zástupce
</v>
      </c>
      <c r="D96" s="5" t="str">
        <f ca="1">IF(B94="","",CONCATENATE("Dotace bude použita na:",OFFSET(List1!N$11,tisk!A93,0)))</f>
        <v>Dotace bude použita na:pořízení dýchacích přístrojů skládajících se ze 2 ks nosičů, 2 ks držáků plicní automatiky, 2 ks plicních automatik, 2 ks masek, 4 ks tlakových lahví, včetně příslušenství.</v>
      </c>
      <c r="E96" s="99"/>
      <c r="F96" s="44" t="str">
        <f ca="1">IF(B94="","",OFFSET(List1!Q$11,tisk!A93,0))</f>
        <v>11/2020</v>
      </c>
      <c r="G96" s="100"/>
      <c r="H96" s="101"/>
      <c r="I96" s="98"/>
      <c r="J96" s="98"/>
      <c r="K96" s="98"/>
      <c r="L96" s="98"/>
      <c r="M96" s="102"/>
    </row>
    <row r="97" spans="1:13" s="2" customFormat="1" ht="59.45" customHeight="1" x14ac:dyDescent="0.25">
      <c r="A97" s="47"/>
      <c r="B97" s="98" t="str">
        <f ca="1">IF(OFFSET(List1!B$11,tisk!A96,0)&gt;0,OFFSET(List1!B$11,tisk!A96,0),"")</f>
        <v>125</v>
      </c>
      <c r="C97" s="3" t="str">
        <f ca="1">IF(B97="","",CONCATENATE(OFFSET(List1!C$11,tisk!A96,0),"
",OFFSET(List1!D$11,tisk!A96,0),"
",OFFSET(List1!E$11,tisk!A96,0),"
",OFFSET(List1!F$11,tisk!A96,0)))</f>
        <v>Statutární město Olomouc
Horní náměstí 583
Olomouc
77900</v>
      </c>
      <c r="D97" s="65" t="str">
        <f ca="1">IF(B97="","",OFFSET(List1!L$11,tisk!A96,0))</f>
        <v>Pořízení, technické zhodnocení a oprava požární techniky a nákup věcného vybavení pro JSDH Olomouc</v>
      </c>
      <c r="E97" s="99">
        <f ca="1">IF(B97="","",OFFSET(List1!O$11,tisk!A96,0))</f>
        <v>226000</v>
      </c>
      <c r="F97" s="44" t="str">
        <f ca="1">IF(B97="","",OFFSET(List1!P$11,tisk!A96,0))</f>
        <v>1/2020</v>
      </c>
      <c r="G97" s="100">
        <f ca="1">IF(B97="","",OFFSET(List1!R$11,tisk!A96,0))</f>
        <v>113000</v>
      </c>
      <c r="H97" s="101">
        <f ca="1">IF(B97="","",OFFSET(List1!S$11,tisk!A96,0))</f>
        <v>44176</v>
      </c>
      <c r="I97" s="98">
        <f ca="1">IF(B97="","",OFFSET(List1!T$11,tisk!A96,0))</f>
        <v>120</v>
      </c>
      <c r="J97" s="98">
        <f ca="1">IF(B97="","",OFFSET(List1!U$11,tisk!A96,0))</f>
        <v>180</v>
      </c>
      <c r="K97" s="98">
        <f ca="1">IF(B97="","",OFFSET(List1!V$11,tisk!A96,0))</f>
        <v>200</v>
      </c>
      <c r="L97" s="98">
        <f ca="1">IF(B97="","",OFFSET(List1!W$11,tisk!A96,0))</f>
        <v>500</v>
      </c>
      <c r="M97" s="102">
        <f ca="1">IF(B97="","",OFFSET(List1!X$11,tisk!A96,0))</f>
        <v>105400</v>
      </c>
    </row>
    <row r="98" spans="1:13" s="2" customFormat="1" ht="75" customHeight="1" x14ac:dyDescent="0.25">
      <c r="A98" s="47"/>
      <c r="B98" s="98"/>
      <c r="C98" s="3" t="str">
        <f ca="1">IF(B97="","",CONCATENATE("Okres ",OFFSET(List1!G$11,tisk!A96,0),"
","Právní forma","
",OFFSET(List1!H$11,tisk!A96,0),"
","IČO ",OFFSET(List1!I$11,tisk!A96,0),"
 ","B.Ú. ",OFFSET(List1!J$11,tisk!A96,0)))</f>
        <v>Okres Olomouc
Právní forma
Obec, m. č. hl. m. Prahy
IČO 00299308
 B.Ú. anonymizováno</v>
      </c>
      <c r="D98" s="5" t="str">
        <f ca="1">IF(B97="","",OFFSET(List1!M$11,tisk!A96,0))</f>
        <v>Pořízení dýchací techniky vč. příslušenství pro zajištění akceschopnosti JSDH Olomouc.</v>
      </c>
      <c r="E98" s="99"/>
      <c r="F98" s="43"/>
      <c r="G98" s="100"/>
      <c r="H98" s="101"/>
      <c r="I98" s="98"/>
      <c r="J98" s="98"/>
      <c r="K98" s="98"/>
      <c r="L98" s="98"/>
      <c r="M98" s="102"/>
    </row>
    <row r="99" spans="1:13" s="2" customFormat="1" ht="36" customHeight="1" x14ac:dyDescent="0.25">
      <c r="A99" s="47">
        <f>ROW()/3-1</f>
        <v>32</v>
      </c>
      <c r="B99" s="98"/>
      <c r="C99" s="3" t="str">
        <f ca="1">IF(B97="","",CONCATENATE("Zástupce","
",OFFSET(List1!K$11,tisk!A96,0)))</f>
        <v xml:space="preserve">Zástupce
</v>
      </c>
      <c r="D99" s="5" t="str">
        <f ca="1">IF(B97="","",CONCATENATE("Dotace bude použita na:",OFFSET(List1!N$11,tisk!A96,0)))</f>
        <v>Dotace bude použita na:pořízení dýchací techniky včetně příslušenství</v>
      </c>
      <c r="E99" s="99"/>
      <c r="F99" s="44" t="str">
        <f ca="1">IF(B97="","",OFFSET(List1!Q$11,tisk!A96,0))</f>
        <v>11/2020</v>
      </c>
      <c r="G99" s="100"/>
      <c r="H99" s="101"/>
      <c r="I99" s="98"/>
      <c r="J99" s="98"/>
      <c r="K99" s="98"/>
      <c r="L99" s="98"/>
      <c r="M99" s="102"/>
    </row>
    <row r="100" spans="1:13" s="2" customFormat="1" ht="65.45" customHeight="1" x14ac:dyDescent="0.25">
      <c r="A100" s="47"/>
      <c r="B100" s="98" t="str">
        <f ca="1">IF(OFFSET(List1!B$11,tisk!A99,0)&gt;0,OFFSET(List1!B$11,tisk!A99,0),"")</f>
        <v>43</v>
      </c>
      <c r="C100" s="3" t="str">
        <f ca="1">IF(B100="","",CONCATENATE(OFFSET(List1!C$11,tisk!A99,0),"
",OFFSET(List1!D$11,tisk!A99,0),"
",OFFSET(List1!E$11,tisk!A99,0),"
",OFFSET(List1!F$11,tisk!A99,0)))</f>
        <v>Obec Osek nad Bečvou
Osek nad Bečvou 65
Osek nad Bečvou
75122</v>
      </c>
      <c r="D100" s="65" t="str">
        <f ca="1">IF(B100="","",OFFSET(List1!L$11,tisk!A99,0))</f>
        <v>Pořízení, technické zhodnocení a oprava požární techniky a nákup věcného vybavení pro JSDH Osek nad Bečvou</v>
      </c>
      <c r="E100" s="99">
        <f ca="1">IF(B100="","",OFFSET(List1!O$11,tisk!A99,0))</f>
        <v>90000</v>
      </c>
      <c r="F100" s="44" t="str">
        <f ca="1">IF(B100="","",OFFSET(List1!P$11,tisk!A99,0))</f>
        <v>1/2020</v>
      </c>
      <c r="G100" s="100">
        <f ca="1">IF(B100="","",OFFSET(List1!R$11,tisk!A99,0))</f>
        <v>45000</v>
      </c>
      <c r="H100" s="101">
        <f ca="1">IF(B100="","",OFFSET(List1!S$11,tisk!A99,0))</f>
        <v>44176</v>
      </c>
      <c r="I100" s="98">
        <f ca="1">IF(B100="","",OFFSET(List1!T$11,tisk!A99,0))</f>
        <v>160</v>
      </c>
      <c r="J100" s="98">
        <f ca="1">IF(B100="","",OFFSET(List1!U$11,tisk!A99,0))</f>
        <v>140</v>
      </c>
      <c r="K100" s="98">
        <f ca="1">IF(B100="","",OFFSET(List1!V$11,tisk!A99,0))</f>
        <v>200</v>
      </c>
      <c r="L100" s="98">
        <f ca="1">IF(B100="","",OFFSET(List1!W$11,tisk!A99,0))</f>
        <v>500</v>
      </c>
      <c r="M100" s="102">
        <f ca="1">IF(B100="","",OFFSET(List1!X$11,tisk!A99,0))</f>
        <v>42000</v>
      </c>
    </row>
    <row r="101" spans="1:13" s="2" customFormat="1" ht="75" customHeight="1" x14ac:dyDescent="0.25">
      <c r="A101" s="47"/>
      <c r="B101" s="98"/>
      <c r="C101" s="3" t="str">
        <f ca="1">IF(B100="","",CONCATENATE("Okres ",OFFSET(List1!G$11,tisk!A99,0),"
","Právní forma","
",OFFSET(List1!H$11,tisk!A99,0),"
","IČO ",OFFSET(List1!I$11,tisk!A99,0),"
 ","B.Ú. ",OFFSET(List1!J$11,tisk!A99,0)))</f>
        <v>Okres Přerov
Právní forma
Obec, m. č. hl. m. Prahy
IČO 00301680
 B.Ú. anonymizováno</v>
      </c>
      <c r="D101" s="5" t="str">
        <f ca="1">IF(B100="","",OFFSET(List1!M$11,tisk!A99,0))</f>
        <v>lodní motor na člun s příslušenstvím</v>
      </c>
      <c r="E101" s="99"/>
      <c r="F101" s="43"/>
      <c r="G101" s="100"/>
      <c r="H101" s="101"/>
      <c r="I101" s="98"/>
      <c r="J101" s="98"/>
      <c r="K101" s="98"/>
      <c r="L101" s="98"/>
      <c r="M101" s="102"/>
    </row>
    <row r="102" spans="1:13" s="2" customFormat="1" ht="29.25" customHeight="1" x14ac:dyDescent="0.25">
      <c r="A102" s="47">
        <f>ROW()/3-1</f>
        <v>33</v>
      </c>
      <c r="B102" s="98"/>
      <c r="C102" s="3" t="str">
        <f ca="1">IF(B100="","",CONCATENATE("Zástupce","
",OFFSET(List1!K$11,tisk!A99,0)))</f>
        <v xml:space="preserve">Zástupce
</v>
      </c>
      <c r="D102" s="5" t="str">
        <f ca="1">IF(B100="","",CONCATENATE("Dotace bude použita na:",OFFSET(List1!N$11,tisk!A99,0)))</f>
        <v>Dotace bude použita na:pořízení lodního motoru na člun s příslušenstvím   investiční dotace</v>
      </c>
      <c r="E102" s="99"/>
      <c r="F102" s="44" t="str">
        <f ca="1">IF(B100="","",OFFSET(List1!Q$11,tisk!A99,0))</f>
        <v>11/2020</v>
      </c>
      <c r="G102" s="100"/>
      <c r="H102" s="101"/>
      <c r="I102" s="98"/>
      <c r="J102" s="98"/>
      <c r="K102" s="98"/>
      <c r="L102" s="98"/>
      <c r="M102" s="102"/>
    </row>
    <row r="103" spans="1:13" s="2" customFormat="1" ht="63" customHeight="1" x14ac:dyDescent="0.25">
      <c r="A103" s="47"/>
      <c r="B103" s="98" t="str">
        <f ca="1">IF(OFFSET(List1!B$11,tisk!A102,0)&gt;0,OFFSET(List1!B$11,tisk!A102,0),"")</f>
        <v>142</v>
      </c>
      <c r="C103" s="3" t="str">
        <f ca="1">IF(B103="","",CONCATENATE(OFFSET(List1!C$11,tisk!A102,0),"
",OFFSET(List1!D$11,tisk!A102,0),"
",OFFSET(List1!E$11,tisk!A102,0),"
",OFFSET(List1!F$11,tisk!A102,0)))</f>
        <v>Obec Česká Ves
Jánského 341
Česká Ves
79081</v>
      </c>
      <c r="D103" s="65" t="str">
        <f ca="1">IF(B103="","",OFFSET(List1!L$11,tisk!A102,0))</f>
        <v>Pořízení, technické zhodnocení a oprava požární techniky a nákup věcného vybavení pro JSDH Česká Ves</v>
      </c>
      <c r="E103" s="99">
        <f ca="1">IF(B103="","",OFFSET(List1!O$11,tisk!A102,0))</f>
        <v>76000</v>
      </c>
      <c r="F103" s="44" t="str">
        <f ca="1">IF(B103="","",OFFSET(List1!P$11,tisk!A102,0))</f>
        <v>1/2020</v>
      </c>
      <c r="G103" s="100">
        <f ca="1">IF(B103="","",OFFSET(List1!R$11,tisk!A102,0))</f>
        <v>37000</v>
      </c>
      <c r="H103" s="101">
        <f ca="1">IF(B103="","",OFFSET(List1!S$11,tisk!A102,0))</f>
        <v>44176</v>
      </c>
      <c r="I103" s="98">
        <f ca="1">IF(B103="","",OFFSET(List1!T$11,tisk!A102,0))</f>
        <v>160</v>
      </c>
      <c r="J103" s="98">
        <f ca="1">IF(B103="","",OFFSET(List1!U$11,tisk!A102,0))</f>
        <v>135</v>
      </c>
      <c r="K103" s="98">
        <f ca="1">IF(B103="","",OFFSET(List1!V$11,tisk!A102,0))</f>
        <v>200</v>
      </c>
      <c r="L103" s="98">
        <f ca="1">IF(B103="","",OFFSET(List1!W$11,tisk!A102,0))</f>
        <v>495</v>
      </c>
      <c r="M103" s="102">
        <f ca="1">IF(B103="","",OFFSET(List1!X$11,tisk!A102,0))</f>
        <v>34500</v>
      </c>
    </row>
    <row r="104" spans="1:13" s="2" customFormat="1" ht="75" customHeight="1" x14ac:dyDescent="0.25">
      <c r="A104" s="47"/>
      <c r="B104" s="98"/>
      <c r="C104" s="3" t="str">
        <f ca="1">IF(B103="","",CONCATENATE("Okres ",OFFSET(List1!G$11,tisk!A102,0),"
","Právní forma","
",OFFSET(List1!H$11,tisk!A102,0),"
","IČO ",OFFSET(List1!I$11,tisk!A102,0),"
 ","B.Ú. ",OFFSET(List1!J$11,tisk!A102,0)))</f>
        <v>Okres Jeseník
Právní forma
Obec, m. č. hl. m. Prahy
IČO 00636037
 B.Ú. anonymizováno</v>
      </c>
      <c r="D104" s="5" t="str">
        <f ca="1">IF(B103="","",OFFSET(List1!M$11,tisk!A102,0))</f>
        <v>Žádáme o vysavač na mokré vysávání pro rozšíření činností JSDH.</v>
      </c>
      <c r="E104" s="99"/>
      <c r="F104" s="43"/>
      <c r="G104" s="100"/>
      <c r="H104" s="101"/>
      <c r="I104" s="98"/>
      <c r="J104" s="98"/>
      <c r="K104" s="98"/>
      <c r="L104" s="98"/>
      <c r="M104" s="102"/>
    </row>
    <row r="105" spans="1:13" s="2" customFormat="1" ht="30" customHeight="1" x14ac:dyDescent="0.25">
      <c r="A105" s="47">
        <f>ROW()/3-1</f>
        <v>34</v>
      </c>
      <c r="B105" s="98"/>
      <c r="C105" s="3" t="str">
        <f ca="1">IF(B103="","",CONCATENATE("Zástupce","
",OFFSET(List1!K$11,tisk!A102,0)))</f>
        <v xml:space="preserve">Zástupce
</v>
      </c>
      <c r="D105" s="5" t="str">
        <f ca="1">IF(B103="","",CONCATENATE("Dotace bude použita na:",OFFSET(List1!N$11,tisk!A102,0)))</f>
        <v>Dotace bude použita na:pořízení vysavače na mokré vysávání  investiční dotace</v>
      </c>
      <c r="E105" s="99"/>
      <c r="F105" s="44" t="str">
        <f ca="1">IF(B103="","",OFFSET(List1!Q$11,tisk!A102,0))</f>
        <v>11/2020</v>
      </c>
      <c r="G105" s="100"/>
      <c r="H105" s="101"/>
      <c r="I105" s="98"/>
      <c r="J105" s="98"/>
      <c r="K105" s="98"/>
      <c r="L105" s="98"/>
      <c r="M105" s="102"/>
    </row>
    <row r="106" spans="1:13" s="2" customFormat="1" ht="61.15" customHeight="1" x14ac:dyDescent="0.25">
      <c r="A106" s="47"/>
      <c r="B106" s="98" t="str">
        <f ca="1">IF(OFFSET(List1!B$11,tisk!A105,0)&gt;0,OFFSET(List1!B$11,tisk!A105,0),"")</f>
        <v>111</v>
      </c>
      <c r="C106" s="3" t="str">
        <f ca="1">IF(B106="","",CONCATENATE(OFFSET(List1!C$11,tisk!A105,0),"
",OFFSET(List1!D$11,tisk!A105,0),"
",OFFSET(List1!E$11,tisk!A105,0),"
",OFFSET(List1!F$11,tisk!A105,0)))</f>
        <v>Statutární město Prostějov
nám. T. G. Masaryka 130/14
Prostějov
79601</v>
      </c>
      <c r="D106" s="65" t="str">
        <f ca="1">IF(B106="","",OFFSET(List1!L$11,tisk!A105,0))</f>
        <v>Pořízení, technické zhodnocení a oprava požární techniky a nákup věcného vybavení pro JSDH Prostějov</v>
      </c>
      <c r="E106" s="99">
        <f ca="1">IF(B106="","",OFFSET(List1!O$11,tisk!A105,0))</f>
        <v>97000</v>
      </c>
      <c r="F106" s="44" t="str">
        <f ca="1">IF(B106="","",OFFSET(List1!P$11,tisk!A105,0))</f>
        <v>1/2020</v>
      </c>
      <c r="G106" s="100">
        <f ca="1">IF(B106="","",OFFSET(List1!R$11,tisk!A105,0))</f>
        <v>48500</v>
      </c>
      <c r="H106" s="101">
        <f ca="1">IF(B106="","",OFFSET(List1!S$11,tisk!A105,0))</f>
        <v>44176</v>
      </c>
      <c r="I106" s="98">
        <f ca="1">IF(B106="","",OFFSET(List1!T$11,tisk!A105,0))</f>
        <v>120</v>
      </c>
      <c r="J106" s="98">
        <f ca="1">IF(B106="","",OFFSET(List1!U$11,tisk!A105,0))</f>
        <v>175</v>
      </c>
      <c r="K106" s="98">
        <f ca="1">IF(B106="","",OFFSET(List1!V$11,tisk!A105,0))</f>
        <v>200</v>
      </c>
      <c r="L106" s="98">
        <f ca="1">IF(B106="","",OFFSET(List1!W$11,tisk!A105,0))</f>
        <v>495</v>
      </c>
      <c r="M106" s="102">
        <f ca="1">IF(B106="","",OFFSET(List1!X$11,tisk!A105,0))</f>
        <v>45200</v>
      </c>
    </row>
    <row r="107" spans="1:13" s="2" customFormat="1" ht="75" customHeight="1" x14ac:dyDescent="0.25">
      <c r="A107" s="47"/>
      <c r="B107" s="98"/>
      <c r="C107" s="3" t="str">
        <f ca="1">IF(B106="","",CONCATENATE("Okres ",OFFSET(List1!G$11,tisk!A105,0),"
","Právní forma","
",OFFSET(List1!H$11,tisk!A105,0),"
","IČO ",OFFSET(List1!I$11,tisk!A105,0),"
 ","B.Ú. ",OFFSET(List1!J$11,tisk!A105,0)))</f>
        <v>Okres Prostějov
Právní forma
Obec, m. č. hl. m. Prahy
IČO 00288659
 B.Ú. anonymizováno</v>
      </c>
      <c r="D107" s="5" t="str">
        <f ca="1">IF(B106="","",OFFSET(List1!M$11,tisk!A105,0))</f>
        <v>Pořízení ochranných prostředků pro obměnu stávajícího vybavení hasičů JSDH města Prostějova.</v>
      </c>
      <c r="E107" s="99"/>
      <c r="F107" s="43"/>
      <c r="G107" s="100"/>
      <c r="H107" s="101"/>
      <c r="I107" s="98"/>
      <c r="J107" s="98"/>
      <c r="K107" s="98"/>
      <c r="L107" s="98"/>
      <c r="M107" s="102"/>
    </row>
    <row r="108" spans="1:13" s="2" customFormat="1" ht="30" customHeight="1" x14ac:dyDescent="0.25">
      <c r="A108" s="47">
        <f>ROW()/3-1</f>
        <v>35</v>
      </c>
      <c r="B108" s="98"/>
      <c r="C108" s="3" t="str">
        <f ca="1">IF(B106="","",CONCATENATE("Zástupce","
",OFFSET(List1!K$11,tisk!A105,0)))</f>
        <v xml:space="preserve">Zástupce
</v>
      </c>
      <c r="D108" s="5" t="str">
        <f ca="1">IF(B106="","",CONCATENATE("Dotace bude použita na:",OFFSET(List1!N$11,tisk!A105,0)))</f>
        <v>Dotace bude použita na:pořízení ochranných prostředků pro hasiče.</v>
      </c>
      <c r="E108" s="99"/>
      <c r="F108" s="44" t="str">
        <f ca="1">IF(B106="","",OFFSET(List1!Q$11,tisk!A105,0))</f>
        <v>11/2020</v>
      </c>
      <c r="G108" s="100"/>
      <c r="H108" s="101"/>
      <c r="I108" s="98"/>
      <c r="J108" s="98"/>
      <c r="K108" s="98"/>
      <c r="L108" s="98"/>
      <c r="M108" s="102"/>
    </row>
    <row r="109" spans="1:13" s="2" customFormat="1" ht="64.900000000000006" customHeight="1" x14ac:dyDescent="0.25">
      <c r="A109" s="47"/>
      <c r="B109" s="98" t="str">
        <f ca="1">IF(OFFSET(List1!B$11,tisk!A108,0)&gt;0,OFFSET(List1!B$11,tisk!A108,0),"")</f>
        <v>34</v>
      </c>
      <c r="C109" s="3" t="str">
        <f ca="1">IF(B109="","",CONCATENATE(OFFSET(List1!C$11,tisk!A108,0),"
",OFFSET(List1!D$11,tisk!A108,0),"
",OFFSET(List1!E$11,tisk!A108,0),"
",OFFSET(List1!F$11,tisk!A108,0)))</f>
        <v>Obec Dzbel
Dzbel 23
Dzbel
79853</v>
      </c>
      <c r="D109" s="65" t="str">
        <f ca="1">IF(B109="","",OFFSET(List1!L$11,tisk!A108,0))</f>
        <v>Pořízení, technické zhodnocení a oprava požární techniky a nákup věcného vybavení pro JSDH Dzbel</v>
      </c>
      <c r="E109" s="99">
        <f ca="1">IF(B109="","",OFFSET(List1!O$11,tisk!A108,0))</f>
        <v>100000</v>
      </c>
      <c r="F109" s="44" t="str">
        <f ca="1">IF(B109="","",OFFSET(List1!P$11,tisk!A108,0))</f>
        <v>1/2020</v>
      </c>
      <c r="G109" s="100">
        <f ca="1">IF(B109="","",OFFSET(List1!R$11,tisk!A108,0))</f>
        <v>50000</v>
      </c>
      <c r="H109" s="101">
        <f ca="1">IF(B109="","",OFFSET(List1!S$11,tisk!A108,0))</f>
        <v>44176</v>
      </c>
      <c r="I109" s="98">
        <f ca="1">IF(B109="","",OFFSET(List1!T$11,tisk!A108,0))</f>
        <v>200</v>
      </c>
      <c r="J109" s="98">
        <f ca="1">IF(B109="","",OFFSET(List1!U$11,tisk!A108,0))</f>
        <v>140</v>
      </c>
      <c r="K109" s="98">
        <f ca="1">IF(B109="","",OFFSET(List1!V$11,tisk!A108,0))</f>
        <v>150</v>
      </c>
      <c r="L109" s="98">
        <f ca="1">IF(B109="","",OFFSET(List1!W$11,tisk!A108,0))</f>
        <v>490</v>
      </c>
      <c r="M109" s="102">
        <f ca="1">IF(B109="","",OFFSET(List1!X$11,tisk!A108,0))</f>
        <v>46600</v>
      </c>
    </row>
    <row r="110" spans="1:13" s="2" customFormat="1" ht="75" customHeight="1" x14ac:dyDescent="0.25">
      <c r="A110" s="47"/>
      <c r="B110" s="98"/>
      <c r="C110" s="3" t="str">
        <f ca="1">IF(B109="","",CONCATENATE("Okres ",OFFSET(List1!G$11,tisk!A108,0),"
","Právní forma","
",OFFSET(List1!H$11,tisk!A108,0),"
","IČO ",OFFSET(List1!I$11,tisk!A108,0),"
 ","B.Ú. ",OFFSET(List1!J$11,tisk!A108,0)))</f>
        <v>Okres Prostějov
Právní forma
Obec, m. č. hl. m. Prahy
IČO 47922575
 B.Ú. anonymizováno</v>
      </c>
      <c r="D110" s="5" t="str">
        <f ca="1">IF(B109="","",OFFSET(List1!M$11,tisk!A108,0))</f>
        <v>V letošním roce bychom chtěli pořídit starší hasičské devítimístné vozidlo.
Hasiči jezdí k mnoha zásahům a nemají vozidlo na přepravu osob.
Cisterna je jen třímístná a členů je v zásahové jednotce 12. členů.</v>
      </c>
      <c r="E110" s="99"/>
      <c r="F110" s="43"/>
      <c r="G110" s="100"/>
      <c r="H110" s="101"/>
      <c r="I110" s="98"/>
      <c r="J110" s="98"/>
      <c r="K110" s="98"/>
      <c r="L110" s="98"/>
      <c r="M110" s="102"/>
    </row>
    <row r="111" spans="1:13" s="2" customFormat="1" ht="30" customHeight="1" x14ac:dyDescent="0.25">
      <c r="A111" s="47">
        <f>ROW()/3-1</f>
        <v>36</v>
      </c>
      <c r="B111" s="98"/>
      <c r="C111" s="3" t="str">
        <f ca="1">IF(B109="","",CONCATENATE("Zástupce","
",OFFSET(List1!K$11,tisk!A108,0)))</f>
        <v xml:space="preserve">Zástupce
</v>
      </c>
      <c r="D111" s="5" t="str">
        <f ca="1">IF(B109="","",CONCATENATE("Dotace bude použita na:",OFFSET(List1!N$11,tisk!A108,0)))</f>
        <v>Dotace bude použita na:pořízení hasičského vozidla
investiční dotace</v>
      </c>
      <c r="E111" s="99"/>
      <c r="F111" s="44" t="str">
        <f ca="1">IF(B109="","",OFFSET(List1!Q$11,tisk!A108,0))</f>
        <v>11/2020</v>
      </c>
      <c r="G111" s="100"/>
      <c r="H111" s="101"/>
      <c r="I111" s="98"/>
      <c r="J111" s="98"/>
      <c r="K111" s="98"/>
      <c r="L111" s="98"/>
      <c r="M111" s="102"/>
    </row>
    <row r="112" spans="1:13" s="2" customFormat="1" ht="63" customHeight="1" x14ac:dyDescent="0.25">
      <c r="A112" s="47"/>
      <c r="B112" s="98" t="str">
        <f ca="1">IF(OFFSET(List1!B$11,tisk!A111,0)&gt;0,OFFSET(List1!B$11,tisk!A111,0),"")</f>
        <v>238</v>
      </c>
      <c r="C112" s="3" t="str">
        <f ca="1">IF(B112="","",CONCATENATE(OFFSET(List1!C$11,tisk!A111,0),"
",OFFSET(List1!D$11,tisk!A111,0),"
",OFFSET(List1!E$11,tisk!A111,0),"
",OFFSET(List1!F$11,tisk!A111,0)))</f>
        <v>Obec Ptení
Ptení 36
Ptení
79843</v>
      </c>
      <c r="D112" s="65" t="str">
        <f ca="1">IF(B112="","",OFFSET(List1!L$11,tisk!A111,0))</f>
        <v>Pořízení, technické zhodnocení a oprava požární techniky a nákup věcného vybavení pro JSDH Ptení</v>
      </c>
      <c r="E112" s="99">
        <f ca="1">IF(B112="","",OFFSET(List1!O$11,tisk!A111,0))</f>
        <v>90000</v>
      </c>
      <c r="F112" s="44" t="str">
        <f ca="1">IF(B112="","",OFFSET(List1!P$11,tisk!A111,0))</f>
        <v>1/2020</v>
      </c>
      <c r="G112" s="100">
        <f ca="1">IF(B112="","",OFFSET(List1!R$11,tisk!A111,0))</f>
        <v>45000</v>
      </c>
      <c r="H112" s="101">
        <f ca="1">IF(B112="","",OFFSET(List1!S$11,tisk!A111,0))</f>
        <v>44176</v>
      </c>
      <c r="I112" s="98">
        <f ca="1">IF(B112="","",OFFSET(List1!T$11,tisk!A111,0))</f>
        <v>160</v>
      </c>
      <c r="J112" s="98">
        <f ca="1">IF(B112="","",OFFSET(List1!U$11,tisk!A111,0))</f>
        <v>180</v>
      </c>
      <c r="K112" s="98">
        <f ca="1">IF(B112="","",OFFSET(List1!V$11,tisk!A111,0))</f>
        <v>150</v>
      </c>
      <c r="L112" s="98">
        <f ca="1">IF(B112="","",OFFSET(List1!W$11,tisk!A111,0))</f>
        <v>490</v>
      </c>
      <c r="M112" s="102">
        <f ca="1">IF(B112="","",OFFSET(List1!X$11,tisk!A111,0))</f>
        <v>42000</v>
      </c>
    </row>
    <row r="113" spans="1:13" s="2" customFormat="1" ht="75" customHeight="1" x14ac:dyDescent="0.25">
      <c r="A113" s="47"/>
      <c r="B113" s="98"/>
      <c r="C113" s="3" t="str">
        <f ca="1">IF(B112="","",CONCATENATE("Okres ",OFFSET(List1!G$11,tisk!A111,0),"
","Právní forma","
",OFFSET(List1!H$11,tisk!A111,0),"
","IČO ",OFFSET(List1!I$11,tisk!A111,0),"
 ","B.Ú. ",OFFSET(List1!J$11,tisk!A111,0)))</f>
        <v>Okres Prostějov
Právní forma
Obec, m. č. hl. m. Prahy
IČO 00288691
 B.Ú. anonymizováno</v>
      </c>
      <c r="D113" s="5" t="str">
        <f ca="1">IF(B112="","",OFFSET(List1!M$11,tisk!A111,0))</f>
        <v>Vybavení zásahového vozidla SCANIA CAS 20 a zajištění akceschopnosti zásahové jednotky obce Ptení.</v>
      </c>
      <c r="E113" s="99"/>
      <c r="F113" s="43"/>
      <c r="G113" s="100"/>
      <c r="H113" s="101"/>
      <c r="I113" s="98"/>
      <c r="J113" s="98"/>
      <c r="K113" s="98"/>
      <c r="L113" s="98"/>
      <c r="M113" s="102"/>
    </row>
    <row r="114" spans="1:13" s="2" customFormat="1" ht="38.25" customHeight="1" x14ac:dyDescent="0.25">
      <c r="A114" s="47">
        <f>ROW()/3-1</f>
        <v>37</v>
      </c>
      <c r="B114" s="98"/>
      <c r="C114" s="3" t="str">
        <f ca="1">IF(B112="","",CONCATENATE("Zástupce","
",OFFSET(List1!K$11,tisk!A111,0)))</f>
        <v xml:space="preserve">Zástupce
</v>
      </c>
      <c r="D114" s="5" t="str">
        <f ca="1">IF(B112="","",CONCATENATE("Dotace bude použita na:",OFFSET(List1!N$11,tisk!A111,0)))</f>
        <v>Dotace bude použita na:pořízení elektrického lanového navijáku na cisternovou automobilovou stříkačku  investiční dotace</v>
      </c>
      <c r="E114" s="99"/>
      <c r="F114" s="44" t="str">
        <f ca="1">IF(B112="","",OFFSET(List1!Q$11,tisk!A111,0))</f>
        <v>11/2020</v>
      </c>
      <c r="G114" s="100"/>
      <c r="H114" s="101"/>
      <c r="I114" s="98"/>
      <c r="J114" s="98"/>
      <c r="K114" s="98"/>
      <c r="L114" s="98"/>
      <c r="M114" s="102"/>
    </row>
    <row r="115" spans="1:13" s="2" customFormat="1" ht="58.9" customHeight="1" x14ac:dyDescent="0.25">
      <c r="A115" s="47"/>
      <c r="B115" s="98" t="str">
        <f ca="1">IF(OFFSET(List1!B$11,tisk!A114,0)&gt;0,OFFSET(List1!B$11,tisk!A114,0),"")</f>
        <v>237</v>
      </c>
      <c r="C115" s="3" t="str">
        <f ca="1">IF(B115="","",CONCATENATE(OFFSET(List1!C$11,tisk!A114,0),"
",OFFSET(List1!D$11,tisk!A114,0),"
",OFFSET(List1!E$11,tisk!A114,0),"
",OFFSET(List1!F$11,tisk!A114,0)))</f>
        <v>Obec Babice
Babice 65
Babice
78501</v>
      </c>
      <c r="D115" s="65" t="str">
        <f ca="1">IF(B115="","",OFFSET(List1!L$11,tisk!A114,0))</f>
        <v>Pořízení, technické zhodnocení a oprava požární techniky a nákup věcného vybavení pro JSDH Babice</v>
      </c>
      <c r="E115" s="99">
        <f ca="1">IF(B115="","",OFFSET(List1!O$11,tisk!A114,0))</f>
        <v>116200</v>
      </c>
      <c r="F115" s="44" t="str">
        <f ca="1">IF(B115="","",OFFSET(List1!P$11,tisk!A114,0))</f>
        <v>1/2020</v>
      </c>
      <c r="G115" s="100">
        <f ca="1">IF(B115="","",OFFSET(List1!R$11,tisk!A114,0))</f>
        <v>58100</v>
      </c>
      <c r="H115" s="101">
        <f ca="1">IF(B115="","",OFFSET(List1!S$11,tisk!A114,0))</f>
        <v>44176</v>
      </c>
      <c r="I115" s="98">
        <f ca="1">IF(B115="","",OFFSET(List1!T$11,tisk!A114,0))</f>
        <v>180</v>
      </c>
      <c r="J115" s="98">
        <f ca="1">IF(B115="","",OFFSET(List1!U$11,tisk!A114,0))</f>
        <v>105</v>
      </c>
      <c r="K115" s="98">
        <f ca="1">IF(B115="","",OFFSET(List1!V$11,tisk!A114,0))</f>
        <v>200</v>
      </c>
      <c r="L115" s="98">
        <f ca="1">IF(B115="","",OFFSET(List1!W$11,tisk!A114,0))</f>
        <v>485</v>
      </c>
      <c r="M115" s="102">
        <f ca="1">IF(B115="","",OFFSET(List1!X$11,tisk!A114,0))</f>
        <v>54200</v>
      </c>
    </row>
    <row r="116" spans="1:13" s="2" customFormat="1" ht="75" customHeight="1" x14ac:dyDescent="0.25">
      <c r="A116" s="47"/>
      <c r="B116" s="98"/>
      <c r="C116" s="3" t="str">
        <f ca="1">IF(B115="","",CONCATENATE("Okres ",OFFSET(List1!G$11,tisk!A114,0),"
","Právní forma","
",OFFSET(List1!H$11,tisk!A114,0),"
","IČO ",OFFSET(List1!I$11,tisk!A114,0),"
 ","B.Ú. ",OFFSET(List1!J$11,tisk!A114,0)))</f>
        <v>Okres Olomouc
Právní forma
Obec, m. č. hl. m. Prahy
IČO 00635260
 B.Ú. anonymizováno</v>
      </c>
      <c r="D116" s="5" t="str">
        <f ca="1">IF(B115="","",OFFSET(List1!M$11,tisk!A114,0))</f>
        <v>Obměna a doplnění vybavení CAS20, prostředky na hašení a čerpání</v>
      </c>
      <c r="E116" s="99"/>
      <c r="F116" s="43"/>
      <c r="G116" s="100"/>
      <c r="H116" s="101"/>
      <c r="I116" s="98"/>
      <c r="J116" s="98"/>
      <c r="K116" s="98"/>
      <c r="L116" s="98"/>
      <c r="M116" s="102"/>
    </row>
    <row r="117" spans="1:13" s="2" customFormat="1" ht="30" customHeight="1" x14ac:dyDescent="0.25">
      <c r="A117" s="47">
        <f>ROW()/3-1</f>
        <v>38</v>
      </c>
      <c r="B117" s="98"/>
      <c r="C117" s="3" t="str">
        <f ca="1">IF(B115="","",CONCATENATE("Zástupce","
",OFFSET(List1!K$11,tisk!A114,0)))</f>
        <v xml:space="preserve">Zástupce
</v>
      </c>
      <c r="D117" s="5" t="str">
        <f ca="1">IF(B115="","",CONCATENATE("Dotace bude použita na:",OFFSET(List1!N$11,tisk!A114,0)))</f>
        <v>Dotace bude použita na:pořízení prostředků na hašení a čerpání</v>
      </c>
      <c r="E117" s="99"/>
      <c r="F117" s="44" t="str">
        <f ca="1">IF(B115="","",OFFSET(List1!Q$11,tisk!A114,0))</f>
        <v>11/2020</v>
      </c>
      <c r="G117" s="100"/>
      <c r="H117" s="101"/>
      <c r="I117" s="98"/>
      <c r="J117" s="98"/>
      <c r="K117" s="98"/>
      <c r="L117" s="98"/>
      <c r="M117" s="102"/>
    </row>
    <row r="118" spans="1:13" s="2" customFormat="1" ht="62.45" customHeight="1" x14ac:dyDescent="0.25">
      <c r="A118" s="47"/>
      <c r="B118" s="98" t="str">
        <f ca="1">IF(OFFSET(List1!B$11,tisk!A117,0)&gt;0,OFFSET(List1!B$11,tisk!A117,0),"")</f>
        <v>134</v>
      </c>
      <c r="C118" s="3" t="str">
        <f ca="1">IF(B118="","",CONCATENATE(OFFSET(List1!C$11,tisk!A117,0),"
",OFFSET(List1!D$11,tisk!A117,0),"
",OFFSET(List1!E$11,tisk!A117,0),"
",OFFSET(List1!F$11,tisk!A117,0)))</f>
        <v>Obec Hvozd
Hvozd 90
Hvozd
79855</v>
      </c>
      <c r="D118" s="65" t="str">
        <f ca="1">IF(B118="","",OFFSET(List1!L$11,tisk!A117,0))</f>
        <v>Pořízení, technické zhodnocení a oprava požární techniky a nákup věcného vybavení pro JSDH Hvozd</v>
      </c>
      <c r="E118" s="99">
        <f ca="1">IF(B118="","",OFFSET(List1!O$11,tisk!A117,0))</f>
        <v>110000</v>
      </c>
      <c r="F118" s="44" t="str">
        <f ca="1">IF(B118="","",OFFSET(List1!P$11,tisk!A117,0))</f>
        <v>1/2020</v>
      </c>
      <c r="G118" s="100">
        <f ca="1">IF(B118="","",OFFSET(List1!R$11,tisk!A117,0))</f>
        <v>55000</v>
      </c>
      <c r="H118" s="101">
        <f ca="1">IF(B118="","",OFFSET(List1!S$11,tisk!A117,0))</f>
        <v>44176</v>
      </c>
      <c r="I118" s="98">
        <f ca="1">IF(B118="","",OFFSET(List1!T$11,tisk!A117,0))</f>
        <v>180</v>
      </c>
      <c r="J118" s="98">
        <f ca="1">IF(B118="","",OFFSET(List1!U$11,tisk!A117,0))</f>
        <v>155</v>
      </c>
      <c r="K118" s="98">
        <f ca="1">IF(B118="","",OFFSET(List1!V$11,tisk!A117,0))</f>
        <v>150</v>
      </c>
      <c r="L118" s="98">
        <f ca="1">IF(B118="","",OFFSET(List1!W$11,tisk!A117,0))</f>
        <v>485</v>
      </c>
      <c r="M118" s="102">
        <f ca="1">IF(B118="","",OFFSET(List1!X$11,tisk!A117,0))</f>
        <v>51300</v>
      </c>
    </row>
    <row r="119" spans="1:13" s="2" customFormat="1" ht="75" customHeight="1" x14ac:dyDescent="0.25">
      <c r="A119" s="47"/>
      <c r="B119" s="98"/>
      <c r="C119" s="3" t="str">
        <f ca="1">IF(B118="","",CONCATENATE("Okres ",OFFSET(List1!G$11,tisk!A117,0),"
","Právní forma","
",OFFSET(List1!H$11,tisk!A117,0),"
","IČO ",OFFSET(List1!I$11,tisk!A117,0),"
 ","B.Ú. ",OFFSET(List1!J$11,tisk!A117,0)))</f>
        <v>Okres Prostějov
Právní forma
Obec, m. č. hl. m. Prahy
IČO 00288306
 B.Ú. anonymizováno</v>
      </c>
      <c r="D119" s="5" t="str">
        <f ca="1">IF(B118="","",OFFSET(List1!M$11,tisk!A117,0))</f>
        <v>Nákup ochranných prostředků</v>
      </c>
      <c r="E119" s="99"/>
      <c r="F119" s="43"/>
      <c r="G119" s="100"/>
      <c r="H119" s="101"/>
      <c r="I119" s="98"/>
      <c r="J119" s="98"/>
      <c r="K119" s="98"/>
      <c r="L119" s="98"/>
      <c r="M119" s="102"/>
    </row>
    <row r="120" spans="1:13" s="2" customFormat="1" ht="45.6" customHeight="1" x14ac:dyDescent="0.25">
      <c r="A120" s="47">
        <f>ROW()/3-1</f>
        <v>39</v>
      </c>
      <c r="B120" s="98"/>
      <c r="C120" s="3" t="str">
        <f ca="1">IF(B118="","",CONCATENATE("Zástupce","
",OFFSET(List1!K$11,tisk!A117,0)))</f>
        <v xml:space="preserve">Zástupce
</v>
      </c>
      <c r="D120" s="5" t="str">
        <f ca="1">IF(B118="","",CONCATENATE("Dotace bude použita na:",OFFSET(List1!N$11,tisk!A117,0)))</f>
        <v>Dotace bude použita na:pořízení 3 ks zásahových obleků, 6 ks přileb, 10 ks zásahových rukavic, 10 ks kukel, 6 ks výstražných vest</v>
      </c>
      <c r="E120" s="99"/>
      <c r="F120" s="44" t="str">
        <f ca="1">IF(B118="","",OFFSET(List1!Q$11,tisk!A117,0))</f>
        <v>11/2020</v>
      </c>
      <c r="G120" s="100"/>
      <c r="H120" s="101"/>
      <c r="I120" s="98"/>
      <c r="J120" s="98"/>
      <c r="K120" s="98"/>
      <c r="L120" s="98"/>
      <c r="M120" s="102"/>
    </row>
    <row r="121" spans="1:13" s="2" customFormat="1" ht="65.45" customHeight="1" x14ac:dyDescent="0.25">
      <c r="A121" s="47"/>
      <c r="B121" s="98" t="str">
        <f ca="1">IF(OFFSET(List1!B$11,tisk!A120,0)&gt;0,OFFSET(List1!B$11,tisk!A120,0),"")</f>
        <v>203</v>
      </c>
      <c r="C121" s="3" t="str">
        <f ca="1">IF(B121="","",CONCATENATE(OFFSET(List1!C$11,tisk!A120,0),"
",OFFSET(List1!D$11,tisk!A120,0),"
",OFFSET(List1!E$11,tisk!A120,0),"
",OFFSET(List1!F$11,tisk!A120,0)))</f>
        <v>Obec Hrubčice
Hrubčice 10
Hrubčice
79821</v>
      </c>
      <c r="D121" s="65" t="str">
        <f ca="1">IF(B121="","",OFFSET(List1!L$11,tisk!A120,0))</f>
        <v>Pořízení, technické zhodnocení a oprava požární techniky a nákup věcného vybavení pro JSDH Hrubčice</v>
      </c>
      <c r="E121" s="99">
        <f ca="1">IF(B121="","",OFFSET(List1!O$11,tisk!A120,0))</f>
        <v>2050000</v>
      </c>
      <c r="F121" s="44" t="str">
        <f ca="1">IF(B121="","",OFFSET(List1!P$11,tisk!A120,0))</f>
        <v>1/2020</v>
      </c>
      <c r="G121" s="100">
        <f ca="1">IF(B121="","",OFFSET(List1!R$11,tisk!A120,0))</f>
        <v>200000</v>
      </c>
      <c r="H121" s="101">
        <f ca="1">IF(B121="","",OFFSET(List1!S$11,tisk!A120,0))</f>
        <v>44176</v>
      </c>
      <c r="I121" s="98">
        <f ca="1">IF(B121="","",OFFSET(List1!T$11,tisk!A120,0))</f>
        <v>180</v>
      </c>
      <c r="J121" s="98">
        <f ca="1">IF(B121="","",OFFSET(List1!U$11,tisk!A120,0))</f>
        <v>150</v>
      </c>
      <c r="K121" s="98">
        <f ca="1">IF(B121="","",OFFSET(List1!V$11,tisk!A120,0))</f>
        <v>150</v>
      </c>
      <c r="L121" s="98">
        <f ca="1">IF(B121="","",OFFSET(List1!W$11,tisk!A120,0))</f>
        <v>480</v>
      </c>
      <c r="M121" s="102">
        <f ca="1">IF(B121="","",OFFSET(List1!X$11,tisk!A120,0))</f>
        <v>186500</v>
      </c>
    </row>
    <row r="122" spans="1:13" s="2" customFormat="1" ht="75" customHeight="1" x14ac:dyDescent="0.25">
      <c r="A122" s="47"/>
      <c r="B122" s="98"/>
      <c r="C122" s="3" t="str">
        <f ca="1">IF(B121="","",CONCATENATE("Okres ",OFFSET(List1!G$11,tisk!A120,0),"
","Právní forma","
",OFFSET(List1!H$11,tisk!A120,0),"
","IČO ",OFFSET(List1!I$11,tisk!A120,0),"
 ","B.Ú. ",OFFSET(List1!J$11,tisk!A120,0)))</f>
        <v>Okres Prostějov
Právní forma
Obec, m. č. hl. m. Prahy
IČO 00288284
 B.Ú. anonymizováno</v>
      </c>
      <c r="D122" s="5" t="str">
        <f ca="1">IF(B121="","",OFFSET(List1!M$11,tisk!A120,0))</f>
        <v>Pořízení cisternové automobilové stříkačky.</v>
      </c>
      <c r="E122" s="99"/>
      <c r="F122" s="43"/>
      <c r="G122" s="100"/>
      <c r="H122" s="101"/>
      <c r="I122" s="98"/>
      <c r="J122" s="98"/>
      <c r="K122" s="98"/>
      <c r="L122" s="98"/>
      <c r="M122" s="102"/>
    </row>
    <row r="123" spans="1:13" s="2" customFormat="1" ht="30" customHeight="1" x14ac:dyDescent="0.25">
      <c r="A123" s="47">
        <f>ROW()/3-1</f>
        <v>40</v>
      </c>
      <c r="B123" s="98"/>
      <c r="C123" s="3" t="str">
        <f ca="1">IF(B121="","",CONCATENATE("Zástupce","
",OFFSET(List1!K$11,tisk!A120,0)))</f>
        <v xml:space="preserve">Zástupce
</v>
      </c>
      <c r="D123" s="5" t="str">
        <f ca="1">IF(B121="","",CONCATENATE("Dotace bude použita na:",OFFSET(List1!N$11,tisk!A120,0)))</f>
        <v>Dotace bude použita na:pořízení starší cisternové automobilové stříkačky  investiční dotace</v>
      </c>
      <c r="E123" s="99"/>
      <c r="F123" s="44" t="str">
        <f ca="1">IF(B121="","",OFFSET(List1!Q$11,tisk!A120,0))</f>
        <v>11/2020</v>
      </c>
      <c r="G123" s="100"/>
      <c r="H123" s="101"/>
      <c r="I123" s="98"/>
      <c r="J123" s="98"/>
      <c r="K123" s="98"/>
      <c r="L123" s="98"/>
      <c r="M123" s="102"/>
    </row>
    <row r="124" spans="1:13" s="2" customFormat="1" ht="60.6" customHeight="1" x14ac:dyDescent="0.25">
      <c r="A124" s="47"/>
      <c r="B124" s="98" t="str">
        <f ca="1">IF(OFFSET(List1!B$11,tisk!A123,0)&gt;0,OFFSET(List1!B$11,tisk!A123,0),"")</f>
        <v>250</v>
      </c>
      <c r="C124" s="3" t="str">
        <f ca="1">IF(B124="","",CONCATENATE(OFFSET(List1!C$11,tisk!A123,0),"
",OFFSET(List1!D$11,tisk!A123,0),"
",OFFSET(List1!E$11,tisk!A123,0),"
",OFFSET(List1!F$11,tisk!A123,0)))</f>
        <v>Obec Lobodice
Lobodice 39
Lobodice
75101</v>
      </c>
      <c r="D124" s="65" t="str">
        <f ca="1">IF(B124="","",OFFSET(List1!L$11,tisk!A123,0))</f>
        <v>Pořízení, technické zhodnocení a oprava požární techniky a nákup věcného vybavení pro JSDH Lobodice</v>
      </c>
      <c r="E124" s="99">
        <f ca="1">IF(B124="","",OFFSET(List1!O$11,tisk!A123,0))</f>
        <v>300000</v>
      </c>
      <c r="F124" s="44" t="str">
        <f ca="1">IF(B124="","",OFFSET(List1!P$11,tisk!A123,0))</f>
        <v>1/2020</v>
      </c>
      <c r="G124" s="100">
        <f ca="1">IF(B124="","",OFFSET(List1!R$11,tisk!A123,0))</f>
        <v>150000</v>
      </c>
      <c r="H124" s="101">
        <f ca="1">IF(B124="","",OFFSET(List1!S$11,tisk!A123,0))</f>
        <v>44176</v>
      </c>
      <c r="I124" s="98">
        <f ca="1">IF(B124="","",OFFSET(List1!T$11,tisk!A123,0))</f>
        <v>180</v>
      </c>
      <c r="J124" s="98">
        <f ca="1">IF(B124="","",OFFSET(List1!U$11,tisk!A123,0))</f>
        <v>150</v>
      </c>
      <c r="K124" s="98">
        <f ca="1">IF(B124="","",OFFSET(List1!V$11,tisk!A123,0))</f>
        <v>150</v>
      </c>
      <c r="L124" s="98">
        <f ca="1">IF(B124="","",OFFSET(List1!W$11,tisk!A123,0))</f>
        <v>480</v>
      </c>
      <c r="M124" s="102">
        <f ca="1">IF(B124="","",OFFSET(List1!X$11,tisk!A123,0))</f>
        <v>139900</v>
      </c>
    </row>
    <row r="125" spans="1:13" s="2" customFormat="1" ht="75" customHeight="1" x14ac:dyDescent="0.25">
      <c r="A125" s="47"/>
      <c r="B125" s="98"/>
      <c r="C125" s="3" t="str">
        <f ca="1">IF(B124="","",CONCATENATE("Okres ",OFFSET(List1!G$11,tisk!A123,0),"
","Právní forma","
",OFFSET(List1!H$11,tisk!A123,0),"
","IČO ",OFFSET(List1!I$11,tisk!A123,0),"
 ","B.Ú. ",OFFSET(List1!J$11,tisk!A123,0)))</f>
        <v>Okres Přerov
Právní forma
Obec, m. č. hl. m. Prahy
IČO 00301523
 B.Ú. anonymizováno</v>
      </c>
      <c r="D125" s="5" t="str">
        <f ca="1">IF(B124="","",OFFSET(List1!M$11,tisk!A123,0))</f>
        <v>Oprava Tatry 138 CAS 32, nejpoužívanější aktivní zásahové vozidlo, jehož technický stav odpovídá stáří a tedy je neodpovídající. Vzhledem k finančním možnostem obce musíme přistoupit k opravě tohoto vozidla. Vozidlo asi neprojde technickou kontrolou.</v>
      </c>
      <c r="E125" s="99"/>
      <c r="F125" s="43"/>
      <c r="G125" s="100"/>
      <c r="H125" s="101"/>
      <c r="I125" s="98"/>
      <c r="J125" s="98"/>
      <c r="K125" s="98"/>
      <c r="L125" s="98"/>
      <c r="M125" s="102"/>
    </row>
    <row r="126" spans="1:13" s="2" customFormat="1" ht="30" customHeight="1" x14ac:dyDescent="0.25">
      <c r="A126" s="47">
        <f>ROW()/3-1</f>
        <v>41</v>
      </c>
      <c r="B126" s="98"/>
      <c r="C126" s="3" t="str">
        <f ca="1">IF(B124="","",CONCATENATE("Zástupce","
",OFFSET(List1!K$11,tisk!A123,0)))</f>
        <v xml:space="preserve">Zástupce
</v>
      </c>
      <c r="D126" s="5" t="str">
        <f ca="1">IF(B124="","",CONCATENATE("Dotace bude použita na:",OFFSET(List1!N$11,tisk!A123,0)))</f>
        <v>Dotace bude použita na:opravu zastaralé cisternové Tatry</v>
      </c>
      <c r="E126" s="99"/>
      <c r="F126" s="44" t="str">
        <f ca="1">IF(B124="","",OFFSET(List1!Q$11,tisk!A123,0))</f>
        <v>11/2020</v>
      </c>
      <c r="G126" s="100"/>
      <c r="H126" s="101"/>
      <c r="I126" s="98"/>
      <c r="J126" s="98"/>
      <c r="K126" s="98"/>
      <c r="L126" s="98"/>
      <c r="M126" s="102"/>
    </row>
    <row r="127" spans="1:13" s="2" customFormat="1" ht="61.15" customHeight="1" x14ac:dyDescent="0.25">
      <c r="A127" s="47"/>
      <c r="B127" s="98" t="str">
        <f ca="1">IF(OFFSET(List1!B$11,tisk!A126,0)&gt;0,OFFSET(List1!B$11,tisk!A126,0),"")</f>
        <v>256</v>
      </c>
      <c r="C127" s="3" t="str">
        <f ca="1">IF(B127="","",CONCATENATE(OFFSET(List1!C$11,tisk!A126,0),"
",OFFSET(List1!D$11,tisk!A126,0),"
",OFFSET(List1!E$11,tisk!A126,0),"
",OFFSET(List1!F$11,tisk!A126,0)))</f>
        <v>Obec Písečná
Písečná 123
Písečná
79082</v>
      </c>
      <c r="D127" s="65" t="str">
        <f ca="1">IF(B127="","",OFFSET(List1!L$11,tisk!A126,0))</f>
        <v>Pořízení, technické zhodnocení a oprava požární techniky a nákup věcného vybavení pro JSDH Písečná</v>
      </c>
      <c r="E127" s="99">
        <f ca="1">IF(B127="","",OFFSET(List1!O$11,tisk!A126,0))</f>
        <v>220000</v>
      </c>
      <c r="F127" s="44" t="str">
        <f ca="1">IF(B127="","",OFFSET(List1!P$11,tisk!A126,0))</f>
        <v>1/2020</v>
      </c>
      <c r="G127" s="100">
        <f ca="1">IF(B127="","",OFFSET(List1!R$11,tisk!A126,0))</f>
        <v>100000</v>
      </c>
      <c r="H127" s="101">
        <f ca="1">IF(B127="","",OFFSET(List1!S$11,tisk!A126,0))</f>
        <v>44176</v>
      </c>
      <c r="I127" s="98">
        <f ca="1">IF(B127="","",OFFSET(List1!T$11,tisk!A126,0))</f>
        <v>180</v>
      </c>
      <c r="J127" s="98">
        <f ca="1">IF(B127="","",OFFSET(List1!U$11,tisk!A126,0))</f>
        <v>150</v>
      </c>
      <c r="K127" s="98">
        <f ca="1">IF(B127="","",OFFSET(List1!V$11,tisk!A126,0))</f>
        <v>150</v>
      </c>
      <c r="L127" s="98">
        <f ca="1">IF(B127="","",OFFSET(List1!W$11,tisk!A126,0))</f>
        <v>480</v>
      </c>
      <c r="M127" s="102">
        <f ca="1">IF(B127="","",OFFSET(List1!X$11,tisk!A126,0))</f>
        <v>93300</v>
      </c>
    </row>
    <row r="128" spans="1:13" s="2" customFormat="1" ht="75" customHeight="1" x14ac:dyDescent="0.25">
      <c r="A128" s="47"/>
      <c r="B128" s="98"/>
      <c r="C128" s="3" t="str">
        <f ca="1">IF(B127="","",CONCATENATE("Okres ",OFFSET(List1!G$11,tisk!A126,0),"
","Právní forma","
",OFFSET(List1!H$11,tisk!A126,0),"
","IČO ",OFFSET(List1!I$11,tisk!A126,0),"
 ","B.Ú. ",OFFSET(List1!J$11,tisk!A126,0)))</f>
        <v>Okres Jeseník
Právní forma
Obec, m. č. hl. m. Prahy
IČO 00303160
 B.Ú. anonymizováno</v>
      </c>
      <c r="D128" s="5" t="str">
        <f ca="1">IF(B127="","",OFFSET(List1!M$11,tisk!A126,0))</f>
        <v>Cisternová automobilová stříkačka Tatra 138, kterou disponuje JSDH obce Písečná je ve špatném technickém stavu. V nejhorším stavu je nádrž na vodu. Je prorezlá, jmísty popraskaná, prasklinami prosakuje voda.</v>
      </c>
      <c r="E128" s="99"/>
      <c r="F128" s="43"/>
      <c r="G128" s="100"/>
      <c r="H128" s="101"/>
      <c r="I128" s="98"/>
      <c r="J128" s="98"/>
      <c r="K128" s="98"/>
      <c r="L128" s="98"/>
      <c r="M128" s="102"/>
    </row>
    <row r="129" spans="1:13" s="2" customFormat="1" ht="30" customHeight="1" x14ac:dyDescent="0.25">
      <c r="A129" s="47">
        <f>ROW()/3-1</f>
        <v>42</v>
      </c>
      <c r="B129" s="98"/>
      <c r="C129" s="3" t="str">
        <f ca="1">IF(B127="","",CONCATENATE("Zástupce","
",OFFSET(List1!K$11,tisk!A126,0)))</f>
        <v xml:space="preserve">Zástupce
</v>
      </c>
      <c r="D129" s="5" t="str">
        <f ca="1">IF(B127="","",CONCATENATE("Dotace bude použita na:",OFFSET(List1!N$11,tisk!A126,0)))</f>
        <v>Dotace bude použita na:opravu cisternové automobilové stříkačky</v>
      </c>
      <c r="E129" s="99"/>
      <c r="F129" s="44" t="str">
        <f ca="1">IF(B127="","",OFFSET(List1!Q$11,tisk!A126,0))</f>
        <v>11/2020</v>
      </c>
      <c r="G129" s="100"/>
      <c r="H129" s="101"/>
      <c r="I129" s="98"/>
      <c r="J129" s="98"/>
      <c r="K129" s="98"/>
      <c r="L129" s="98"/>
      <c r="M129" s="102"/>
    </row>
    <row r="130" spans="1:13" s="2" customFormat="1" ht="63.6" customHeight="1" x14ac:dyDescent="0.25">
      <c r="A130" s="47"/>
      <c r="B130" s="98" t="str">
        <f ca="1">IF(OFFSET(List1!B$11,tisk!A129,0)&gt;0,OFFSET(List1!B$11,tisk!A129,0),"")</f>
        <v>77</v>
      </c>
      <c r="C130" s="3" t="str">
        <f ca="1">IF(B130="","",CONCATENATE(OFFSET(List1!C$11,tisk!A129,0),"
",OFFSET(List1!D$11,tisk!A129,0),"
",OFFSET(List1!E$11,tisk!A129,0),"
",OFFSET(List1!F$11,tisk!A129,0)))</f>
        <v>Obec Lipinka
Lipinka 82
Lipinka
78383</v>
      </c>
      <c r="D130" s="65" t="str">
        <f ca="1">IF(B130="","",OFFSET(List1!L$11,tisk!A129,0))</f>
        <v>Pořízení, technické zhodnocení a oprava požární techniky a nákup věcného vybavení pro JSDH Lipinka</v>
      </c>
      <c r="E130" s="99">
        <f ca="1">IF(B130="","",OFFSET(List1!O$11,tisk!A129,0))</f>
        <v>75000</v>
      </c>
      <c r="F130" s="44" t="str">
        <f ca="1">IF(B130="","",OFFSET(List1!P$11,tisk!A129,0))</f>
        <v>1/2020</v>
      </c>
      <c r="G130" s="100">
        <f ca="1">IF(B130="","",OFFSET(List1!R$11,tisk!A129,0))</f>
        <v>37000</v>
      </c>
      <c r="H130" s="101">
        <f ca="1">IF(B130="","",OFFSET(List1!S$11,tisk!A129,0))</f>
        <v>44176</v>
      </c>
      <c r="I130" s="98">
        <f ca="1">IF(B130="","",OFFSET(List1!T$11,tisk!A129,0))</f>
        <v>200</v>
      </c>
      <c r="J130" s="98">
        <f ca="1">IF(B130="","",OFFSET(List1!U$11,tisk!A129,0))</f>
        <v>125</v>
      </c>
      <c r="K130" s="98">
        <f ca="1">IF(B130="","",OFFSET(List1!V$11,tisk!A129,0))</f>
        <v>150</v>
      </c>
      <c r="L130" s="98">
        <f ca="1">IF(B130="","",OFFSET(List1!W$11,tisk!A129,0))</f>
        <v>475</v>
      </c>
      <c r="M130" s="102">
        <f ca="1">IF(B130="","",OFFSET(List1!X$11,tisk!A129,0))</f>
        <v>34500</v>
      </c>
    </row>
    <row r="131" spans="1:13" s="2" customFormat="1" ht="75" customHeight="1" x14ac:dyDescent="0.25">
      <c r="A131" s="47"/>
      <c r="B131" s="98"/>
      <c r="C131" s="3" t="str">
        <f ca="1">IF(B130="","",CONCATENATE("Okres ",OFFSET(List1!G$11,tisk!A129,0),"
","Právní forma","
",OFFSET(List1!H$11,tisk!A129,0),"
","IČO ",OFFSET(List1!I$11,tisk!A129,0),"
 ","B.Ú. ",OFFSET(List1!J$11,tisk!A129,0)))</f>
        <v>Okres Olomouc
Právní forma
Obec, m. č. hl. m. Prahy
IČO 00302911
 B.Ú. anonymizováno</v>
      </c>
      <c r="D131" s="5" t="str">
        <f ca="1">IF(B130="","",OFFSET(List1!M$11,tisk!A129,0))</f>
        <v>Pořízení základního vybavení členů Jednotky SDH Lipinka ochrannými pomůckami. Takže se bude moci v případě zásahu zúčastnit záchranných prací samostatně nebo pod vedením profesionální jednotky.</v>
      </c>
      <c r="E131" s="99"/>
      <c r="F131" s="43"/>
      <c r="G131" s="100"/>
      <c r="H131" s="101"/>
      <c r="I131" s="98"/>
      <c r="J131" s="98"/>
      <c r="K131" s="98"/>
      <c r="L131" s="98"/>
      <c r="M131" s="102"/>
    </row>
    <row r="132" spans="1:13" s="2" customFormat="1" ht="30" customHeight="1" x14ac:dyDescent="0.25">
      <c r="A132" s="47">
        <f>ROW()/3-1</f>
        <v>43</v>
      </c>
      <c r="B132" s="98"/>
      <c r="C132" s="3" t="str">
        <f ca="1">IF(B130="","",CONCATENATE("Zástupce","
",OFFSET(List1!K$11,tisk!A129,0)))</f>
        <v xml:space="preserve">Zástupce
</v>
      </c>
      <c r="D132" s="5" t="str">
        <f ca="1">IF(B130="","",CONCATENATE("Dotace bude použita na:",OFFSET(List1!N$11,tisk!A129,0)))</f>
        <v>Dotace bude použita na:pořízení osobních ochranných prostředků pro hasiče JSDH Lipinka.</v>
      </c>
      <c r="E132" s="99"/>
      <c r="F132" s="44" t="str">
        <f ca="1">IF(B130="","",OFFSET(List1!Q$11,tisk!A129,0))</f>
        <v>11/2020</v>
      </c>
      <c r="G132" s="100"/>
      <c r="H132" s="101"/>
      <c r="I132" s="98"/>
      <c r="J132" s="98"/>
      <c r="K132" s="98"/>
      <c r="L132" s="98"/>
      <c r="M132" s="102"/>
    </row>
    <row r="133" spans="1:13" s="2" customFormat="1" ht="57" customHeight="1" x14ac:dyDescent="0.25">
      <c r="A133" s="47"/>
      <c r="B133" s="98" t="str">
        <f ca="1">IF(OFFSET(List1!B$11,tisk!A132,0)&gt;0,OFFSET(List1!B$11,tisk!A132,0),"")</f>
        <v>16</v>
      </c>
      <c r="C133" s="3" t="str">
        <f ca="1">IF(B133="","",CONCATENATE(OFFSET(List1!C$11,tisk!A132,0),"
",OFFSET(List1!D$11,tisk!A132,0),"
",OFFSET(List1!E$11,tisk!A132,0),"
",OFFSET(List1!F$11,tisk!A132,0)))</f>
        <v>Obec Ostružná
Ostružná 135
Ostružná
78825</v>
      </c>
      <c r="D133" s="65" t="str">
        <f ca="1">IF(B133="","",OFFSET(List1!L$11,tisk!A132,0))</f>
        <v>Pořízení, technické zhodnocení a oprava požární techniky a nákup věcného vybavení pro JSDH Ostružná</v>
      </c>
      <c r="E133" s="99">
        <f ca="1">IF(B133="","",OFFSET(List1!O$11,tisk!A132,0))</f>
        <v>112000</v>
      </c>
      <c r="F133" s="44" t="str">
        <f ca="1">IF(B133="","",OFFSET(List1!P$11,tisk!A132,0))</f>
        <v>1/2020</v>
      </c>
      <c r="G133" s="100">
        <f ca="1">IF(B133="","",OFFSET(List1!R$11,tisk!A132,0))</f>
        <v>56000</v>
      </c>
      <c r="H133" s="101">
        <f ca="1">IF(B133="","",OFFSET(List1!S$11,tisk!A132,0))</f>
        <v>44176</v>
      </c>
      <c r="I133" s="98">
        <f ca="1">IF(B133="","",OFFSET(List1!T$11,tisk!A132,0))</f>
        <v>200</v>
      </c>
      <c r="J133" s="98">
        <f ca="1">IF(B133="","",OFFSET(List1!U$11,tisk!A132,0))</f>
        <v>125</v>
      </c>
      <c r="K133" s="98">
        <f ca="1">IF(B133="","",OFFSET(List1!V$11,tisk!A132,0))</f>
        <v>150</v>
      </c>
      <c r="L133" s="98">
        <f ca="1">IF(B133="","",OFFSET(List1!W$11,tisk!A132,0))</f>
        <v>475</v>
      </c>
      <c r="M133" s="102">
        <f ca="1">IF(B133="","",OFFSET(List1!X$11,tisk!A132,0))</f>
        <v>52200</v>
      </c>
    </row>
    <row r="134" spans="1:13" s="2" customFormat="1" ht="75" customHeight="1" x14ac:dyDescent="0.25">
      <c r="A134" s="47"/>
      <c r="B134" s="98"/>
      <c r="C134" s="3" t="str">
        <f ca="1">IF(B133="","",CONCATENATE("Okres ",OFFSET(List1!G$11,tisk!A132,0),"
","Právní forma","
",OFFSET(List1!H$11,tisk!A132,0),"
","IČO ",OFFSET(List1!I$11,tisk!A132,0),"
 ","B.Ú. ",OFFSET(List1!J$11,tisk!A132,0)))</f>
        <v>Okres Jeseník
Právní forma
Obec, m. č. hl. m. Prahy
IČO 00636096
 B.Ú. anonymizováno</v>
      </c>
      <c r="D134" s="5" t="str">
        <f ca="1">IF(B133="","",OFFSET(List1!M$11,tisk!A132,0))</f>
        <v>Pořízení ochranných prostředků pro dovybavení JSDH Ostružná.</v>
      </c>
      <c r="E134" s="99"/>
      <c r="F134" s="43"/>
      <c r="G134" s="100"/>
      <c r="H134" s="101"/>
      <c r="I134" s="98"/>
      <c r="J134" s="98"/>
      <c r="K134" s="98"/>
      <c r="L134" s="98"/>
      <c r="M134" s="102"/>
    </row>
    <row r="135" spans="1:13" s="2" customFormat="1" ht="30" customHeight="1" x14ac:dyDescent="0.25">
      <c r="A135" s="47">
        <f>ROW()/3-1</f>
        <v>44</v>
      </c>
      <c r="B135" s="98"/>
      <c r="C135" s="3" t="str">
        <f ca="1">IF(B133="","",CONCATENATE("Zástupce","
",OFFSET(List1!K$11,tisk!A132,0)))</f>
        <v xml:space="preserve">Zástupce
</v>
      </c>
      <c r="D135" s="5" t="str">
        <f ca="1">IF(B133="","",CONCATENATE("Dotace bude použita na:",OFFSET(List1!N$11,tisk!A132,0)))</f>
        <v>Dotace bude použita na:pořízení ochranných prostředků pro hasiče.</v>
      </c>
      <c r="E135" s="99"/>
      <c r="F135" s="44" t="str">
        <f ca="1">IF(B133="","",OFFSET(List1!Q$11,tisk!A132,0))</f>
        <v>11/2020</v>
      </c>
      <c r="G135" s="100"/>
      <c r="H135" s="101"/>
      <c r="I135" s="98"/>
      <c r="J135" s="98"/>
      <c r="K135" s="98"/>
      <c r="L135" s="98"/>
      <c r="M135" s="102"/>
    </row>
    <row r="136" spans="1:13" s="2" customFormat="1" ht="65.45" customHeight="1" x14ac:dyDescent="0.25">
      <c r="A136" s="47"/>
      <c r="B136" s="98" t="str">
        <f ca="1">IF(OFFSET(List1!B$11,tisk!A135,0)&gt;0,OFFSET(List1!B$11,tisk!A135,0),"")</f>
        <v>153</v>
      </c>
      <c r="C136" s="3" t="str">
        <f ca="1">IF(B136="","",CONCATENATE(OFFSET(List1!C$11,tisk!A135,0),"
",OFFSET(List1!D$11,tisk!A135,0),"
",OFFSET(List1!E$11,tisk!A135,0),"
",OFFSET(List1!F$11,tisk!A135,0)))</f>
        <v>Obec Raková u Konice
Raková u Konice 34
Raková u Konice
79857</v>
      </c>
      <c r="D136" s="65" t="str">
        <f ca="1">IF(B136="","",OFFSET(List1!L$11,tisk!A135,0))</f>
        <v>Pořízení, technické zhodnocení a oprava požární techniky a nákup věcného vybavení pro JSDH Raková u Konice</v>
      </c>
      <c r="E136" s="99">
        <f ca="1">IF(B136="","",OFFSET(List1!O$11,tisk!A135,0))</f>
        <v>99480</v>
      </c>
      <c r="F136" s="44" t="str">
        <f ca="1">IF(B136="","",OFFSET(List1!P$11,tisk!A135,0))</f>
        <v>1/2020</v>
      </c>
      <c r="G136" s="100">
        <f ca="1">IF(B136="","",OFFSET(List1!R$11,tisk!A135,0))</f>
        <v>49700</v>
      </c>
      <c r="H136" s="101">
        <f ca="1">IF(B136="","",OFFSET(List1!S$11,tisk!A135,0))</f>
        <v>44176</v>
      </c>
      <c r="I136" s="98">
        <f ca="1">IF(B136="","",OFFSET(List1!T$11,tisk!A135,0))</f>
        <v>200</v>
      </c>
      <c r="J136" s="98">
        <f ca="1">IF(B136="","",OFFSET(List1!U$11,tisk!A135,0))</f>
        <v>125</v>
      </c>
      <c r="K136" s="98">
        <f ca="1">IF(B136="","",OFFSET(List1!V$11,tisk!A135,0))</f>
        <v>150</v>
      </c>
      <c r="L136" s="98">
        <f ca="1">IF(B136="","",OFFSET(List1!W$11,tisk!A135,0))</f>
        <v>475</v>
      </c>
      <c r="M136" s="102">
        <f ca="1">IF(B136="","",OFFSET(List1!X$11,tisk!A135,0))</f>
        <v>46300</v>
      </c>
    </row>
    <row r="137" spans="1:13" s="2" customFormat="1" ht="75" customHeight="1" x14ac:dyDescent="0.25">
      <c r="A137" s="47"/>
      <c r="B137" s="98"/>
      <c r="C137" s="3" t="str">
        <f ca="1">IF(B136="","",CONCATENATE("Okres ",OFFSET(List1!G$11,tisk!A135,0),"
","Právní forma","
",OFFSET(List1!H$11,tisk!A135,0),"
","IČO ",OFFSET(List1!I$11,tisk!A135,0),"
 ","B.Ú. ",OFFSET(List1!J$11,tisk!A135,0)))</f>
        <v>Okres Prostějov
Právní forma
Obec, m. č. hl. m. Prahy
IČO 00600067
 B.Ú. anonymizováno</v>
      </c>
      <c r="D137" s="5" t="str">
        <f ca="1">IF(B136="","",OFFSET(List1!M$11,tisk!A135,0))</f>
        <v>nákup ochranných prostředků pro hasiče</v>
      </c>
      <c r="E137" s="99"/>
      <c r="F137" s="43"/>
      <c r="G137" s="100"/>
      <c r="H137" s="101"/>
      <c r="I137" s="98"/>
      <c r="J137" s="98"/>
      <c r="K137" s="98"/>
      <c r="L137" s="98"/>
      <c r="M137" s="102"/>
    </row>
    <row r="138" spans="1:13" s="2" customFormat="1" ht="30" customHeight="1" x14ac:dyDescent="0.25">
      <c r="A138" s="47">
        <f>ROW()/3-1</f>
        <v>45</v>
      </c>
      <c r="B138" s="98"/>
      <c r="C138" s="3" t="str">
        <f ca="1">IF(B136="","",CONCATENATE("Zástupce","
",OFFSET(List1!K$11,tisk!A135,0)))</f>
        <v xml:space="preserve">Zástupce
</v>
      </c>
      <c r="D138" s="5" t="str">
        <f ca="1">IF(B136="","",CONCATENATE("Dotace bude použita na:",OFFSET(List1!N$11,tisk!A135,0)))</f>
        <v>Dotace bude použita na:pořízení ochranných prostředků pro hasiče</v>
      </c>
      <c r="E138" s="99"/>
      <c r="F138" s="44" t="str">
        <f ca="1">IF(B136="","",OFFSET(List1!Q$11,tisk!A135,0))</f>
        <v>11/2020</v>
      </c>
      <c r="G138" s="100"/>
      <c r="H138" s="101"/>
      <c r="I138" s="98"/>
      <c r="J138" s="98"/>
      <c r="K138" s="98"/>
      <c r="L138" s="98"/>
      <c r="M138" s="102"/>
    </row>
    <row r="139" spans="1:13" s="2" customFormat="1" ht="63.6" customHeight="1" x14ac:dyDescent="0.25">
      <c r="A139" s="47"/>
      <c r="B139" s="98" t="str">
        <f ca="1">IF(OFFSET(List1!B$11,tisk!A138,0)&gt;0,OFFSET(List1!B$11,tisk!A138,0),"")</f>
        <v>72</v>
      </c>
      <c r="C139" s="3" t="str">
        <f ca="1">IF(B139="","",CONCATENATE(OFFSET(List1!C$11,tisk!A138,0),"
",OFFSET(List1!D$11,tisk!A138,0),"
",OFFSET(List1!E$11,tisk!A138,0),"
",OFFSET(List1!F$11,tisk!A138,0)))</f>
        <v>Obec Stínava
Stínava 20
Stínava
79803</v>
      </c>
      <c r="D139" s="65" t="str">
        <f ca="1">IF(B139="","",OFFSET(List1!L$11,tisk!A138,0))</f>
        <v>Pořízení, technické zhodnocení a oprava požární techniky a nákup věcného vybavení pro JSDH Stínava</v>
      </c>
      <c r="E139" s="99">
        <f ca="1">IF(B139="","",OFFSET(List1!O$11,tisk!A138,0))</f>
        <v>170000</v>
      </c>
      <c r="F139" s="44" t="str">
        <f ca="1">IF(B139="","",OFFSET(List1!P$11,tisk!A138,0))</f>
        <v>1/2020</v>
      </c>
      <c r="G139" s="100">
        <f ca="1">IF(B139="","",OFFSET(List1!R$11,tisk!A138,0))</f>
        <v>85000</v>
      </c>
      <c r="H139" s="101">
        <f ca="1">IF(B139="","",OFFSET(List1!S$11,tisk!A138,0))</f>
        <v>44176</v>
      </c>
      <c r="I139" s="98">
        <f ca="1">IF(B139="","",OFFSET(List1!T$11,tisk!A138,0))</f>
        <v>200</v>
      </c>
      <c r="J139" s="98">
        <f ca="1">IF(B139="","",OFFSET(List1!U$11,tisk!A138,0))</f>
        <v>125</v>
      </c>
      <c r="K139" s="98">
        <f ca="1">IF(B139="","",OFFSET(List1!V$11,tisk!A138,0))</f>
        <v>150</v>
      </c>
      <c r="L139" s="98">
        <f ca="1">IF(B139="","",OFFSET(List1!W$11,tisk!A138,0))</f>
        <v>475</v>
      </c>
      <c r="M139" s="102">
        <f ca="1">IF(B139="","",OFFSET(List1!X$11,tisk!A138,0))</f>
        <v>79300</v>
      </c>
    </row>
    <row r="140" spans="1:13" s="2" customFormat="1" ht="75" customHeight="1" x14ac:dyDescent="0.25">
      <c r="A140" s="47"/>
      <c r="B140" s="98"/>
      <c r="C140" s="3" t="str">
        <f ca="1">IF(B139="","",CONCATENATE("Okres ",OFFSET(List1!G$11,tisk!A138,0),"
","Právní forma","
",OFFSET(List1!H$11,tisk!A138,0),"
","IČO ",OFFSET(List1!I$11,tisk!A138,0),"
 ","B.Ú. ",OFFSET(List1!J$11,tisk!A138,0)))</f>
        <v>Okres Prostějov
Právní forma
Obec, m. č. hl. m. Prahy
IČO 62858297
 B.Ú. anonymizováno</v>
      </c>
      <c r="D140" s="5" t="str">
        <f ca="1">IF(B139="","",OFFSET(List1!M$11,tisk!A138,0))</f>
        <v>Pořízení ochranných prostředků pro hasiče, povinných pro každý zásah JSDH</v>
      </c>
      <c r="E140" s="99"/>
      <c r="F140" s="43"/>
      <c r="G140" s="100"/>
      <c r="H140" s="101"/>
      <c r="I140" s="98"/>
      <c r="J140" s="98"/>
      <c r="K140" s="98"/>
      <c r="L140" s="98"/>
      <c r="M140" s="102"/>
    </row>
    <row r="141" spans="1:13" s="2" customFormat="1" ht="30" customHeight="1" x14ac:dyDescent="0.25">
      <c r="A141" s="47">
        <f>ROW()/3-1</f>
        <v>46</v>
      </c>
      <c r="B141" s="98"/>
      <c r="C141" s="3" t="str">
        <f ca="1">IF(B139="","",CONCATENATE("Zástupce","
",OFFSET(List1!K$11,tisk!A138,0)))</f>
        <v xml:space="preserve">Zástupce
</v>
      </c>
      <c r="D141" s="5" t="str">
        <f ca="1">IF(B139="","",CONCATENATE("Dotace bude použita na:",OFFSET(List1!N$11,tisk!A138,0)))</f>
        <v>Dotace bude použita na:pořízení ochranných prostředků pro hasiče</v>
      </c>
      <c r="E141" s="99"/>
      <c r="F141" s="44" t="str">
        <f ca="1">IF(B139="","",OFFSET(List1!Q$11,tisk!A138,0))</f>
        <v>11/2020</v>
      </c>
      <c r="G141" s="100"/>
      <c r="H141" s="101"/>
      <c r="I141" s="98"/>
      <c r="J141" s="98"/>
      <c r="K141" s="98"/>
      <c r="L141" s="98"/>
      <c r="M141" s="102"/>
    </row>
    <row r="142" spans="1:13" s="2" customFormat="1" ht="62.45" customHeight="1" x14ac:dyDescent="0.25">
      <c r="A142" s="47"/>
      <c r="B142" s="98" t="str">
        <f ca="1">IF(OFFSET(List1!B$11,tisk!A141,0)&gt;0,OFFSET(List1!B$11,tisk!A141,0),"")</f>
        <v>60</v>
      </c>
      <c r="C142" s="3" t="str">
        <f ca="1">IF(B142="","",CONCATENATE(OFFSET(List1!C$11,tisk!A141,0),"
",OFFSET(List1!D$11,tisk!A141,0),"
",OFFSET(List1!E$11,tisk!A141,0),"
",OFFSET(List1!F$11,tisk!A141,0)))</f>
        <v>Obec Bělá pod Pradědem
Domašov 381
Bělá pod Pradědem
79001</v>
      </c>
      <c r="D142" s="65" t="str">
        <f ca="1">IF(B142="","",OFFSET(List1!L$11,tisk!A141,0))</f>
        <v>Pořízení, technické zhodnocení a oprava požární techniky a nákup věcného vybavení pro JSDH Bělá pod Pradědem</v>
      </c>
      <c r="E142" s="99">
        <f ca="1">IF(B142="","",OFFSET(List1!O$11,tisk!A141,0))</f>
        <v>113000</v>
      </c>
      <c r="F142" s="44" t="str">
        <f ca="1">IF(B142="","",OFFSET(List1!P$11,tisk!A141,0))</f>
        <v>1/2020</v>
      </c>
      <c r="G142" s="100">
        <f ca="1">IF(B142="","",OFFSET(List1!R$11,tisk!A141,0))</f>
        <v>55000</v>
      </c>
      <c r="H142" s="101">
        <f ca="1">IF(B142="","",OFFSET(List1!S$11,tisk!A141,0))</f>
        <v>44176</v>
      </c>
      <c r="I142" s="98">
        <f ca="1">IF(B142="","",OFFSET(List1!T$11,tisk!A141,0))</f>
        <v>160</v>
      </c>
      <c r="J142" s="98">
        <f ca="1">IF(B142="","",OFFSET(List1!U$11,tisk!A141,0))</f>
        <v>160</v>
      </c>
      <c r="K142" s="98">
        <f ca="1">IF(B142="","",OFFSET(List1!V$11,tisk!A141,0))</f>
        <v>150</v>
      </c>
      <c r="L142" s="98">
        <f ca="1">IF(B142="","",OFFSET(List1!W$11,tisk!A141,0))</f>
        <v>470</v>
      </c>
      <c r="M142" s="102">
        <f ca="1">IF(B142="","",OFFSET(List1!X$11,tisk!A141,0))</f>
        <v>51300</v>
      </c>
    </row>
    <row r="143" spans="1:13" s="2" customFormat="1" ht="75" customHeight="1" x14ac:dyDescent="0.25">
      <c r="A143" s="47"/>
      <c r="B143" s="98"/>
      <c r="C143" s="3" t="str">
        <f ca="1">IF(B142="","",CONCATENATE("Okres ",OFFSET(List1!G$11,tisk!A141,0),"
","Právní forma","
",OFFSET(List1!H$11,tisk!A141,0),"
","IČO ",OFFSET(List1!I$11,tisk!A141,0),"
 ","B.Ú. ",OFFSET(List1!J$11,tisk!A141,0)))</f>
        <v>Okres Jeseník
Právní forma
Obec, m. č. hl. m. Prahy
IČO 00302333
 B.Ú. anonymizováno</v>
      </c>
      <c r="D143" s="5" t="str">
        <f ca="1">IF(B142="","",OFFSET(List1!M$11,tisk!A141,0))</f>
        <v>Žádáme o novou dýchací techniku s příslušenstvím pro členy výjezdové jednotky z důvodu obnovy současné zastaralé techniky.</v>
      </c>
      <c r="E143" s="99"/>
      <c r="F143" s="43"/>
      <c r="G143" s="100"/>
      <c r="H143" s="101"/>
      <c r="I143" s="98"/>
      <c r="J143" s="98"/>
      <c r="K143" s="98"/>
      <c r="L143" s="98"/>
      <c r="M143" s="102"/>
    </row>
    <row r="144" spans="1:13" s="2" customFormat="1" ht="30" customHeight="1" x14ac:dyDescent="0.25">
      <c r="A144" s="47">
        <f>ROW()/3-1</f>
        <v>47</v>
      </c>
      <c r="B144" s="98"/>
      <c r="C144" s="3" t="str">
        <f ca="1">IF(B142="","",CONCATENATE("Zástupce","
",OFFSET(List1!K$11,tisk!A141,0)))</f>
        <v xml:space="preserve">Zástupce
</v>
      </c>
      <c r="D144" s="5" t="str">
        <f ca="1">IF(B142="","",CONCATENATE("Dotace bude použita na:",OFFSET(List1!N$11,tisk!A141,0)))</f>
        <v>Dotace bude použita na:pořízení dýchací techniky s příslušenstvím
investiční dotace</v>
      </c>
      <c r="E144" s="99"/>
      <c r="F144" s="44" t="str">
        <f ca="1">IF(B142="","",OFFSET(List1!Q$11,tisk!A141,0))</f>
        <v>11/2020</v>
      </c>
      <c r="G144" s="100"/>
      <c r="H144" s="101"/>
      <c r="I144" s="98"/>
      <c r="J144" s="98"/>
      <c r="K144" s="98"/>
      <c r="L144" s="98"/>
      <c r="M144" s="102"/>
    </row>
    <row r="145" spans="1:13" s="2" customFormat="1" ht="61.15" customHeight="1" x14ac:dyDescent="0.25">
      <c r="A145" s="47"/>
      <c r="B145" s="98" t="str">
        <f ca="1">IF(OFFSET(List1!B$11,tisk!A144,0)&gt;0,OFFSET(List1!B$11,tisk!A144,0),"")</f>
        <v>31</v>
      </c>
      <c r="C145" s="3" t="str">
        <f ca="1">IF(B145="","",CONCATENATE(OFFSET(List1!C$11,tisk!A144,0),"
",OFFSET(List1!D$11,tisk!A144,0),"
",OFFSET(List1!E$11,tisk!A144,0),"
",OFFSET(List1!F$11,tisk!A144,0)))</f>
        <v>Obec Doloplazy
Doloplazy 15
Doloplazy
79826</v>
      </c>
      <c r="D145" s="65" t="str">
        <f ca="1">IF(B145="","",OFFSET(List1!L$11,tisk!A144,0))</f>
        <v>Pořízení, technické zhodnocení a oprava požární techniky a nákup věcného vybavení pro JSDH Doloplazy</v>
      </c>
      <c r="E145" s="99">
        <f ca="1">IF(B145="","",OFFSET(List1!O$11,tisk!A144,0))</f>
        <v>485950</v>
      </c>
      <c r="F145" s="44" t="str">
        <f ca="1">IF(B145="","",OFFSET(List1!P$11,tisk!A144,0))</f>
        <v>1/2020</v>
      </c>
      <c r="G145" s="100">
        <f ca="1">IF(B145="","",OFFSET(List1!R$11,tisk!A144,0))</f>
        <v>200000</v>
      </c>
      <c r="H145" s="101">
        <f ca="1">IF(B145="","",OFFSET(List1!S$11,tisk!A144,0))</f>
        <v>44176</v>
      </c>
      <c r="I145" s="98">
        <f ca="1">IF(B145="","",OFFSET(List1!T$11,tisk!A144,0))</f>
        <v>180</v>
      </c>
      <c r="J145" s="98">
        <f ca="1">IF(B145="","",OFFSET(List1!U$11,tisk!A144,0))</f>
        <v>140</v>
      </c>
      <c r="K145" s="98">
        <f ca="1">IF(B145="","",OFFSET(List1!V$11,tisk!A144,0))</f>
        <v>150</v>
      </c>
      <c r="L145" s="98">
        <f ca="1">IF(B145="","",OFFSET(List1!W$11,tisk!A144,0))</f>
        <v>470</v>
      </c>
      <c r="M145" s="102">
        <f ca="1">IF(B145="","",OFFSET(List1!X$11,tisk!A144,0))</f>
        <v>186500</v>
      </c>
    </row>
    <row r="146" spans="1:13" s="2" customFormat="1" ht="75" customHeight="1" x14ac:dyDescent="0.25">
      <c r="A146" s="47"/>
      <c r="B146" s="98"/>
      <c r="C146" s="3" t="str">
        <f ca="1">IF(B145="","",CONCATENATE("Okres ",OFFSET(List1!G$11,tisk!A144,0),"
","Právní forma","
",OFFSET(List1!H$11,tisk!A144,0),"
","IČO ",OFFSET(List1!I$11,tisk!A144,0),"
 ","B.Ú. ",OFFSET(List1!J$11,tisk!A144,0)))</f>
        <v>Okres Prostějov
Právní forma
Obec, m. č. hl. m. Prahy
IČO 00288195
 B.Ú. anonymizováno</v>
      </c>
      <c r="D146" s="5" t="str">
        <f ca="1">IF(B145="","",OFFSET(List1!M$11,tisk!A144,0))</f>
        <v>Nákup ojetého dopravního automobilu včetně úpravy pro hasiče.
Zajištění výjezdu jednotky k zásahu.</v>
      </c>
      <c r="E146" s="99"/>
      <c r="F146" s="43"/>
      <c r="G146" s="100"/>
      <c r="H146" s="101"/>
      <c r="I146" s="98"/>
      <c r="J146" s="98"/>
      <c r="K146" s="98"/>
      <c r="L146" s="98"/>
      <c r="M146" s="102"/>
    </row>
    <row r="147" spans="1:13" s="2" customFormat="1" ht="30" customHeight="1" x14ac:dyDescent="0.25">
      <c r="A147" s="47">
        <f>ROW()/3-1</f>
        <v>48</v>
      </c>
      <c r="B147" s="98"/>
      <c r="C147" s="3" t="str">
        <f ca="1">IF(B145="","",CONCATENATE("Zástupce","
",OFFSET(List1!K$11,tisk!A144,0)))</f>
        <v xml:space="preserve">Zástupce
</v>
      </c>
      <c r="D147" s="5" t="str">
        <f ca="1">IF(B145="","",CONCATENATE("Dotace bude použita na:",OFFSET(List1!N$11,tisk!A144,0)))</f>
        <v>Dotace bude použita na:pořízení dopravního automobilu
investiční dotace</v>
      </c>
      <c r="E147" s="99"/>
      <c r="F147" s="44" t="str">
        <f ca="1">IF(B145="","",OFFSET(List1!Q$11,tisk!A144,0))</f>
        <v>11/2020</v>
      </c>
      <c r="G147" s="100"/>
      <c r="H147" s="101"/>
      <c r="I147" s="98"/>
      <c r="J147" s="98"/>
      <c r="K147" s="98"/>
      <c r="L147" s="98"/>
      <c r="M147" s="102"/>
    </row>
    <row r="148" spans="1:13" s="2" customFormat="1" ht="63" customHeight="1" x14ac:dyDescent="0.25">
      <c r="A148" s="47"/>
      <c r="B148" s="98" t="str">
        <f ca="1">IF(OFFSET(List1!B$11,tisk!A147,0)&gt;0,OFFSET(List1!B$11,tisk!A147,0),"")</f>
        <v>141</v>
      </c>
      <c r="C148" s="3" t="str">
        <f ca="1">IF(B148="","",CONCATENATE(OFFSET(List1!C$11,tisk!A147,0),"
",OFFSET(List1!D$11,tisk!A147,0),"
",OFFSET(List1!E$11,tisk!A147,0),"
",OFFSET(List1!F$11,tisk!A147,0)))</f>
        <v>Obec Dřevnovice
Dřevnovice 44
Dřevnovice
798 26</v>
      </c>
      <c r="D148" s="65" t="str">
        <f ca="1">IF(B148="","",OFFSET(List1!L$11,tisk!A147,0))</f>
        <v>Pořízení, technické zhodnocení a oprava požární techniky a nákup věcného vybavení pro JSDH Dřevnovice</v>
      </c>
      <c r="E148" s="99">
        <f ca="1">IF(B148="","",OFFSET(List1!O$11,tisk!A147,0))</f>
        <v>950000</v>
      </c>
      <c r="F148" s="44" t="str">
        <f ca="1">IF(B148="","",OFFSET(List1!P$11,tisk!A147,0))</f>
        <v>1/2020</v>
      </c>
      <c r="G148" s="100">
        <f ca="1">IF(B148="","",OFFSET(List1!R$11,tisk!A147,0))</f>
        <v>200000</v>
      </c>
      <c r="H148" s="101">
        <f ca="1">IF(B148="","",OFFSET(List1!S$11,tisk!A147,0))</f>
        <v>44176</v>
      </c>
      <c r="I148" s="98">
        <f ca="1">IF(B148="","",OFFSET(List1!T$11,tisk!A147,0))</f>
        <v>180</v>
      </c>
      <c r="J148" s="98">
        <f ca="1">IF(B148="","",OFFSET(List1!U$11,tisk!A147,0))</f>
        <v>140</v>
      </c>
      <c r="K148" s="98">
        <f ca="1">IF(B148="","",OFFSET(List1!V$11,tisk!A147,0))</f>
        <v>150</v>
      </c>
      <c r="L148" s="98">
        <f ca="1">IF(B148="","",OFFSET(List1!W$11,tisk!A147,0))</f>
        <v>470</v>
      </c>
      <c r="M148" s="102">
        <f ca="1">IF(B148="","",OFFSET(List1!X$11,tisk!A147,0))</f>
        <v>186500</v>
      </c>
    </row>
    <row r="149" spans="1:13" s="2" customFormat="1" ht="75" customHeight="1" x14ac:dyDescent="0.25">
      <c r="A149" s="47"/>
      <c r="B149" s="98"/>
      <c r="C149" s="3" t="str">
        <f ca="1">IF(B148="","",CONCATENATE("Okres ",OFFSET(List1!G$11,tisk!A147,0),"
","Právní forma","
",OFFSET(List1!H$11,tisk!A147,0),"
","IČO ",OFFSET(List1!I$11,tisk!A147,0),"
 ","B.Ú. ",OFFSET(List1!J$11,tisk!A147,0)))</f>
        <v>Okres Prostějov
Právní forma
Obec, m. č. hl. m. Prahy
IČO 00547905
 B.Ú. anonymizováno</v>
      </c>
      <c r="D149" s="5" t="str">
        <f ca="1">IF(B148="","",OFFSET(List1!M$11,tisk!A147,0))</f>
        <v>Nákup nového dopravního automobilu pro JSDH Dřevnovice z důvodu zabezpečení její akceschopnosti. Stávající dopravní automobil byl na konci roku 2019 odstaven z důvodu špatného technického stavu a stáří vozidla.</v>
      </c>
      <c r="E149" s="99"/>
      <c r="F149" s="43"/>
      <c r="G149" s="100"/>
      <c r="H149" s="101"/>
      <c r="I149" s="98"/>
      <c r="J149" s="98"/>
      <c r="K149" s="98"/>
      <c r="L149" s="98"/>
      <c r="M149" s="102"/>
    </row>
    <row r="150" spans="1:13" s="2" customFormat="1" ht="30" customHeight="1" x14ac:dyDescent="0.25">
      <c r="A150" s="47">
        <f>ROW()/3-1</f>
        <v>49</v>
      </c>
      <c r="B150" s="98"/>
      <c r="C150" s="3" t="str">
        <f ca="1">IF(B148="","",CONCATENATE("Zástupce","
",OFFSET(List1!K$11,tisk!A147,0)))</f>
        <v xml:space="preserve">Zástupce
</v>
      </c>
      <c r="D150" s="5" t="str">
        <f ca="1">IF(B148="","",CONCATENATE("Dotace bude použita na:",OFFSET(List1!N$11,tisk!A147,0)))</f>
        <v>Dotace bude použita na:pořízení dopravního automobilu  investiční dotace</v>
      </c>
      <c r="E150" s="99"/>
      <c r="F150" s="44" t="str">
        <f ca="1">IF(B148="","",OFFSET(List1!Q$11,tisk!A147,0))</f>
        <v>11/2020</v>
      </c>
      <c r="G150" s="100"/>
      <c r="H150" s="101"/>
      <c r="I150" s="98"/>
      <c r="J150" s="98"/>
      <c r="K150" s="98"/>
      <c r="L150" s="98"/>
      <c r="M150" s="102"/>
    </row>
    <row r="151" spans="1:13" s="2" customFormat="1" ht="67.150000000000006" customHeight="1" x14ac:dyDescent="0.25">
      <c r="A151" s="47"/>
      <c r="B151" s="98" t="str">
        <f ca="1">IF(OFFSET(List1!B$11,tisk!A150,0)&gt;0,OFFSET(List1!B$11,tisk!A150,0),"")</f>
        <v>15</v>
      </c>
      <c r="C151" s="3" t="str">
        <f ca="1">IF(B151="","",CONCATENATE(OFFSET(List1!C$11,tisk!A150,0),"
",OFFSET(List1!D$11,tisk!A150,0),"
",OFFSET(List1!E$11,tisk!A150,0),"
",OFFSET(List1!F$11,tisk!A150,0)))</f>
        <v>Obec Horka nad Moravou
nám. Osvobození 16/46
Horka nad Moravou
78335</v>
      </c>
      <c r="D151" s="65" t="str">
        <f ca="1">IF(B151="","",OFFSET(List1!L$11,tisk!A150,0))</f>
        <v>Pořízení, technické zhodnocení a oprava požární techniky a nákup věcného vybavení pro JSDH Horka nad Moravou</v>
      </c>
      <c r="E151" s="99">
        <f ca="1">IF(B151="","",OFFSET(List1!O$11,tisk!A150,0))</f>
        <v>120000</v>
      </c>
      <c r="F151" s="44" t="str">
        <f ca="1">IF(B151="","",OFFSET(List1!P$11,tisk!A150,0))</f>
        <v>1/2020</v>
      </c>
      <c r="G151" s="100">
        <f ca="1">IF(B151="","",OFFSET(List1!R$11,tisk!A150,0))</f>
        <v>60000</v>
      </c>
      <c r="H151" s="101">
        <f ca="1">IF(B151="","",OFFSET(List1!S$11,tisk!A150,0))</f>
        <v>44176</v>
      </c>
      <c r="I151" s="98">
        <f ca="1">IF(B151="","",OFFSET(List1!T$11,tisk!A150,0))</f>
        <v>160</v>
      </c>
      <c r="J151" s="98">
        <f ca="1">IF(B151="","",OFFSET(List1!U$11,tisk!A150,0))</f>
        <v>110</v>
      </c>
      <c r="K151" s="98">
        <f ca="1">IF(B151="","",OFFSET(List1!V$11,tisk!A150,0))</f>
        <v>200</v>
      </c>
      <c r="L151" s="98">
        <f ca="1">IF(B151="","",OFFSET(List1!W$11,tisk!A150,0))</f>
        <v>470</v>
      </c>
      <c r="M151" s="102">
        <f ca="1">IF(B151="","",OFFSET(List1!X$11,tisk!A150,0))</f>
        <v>56000</v>
      </c>
    </row>
    <row r="152" spans="1:13" s="2" customFormat="1" ht="75" customHeight="1" x14ac:dyDescent="0.25">
      <c r="A152" s="47"/>
      <c r="B152" s="98"/>
      <c r="C152" s="3" t="str">
        <f ca="1">IF(B151="","",CONCATENATE("Okres ",OFFSET(List1!G$11,tisk!A150,0),"
","Právní forma","
",OFFSET(List1!H$11,tisk!A150,0),"
","IČO ",OFFSET(List1!I$11,tisk!A150,0),"
 ","B.Ú. ",OFFSET(List1!J$11,tisk!A150,0)))</f>
        <v>Okres Olomouc
Právní forma
Obec, m. č. hl. m. Prahy
IČO 00298948
 B.Ú. anonymizováno</v>
      </c>
      <c r="D152" s="5" t="str">
        <f ca="1">IF(B151="","",OFFSET(List1!M$11,tisk!A150,0))</f>
        <v>Důvodem pořízení je zvýšení akceschopnosti jednotky pro práci na vodní hladině a při živelných pohromách, pořízením kompletního vybavení a prostředků pro tento druh zásahů. Obec se nachází v územím postihovaném opakujícími se povodněmi.</v>
      </c>
      <c r="E152" s="99"/>
      <c r="F152" s="43"/>
      <c r="G152" s="100"/>
      <c r="H152" s="101"/>
      <c r="I152" s="98"/>
      <c r="J152" s="98"/>
      <c r="K152" s="98"/>
      <c r="L152" s="98"/>
      <c r="M152" s="102"/>
    </row>
    <row r="153" spans="1:13" s="2" customFormat="1" ht="37.5" customHeight="1" x14ac:dyDescent="0.25">
      <c r="A153" s="47">
        <f>ROW()/3-1</f>
        <v>50</v>
      </c>
      <c r="B153" s="98"/>
      <c r="C153" s="3" t="str">
        <f ca="1">IF(B151="","",CONCATENATE("Zástupce","
",OFFSET(List1!K$11,tisk!A150,0)))</f>
        <v xml:space="preserve">Zástupce
</v>
      </c>
      <c r="D153" s="5" t="str">
        <f ca="1">IF(B151="","",CONCATENATE("Dotace bude použita na:",OFFSET(List1!N$11,tisk!A150,0)))</f>
        <v>Dotace bude použita na:pořízení prostředků pro práci na vodní hladině a přívěsný vozík pro přepravu nafukovacího člunu</v>
      </c>
      <c r="E153" s="99"/>
      <c r="F153" s="44" t="str">
        <f ca="1">IF(B151="","",OFFSET(List1!Q$11,tisk!A150,0))</f>
        <v>11/2020</v>
      </c>
      <c r="G153" s="100"/>
      <c r="H153" s="101"/>
      <c r="I153" s="98"/>
      <c r="J153" s="98"/>
      <c r="K153" s="98"/>
      <c r="L153" s="98"/>
      <c r="M153" s="102"/>
    </row>
    <row r="154" spans="1:13" s="2" customFormat="1" ht="63.6" customHeight="1" x14ac:dyDescent="0.25">
      <c r="A154" s="47"/>
      <c r="B154" s="98" t="str">
        <f ca="1">IF(OFFSET(List1!B$11,tisk!A153,0)&gt;0,OFFSET(List1!B$11,tisk!A153,0),"")</f>
        <v>2</v>
      </c>
      <c r="C154" s="3" t="str">
        <f ca="1">IF(B154="","",CONCATENATE(OFFSET(List1!C$11,tisk!A153,0),"
",OFFSET(List1!D$11,tisk!A153,0),"
",OFFSET(List1!E$11,tisk!A153,0),"
",OFFSET(List1!F$11,tisk!A153,0)))</f>
        <v>Obec Hradec-Nová Ves
Hradec-Nová Ves 12
Hradec-Nová Ves
79084</v>
      </c>
      <c r="D154" s="65" t="str">
        <f ca="1">IF(B154="","",OFFSET(List1!L$11,tisk!A153,0))</f>
        <v>Pořízení, technické zhodnocení a oprava požární techniky a nákup věcného vybavení pro JSDH Hradec-Nová Ves</v>
      </c>
      <c r="E154" s="99">
        <f ca="1">IF(B154="","",OFFSET(List1!O$11,tisk!A153,0))</f>
        <v>120000</v>
      </c>
      <c r="F154" s="44" t="str">
        <f ca="1">IF(B154="","",OFFSET(List1!P$11,tisk!A153,0))</f>
        <v>1/2020</v>
      </c>
      <c r="G154" s="100">
        <f ca="1">IF(B154="","",OFFSET(List1!R$11,tisk!A153,0))</f>
        <v>60000</v>
      </c>
      <c r="H154" s="101">
        <f ca="1">IF(B154="","",OFFSET(List1!S$11,tisk!A153,0))</f>
        <v>44176</v>
      </c>
      <c r="I154" s="98">
        <f ca="1">IF(B154="","",OFFSET(List1!T$11,tisk!A153,0))</f>
        <v>180</v>
      </c>
      <c r="J154" s="98">
        <f ca="1">IF(B154="","",OFFSET(List1!U$11,tisk!A153,0))</f>
        <v>140</v>
      </c>
      <c r="K154" s="98">
        <f ca="1">IF(B154="","",OFFSET(List1!V$11,tisk!A153,0))</f>
        <v>150</v>
      </c>
      <c r="L154" s="98">
        <f ca="1">IF(B154="","",OFFSET(List1!W$11,tisk!A153,0))</f>
        <v>470</v>
      </c>
      <c r="M154" s="102">
        <f ca="1">IF(B154="","",OFFSET(List1!X$11,tisk!A153,0))</f>
        <v>56000</v>
      </c>
    </row>
    <row r="155" spans="1:13" s="2" customFormat="1" ht="75" customHeight="1" x14ac:dyDescent="0.25">
      <c r="A155" s="47"/>
      <c r="B155" s="98"/>
      <c r="C155" s="3" t="str">
        <f ca="1">IF(B154="","",CONCATENATE("Okres ",OFFSET(List1!G$11,tisk!A153,0),"
","Právní forma","
",OFFSET(List1!H$11,tisk!A153,0),"
","IČO ",OFFSET(List1!I$11,tisk!A153,0),"
 ","B.Ú. ",OFFSET(List1!J$11,tisk!A153,0)))</f>
        <v>Okres Jeseník
Právní forma
Obec, m. č. hl. m. Prahy
IČO 00636011
 B.Ú. anonymizováno</v>
      </c>
      <c r="D155" s="5" t="str">
        <f ca="1">IF(B154="","",OFFSET(List1!M$11,tisk!A153,0))</f>
        <v>Akce řeší pořízení jednonápravového nebrzděného zásahového přívěsu za dopravní automobil JSDH Hradec-Nová Ves.</v>
      </c>
      <c r="E155" s="99"/>
      <c r="F155" s="43"/>
      <c r="G155" s="100"/>
      <c r="H155" s="101"/>
      <c r="I155" s="98"/>
      <c r="J155" s="98"/>
      <c r="K155" s="98"/>
      <c r="L155" s="98"/>
      <c r="M155" s="102"/>
    </row>
    <row r="156" spans="1:13" s="2" customFormat="1" ht="36.75" customHeight="1" x14ac:dyDescent="0.25">
      <c r="A156" s="47">
        <f>ROW()/3-1</f>
        <v>51</v>
      </c>
      <c r="B156" s="98"/>
      <c r="C156" s="3" t="str">
        <f ca="1">IF(B154="","",CONCATENATE("Zástupce","
",OFFSET(List1!K$11,tisk!A153,0)))</f>
        <v xml:space="preserve">Zástupce
</v>
      </c>
      <c r="D156" s="5" t="str">
        <f ca="1">IF(B154="","",CONCATENATE("Dotace bude použita na:",OFFSET(List1!N$11,tisk!A153,0)))</f>
        <v>Dotace bude použita na:pořízení zásahového přívěsu za dopravní automobil pro JSDH Hradec-Nová Ves   investiční dotace</v>
      </c>
      <c r="E156" s="99"/>
      <c r="F156" s="44" t="str">
        <f ca="1">IF(B154="","",OFFSET(List1!Q$11,tisk!A153,0))</f>
        <v>11/2020</v>
      </c>
      <c r="G156" s="100"/>
      <c r="H156" s="101"/>
      <c r="I156" s="98"/>
      <c r="J156" s="98"/>
      <c r="K156" s="98"/>
      <c r="L156" s="98"/>
      <c r="M156" s="102"/>
    </row>
    <row r="157" spans="1:13" s="2" customFormat="1" ht="65.45" customHeight="1" x14ac:dyDescent="0.25">
      <c r="A157" s="47"/>
      <c r="B157" s="98" t="str">
        <f ca="1">IF(OFFSET(List1!B$11,tisk!A156,0)&gt;0,OFFSET(List1!B$11,tisk!A156,0),"")</f>
        <v>135</v>
      </c>
      <c r="C157" s="3" t="str">
        <f ca="1">IF(B157="","",CONCATENATE(OFFSET(List1!C$11,tisk!A156,0),"
",OFFSET(List1!D$11,tisk!A156,0),"
",OFFSET(List1!E$11,tisk!A156,0),"
",OFFSET(List1!F$11,tisk!A156,0)))</f>
        <v>Obec Lazníky
Lazníky 116
Lazníky
75125</v>
      </c>
      <c r="D157" s="65" t="str">
        <f ca="1">IF(B157="","",OFFSET(List1!L$11,tisk!A156,0))</f>
        <v>Pořízení, technické zhodnocení a oprava požární techniky a nákup věcného vybavení pro JSDH Lazníky</v>
      </c>
      <c r="E157" s="99">
        <f ca="1">IF(B157="","",OFFSET(List1!O$11,tisk!A156,0))</f>
        <v>400000</v>
      </c>
      <c r="F157" s="44" t="str">
        <f ca="1">IF(B157="","",OFFSET(List1!P$11,tisk!A156,0))</f>
        <v>1/2020</v>
      </c>
      <c r="G157" s="100">
        <f ca="1">IF(B157="","",OFFSET(List1!R$11,tisk!A156,0))</f>
        <v>200000</v>
      </c>
      <c r="H157" s="101">
        <f ca="1">IF(B157="","",OFFSET(List1!S$11,tisk!A156,0))</f>
        <v>44176</v>
      </c>
      <c r="I157" s="98">
        <f ca="1">IF(B157="","",OFFSET(List1!T$11,tisk!A156,0))</f>
        <v>180</v>
      </c>
      <c r="J157" s="98">
        <f ca="1">IF(B157="","",OFFSET(List1!U$11,tisk!A156,0))</f>
        <v>140</v>
      </c>
      <c r="K157" s="98">
        <f ca="1">IF(B157="","",OFFSET(List1!V$11,tisk!A156,0))</f>
        <v>150</v>
      </c>
      <c r="L157" s="98">
        <f ca="1">IF(B157="","",OFFSET(List1!W$11,tisk!A156,0))</f>
        <v>470</v>
      </c>
      <c r="M157" s="102">
        <f ca="1">IF(B157="","",OFFSET(List1!X$11,tisk!A156,0))</f>
        <v>186500</v>
      </c>
    </row>
    <row r="158" spans="1:13" s="2" customFormat="1" ht="75" customHeight="1" x14ac:dyDescent="0.25">
      <c r="A158" s="47"/>
      <c r="B158" s="98"/>
      <c r="C158" s="3" t="str">
        <f ca="1">IF(B157="","",CONCATENATE("Okres ",OFFSET(List1!G$11,tisk!A156,0),"
","Právní forma","
",OFFSET(List1!H$11,tisk!A156,0),"
","IČO ",OFFSET(List1!I$11,tisk!A156,0),"
 ","B.Ú. ",OFFSET(List1!J$11,tisk!A156,0)))</f>
        <v>Okres Přerov
Právní forma
Obec, m. č. hl. m. Prahy
IČO 00301451
 B.Ú. anonymizováno</v>
      </c>
      <c r="D158" s="5" t="str">
        <f ca="1">IF(B157="","",OFFSET(List1!M$11,tisk!A156,0))</f>
        <v>pořízení dopravního automobilu pro JSDH Lazníky z důvodu nefunkčnosti a nepojízdnosti stávajícího vozidla</v>
      </c>
      <c r="E158" s="99"/>
      <c r="F158" s="43"/>
      <c r="G158" s="100"/>
      <c r="H158" s="101"/>
      <c r="I158" s="98"/>
      <c r="J158" s="98"/>
      <c r="K158" s="98"/>
      <c r="L158" s="98"/>
      <c r="M158" s="102"/>
    </row>
    <row r="159" spans="1:13" s="2" customFormat="1" ht="30" customHeight="1" x14ac:dyDescent="0.25">
      <c r="A159" s="47">
        <f>ROW()/3-1</f>
        <v>52</v>
      </c>
      <c r="B159" s="98"/>
      <c r="C159" s="3" t="str">
        <f ca="1">IF(B157="","",CONCATENATE("Zástupce","
",OFFSET(List1!K$11,tisk!A156,0)))</f>
        <v xml:space="preserve">Zástupce
</v>
      </c>
      <c r="D159" s="5" t="str">
        <f ca="1">IF(B157="","",CONCATENATE("Dotace bude použita na:",OFFSET(List1!N$11,tisk!A156,0)))</f>
        <v>Dotace bude použita na:pořízení dopravního automobilu       investiční dotace</v>
      </c>
      <c r="E159" s="99"/>
      <c r="F159" s="44" t="str">
        <f ca="1">IF(B157="","",OFFSET(List1!Q$11,tisk!A156,0))</f>
        <v>11/2020</v>
      </c>
      <c r="G159" s="100"/>
      <c r="H159" s="101"/>
      <c r="I159" s="98"/>
      <c r="J159" s="98"/>
      <c r="K159" s="98"/>
      <c r="L159" s="98"/>
      <c r="M159" s="102"/>
    </row>
    <row r="160" spans="1:13" s="2" customFormat="1" ht="63.6" customHeight="1" x14ac:dyDescent="0.25">
      <c r="A160" s="47"/>
      <c r="B160" s="98" t="str">
        <f ca="1">IF(OFFSET(List1!B$11,tisk!A159,0)&gt;0,OFFSET(List1!B$11,tisk!A159,0),"")</f>
        <v>145</v>
      </c>
      <c r="C160" s="3" t="str">
        <f ca="1">IF(B160="","",CONCATENATE(OFFSET(List1!C$11,tisk!A159,0),"
",OFFSET(List1!D$11,tisk!A159,0),"
",OFFSET(List1!E$11,tisk!A159,0),"
",OFFSET(List1!F$11,tisk!A159,0)))</f>
        <v>Obec Písařov
Písařov 80
Písařov
78991</v>
      </c>
      <c r="D160" s="65" t="str">
        <f ca="1">IF(B160="","",OFFSET(List1!L$11,tisk!A159,0))</f>
        <v>Pořízení, technické zhodnocení a oprava požární techniky a nákup věcného vybavení pro JSDH Písařov</v>
      </c>
      <c r="E160" s="99">
        <f ca="1">IF(B160="","",OFFSET(List1!O$11,tisk!A159,0))</f>
        <v>500000</v>
      </c>
      <c r="F160" s="44" t="str">
        <f ca="1">IF(B160="","",OFFSET(List1!P$11,tisk!A159,0))</f>
        <v>1/2020</v>
      </c>
      <c r="G160" s="100">
        <f ca="1">IF(B160="","",OFFSET(List1!R$11,tisk!A159,0))</f>
        <v>200000</v>
      </c>
      <c r="H160" s="101">
        <f ca="1">IF(B160="","",OFFSET(List1!S$11,tisk!A159,0))</f>
        <v>44176</v>
      </c>
      <c r="I160" s="98">
        <f ca="1">IF(B160="","",OFFSET(List1!T$11,tisk!A159,0))</f>
        <v>180</v>
      </c>
      <c r="J160" s="98">
        <f ca="1">IF(B160="","",OFFSET(List1!U$11,tisk!A159,0))</f>
        <v>140</v>
      </c>
      <c r="K160" s="98">
        <f ca="1">IF(B160="","",OFFSET(List1!V$11,tisk!A159,0))</f>
        <v>150</v>
      </c>
      <c r="L160" s="98">
        <f ca="1">IF(B160="","",OFFSET(List1!W$11,tisk!A159,0))</f>
        <v>470</v>
      </c>
      <c r="M160" s="102">
        <f ca="1">IF(B160="","",OFFSET(List1!X$11,tisk!A159,0))</f>
        <v>186500</v>
      </c>
    </row>
    <row r="161" spans="1:13" s="2" customFormat="1" ht="75" customHeight="1" x14ac:dyDescent="0.25">
      <c r="A161" s="47"/>
      <c r="B161" s="98"/>
      <c r="C161" s="3" t="str">
        <f ca="1">IF(B160="","",CONCATENATE("Okres ",OFFSET(List1!G$11,tisk!A159,0),"
","Právní forma","
",OFFSET(List1!H$11,tisk!A159,0),"
","IČO ",OFFSET(List1!I$11,tisk!A159,0),"
 ","B.Ú. ",OFFSET(List1!J$11,tisk!A159,0)))</f>
        <v>Okres Šumperk
Právní forma
Obec, m. č. hl. m. Prahy
IČO 00303151
 B.Ú. anonymizováno</v>
      </c>
      <c r="D161" s="5" t="str">
        <f ca="1">IF(B160="","",OFFSET(List1!M$11,tisk!A159,0))</f>
        <v>Cílem je pořídit dopravní automobil pro JSDH Písařov, který je v současné době nevyhovující. Nákupem automobilu hodláme standardizovat vybavení jednotky na odpovídající úroveň pro JPO V.</v>
      </c>
      <c r="E161" s="99"/>
      <c r="F161" s="43"/>
      <c r="G161" s="100"/>
      <c r="H161" s="101"/>
      <c r="I161" s="98"/>
      <c r="J161" s="98"/>
      <c r="K161" s="98"/>
      <c r="L161" s="98"/>
      <c r="M161" s="102"/>
    </row>
    <row r="162" spans="1:13" s="2" customFormat="1" ht="30" customHeight="1" x14ac:dyDescent="0.25">
      <c r="A162" s="47">
        <f>ROW()/3-1</f>
        <v>53</v>
      </c>
      <c r="B162" s="98"/>
      <c r="C162" s="3" t="str">
        <f ca="1">IF(B160="","",CONCATENATE("Zástupce","
",OFFSET(List1!K$11,tisk!A159,0)))</f>
        <v xml:space="preserve">Zástupce
</v>
      </c>
      <c r="D162" s="5" t="str">
        <f ca="1">IF(B160="","",CONCATENATE("Dotace bude použita na:",OFFSET(List1!N$11,tisk!A159,0)))</f>
        <v>Dotace bude použita na:pořízení dopravního automobilu  investiční dotace</v>
      </c>
      <c r="E162" s="99"/>
      <c r="F162" s="44" t="str">
        <f ca="1">IF(B160="","",OFFSET(List1!Q$11,tisk!A159,0))</f>
        <v>11/2020</v>
      </c>
      <c r="G162" s="100"/>
      <c r="H162" s="101"/>
      <c r="I162" s="98"/>
      <c r="J162" s="98"/>
      <c r="K162" s="98"/>
      <c r="L162" s="98"/>
      <c r="M162" s="102"/>
    </row>
    <row r="163" spans="1:13" s="2" customFormat="1" ht="60.6" customHeight="1" x14ac:dyDescent="0.25">
      <c r="A163" s="47"/>
      <c r="B163" s="98" t="str">
        <f ca="1">IF(OFFSET(List1!B$11,tisk!A162,0)&gt;0,OFFSET(List1!B$11,tisk!A162,0),"")</f>
        <v>104</v>
      </c>
      <c r="C163" s="3" t="str">
        <f ca="1">IF(B163="","",CONCATENATE(OFFSET(List1!C$11,tisk!A162,0),"
",OFFSET(List1!D$11,tisk!A162,0),"
",OFFSET(List1!E$11,tisk!A162,0),"
",OFFSET(List1!F$11,tisk!A162,0)))</f>
        <v>Obec Přemyslovice
Přemyslovice 281
Přemyslovice
79851</v>
      </c>
      <c r="D163" s="65" t="str">
        <f ca="1">IF(B163="","",OFFSET(List1!L$11,tisk!A162,0))</f>
        <v>Pořízení, technické zhodnocení a oprava požární techniky a nákup věcného vybavení pro JSDH Přemyslovice</v>
      </c>
      <c r="E163" s="99">
        <f ca="1">IF(B163="","",OFFSET(List1!O$11,tisk!A162,0))</f>
        <v>122000</v>
      </c>
      <c r="F163" s="44" t="str">
        <f ca="1">IF(B163="","",OFFSET(List1!P$11,tisk!A162,0))</f>
        <v>1/2020</v>
      </c>
      <c r="G163" s="100">
        <f ca="1">IF(B163="","",OFFSET(List1!R$11,tisk!A162,0))</f>
        <v>61000</v>
      </c>
      <c r="H163" s="101">
        <f ca="1">IF(B163="","",OFFSET(List1!S$11,tisk!A162,0))</f>
        <v>44176</v>
      </c>
      <c r="I163" s="98">
        <f ca="1">IF(B163="","",OFFSET(List1!T$11,tisk!A162,0))</f>
        <v>160</v>
      </c>
      <c r="J163" s="98">
        <f ca="1">IF(B163="","",OFFSET(List1!U$11,tisk!A162,0))</f>
        <v>160</v>
      </c>
      <c r="K163" s="98">
        <f ca="1">IF(B163="","",OFFSET(List1!V$11,tisk!A162,0))</f>
        <v>150</v>
      </c>
      <c r="L163" s="98">
        <f ca="1">IF(B163="","",OFFSET(List1!W$11,tisk!A162,0))</f>
        <v>470</v>
      </c>
      <c r="M163" s="102">
        <f ca="1">IF(B163="","",OFFSET(List1!X$11,tisk!A162,0))</f>
        <v>56900</v>
      </c>
    </row>
    <row r="164" spans="1:13" s="2" customFormat="1" ht="75" customHeight="1" x14ac:dyDescent="0.25">
      <c r="A164" s="47"/>
      <c r="B164" s="98"/>
      <c r="C164" s="3" t="str">
        <f ca="1">IF(B163="","",CONCATENATE("Okres ",OFFSET(List1!G$11,tisk!A162,0),"
","Právní forma","
",OFFSET(List1!H$11,tisk!A162,0),"
","IČO ",OFFSET(List1!I$11,tisk!A162,0),"
 ","B.Ú. ",OFFSET(List1!J$11,tisk!A162,0)))</f>
        <v>Okres Prostějov
Právní forma
Obec, m. č. hl. m. Prahy
IČO 00288683
 B.Ú. anonymizováno</v>
      </c>
      <c r="D164" s="5" t="str">
        <f ca="1">IF(B163="","",OFFSET(List1!M$11,tisk!A162,0))</f>
        <v>Obnova dýchací techniky pro JSDH Přemyslovice.</v>
      </c>
      <c r="E164" s="99"/>
      <c r="F164" s="43"/>
      <c r="G164" s="100"/>
      <c r="H164" s="101"/>
      <c r="I164" s="98"/>
      <c r="J164" s="98"/>
      <c r="K164" s="98"/>
      <c r="L164" s="98"/>
      <c r="M164" s="102"/>
    </row>
    <row r="165" spans="1:13" s="2" customFormat="1" ht="45" customHeight="1" x14ac:dyDescent="0.25">
      <c r="A165" s="47">
        <f>ROW()/3-1</f>
        <v>54</v>
      </c>
      <c r="B165" s="98"/>
      <c r="C165" s="3" t="str">
        <f ca="1">IF(B163="","",CONCATENATE("Zástupce","
",OFFSET(List1!K$11,tisk!A162,0)))</f>
        <v xml:space="preserve">Zástupce
</v>
      </c>
      <c r="D165" s="5" t="str">
        <f ca="1">IF(B163="","",CONCATENATE("Dotace bude použita na:",OFFSET(List1!N$11,tisk!A162,0)))</f>
        <v>Dotace bude použita na:pořízení  dvou dýchacích přístrojů s příslušenstvím, dvou náhradních tlakových lahví a dvou vyváděcích masek.</v>
      </c>
      <c r="E165" s="99"/>
      <c r="F165" s="44" t="str">
        <f ca="1">IF(B163="","",OFFSET(List1!Q$11,tisk!A162,0))</f>
        <v>11/2020</v>
      </c>
      <c r="G165" s="100"/>
      <c r="H165" s="101"/>
      <c r="I165" s="98"/>
      <c r="J165" s="98"/>
      <c r="K165" s="98"/>
      <c r="L165" s="98"/>
      <c r="M165" s="102"/>
    </row>
    <row r="166" spans="1:13" s="2" customFormat="1" ht="63.6" customHeight="1" x14ac:dyDescent="0.25">
      <c r="A166" s="47"/>
      <c r="B166" s="98" t="str">
        <f ca="1">IF(OFFSET(List1!B$11,tisk!A165,0)&gt;0,OFFSET(List1!B$11,tisk!A165,0),"")</f>
        <v>84</v>
      </c>
      <c r="C166" s="3" t="str">
        <f ca="1">IF(B166="","",CONCATENATE(OFFSET(List1!C$11,tisk!A165,0),"
",OFFSET(List1!D$11,tisk!A165,0),"
",OFFSET(List1!E$11,tisk!A165,0),"
",OFFSET(List1!F$11,tisk!A165,0)))</f>
        <v>Obec Dlouhá Loučka
1. máje 116
Dlouhá Loučka
78386</v>
      </c>
      <c r="D166" s="65" t="str">
        <f ca="1">IF(B166="","",OFFSET(List1!L$11,tisk!A165,0))</f>
        <v>Pořízení, technické zhodnocení a oprava požární techniky a nákup věcného vybavení pro JSDH Dlouhá Loučka</v>
      </c>
      <c r="E166" s="99">
        <f ca="1">IF(B166="","",OFFSET(List1!O$11,tisk!A165,0))</f>
        <v>98000</v>
      </c>
      <c r="F166" s="44" t="str">
        <f ca="1">IF(B166="","",OFFSET(List1!P$11,tisk!A165,0))</f>
        <v>1/2020</v>
      </c>
      <c r="G166" s="100">
        <f ca="1">IF(B166="","",OFFSET(List1!R$11,tisk!A165,0))</f>
        <v>49000</v>
      </c>
      <c r="H166" s="101">
        <f ca="1">IF(B166="","",OFFSET(List1!S$11,tisk!A165,0))</f>
        <v>44176</v>
      </c>
      <c r="I166" s="98">
        <f ca="1">IF(B166="","",OFFSET(List1!T$11,tisk!A165,0))</f>
        <v>160</v>
      </c>
      <c r="J166" s="98">
        <f ca="1">IF(B166="","",OFFSET(List1!U$11,tisk!A165,0))</f>
        <v>155</v>
      </c>
      <c r="K166" s="98">
        <f ca="1">IF(B166="","",OFFSET(List1!V$11,tisk!A165,0))</f>
        <v>150</v>
      </c>
      <c r="L166" s="98">
        <f ca="1">IF(B166="","",OFFSET(List1!W$11,tisk!A165,0))</f>
        <v>465</v>
      </c>
      <c r="M166" s="102">
        <f ca="1">IF(B166="","",OFFSET(List1!X$11,tisk!A165,0))</f>
        <v>45700</v>
      </c>
    </row>
    <row r="167" spans="1:13" s="2" customFormat="1" ht="75" customHeight="1" x14ac:dyDescent="0.25">
      <c r="A167" s="47"/>
      <c r="B167" s="98"/>
      <c r="C167" s="3" t="str">
        <f ca="1">IF(B166="","",CONCATENATE("Okres ",OFFSET(List1!G$11,tisk!A165,0),"
","Právní forma","
",OFFSET(List1!H$11,tisk!A165,0),"
","IČO ",OFFSET(List1!I$11,tisk!A165,0),"
 ","B.Ú. ",OFFSET(List1!J$11,tisk!A165,0)))</f>
        <v>Okres Olomouc
Právní forma
Obec, m. č. hl. m. Prahy
IČO 00298794
 B.Ú. anonymizováno</v>
      </c>
      <c r="D167" s="5" t="str">
        <f ca="1">IF(B166="","",OFFSET(List1!M$11,tisk!A165,0))</f>
        <v>Z  důvodu částečné obměny výjezdové jednotky je nutné pořídit zásahové ochranné pomůcky pro výjezdovou techniku.</v>
      </c>
      <c r="E167" s="99"/>
      <c r="F167" s="43"/>
      <c r="G167" s="100"/>
      <c r="H167" s="101"/>
      <c r="I167" s="98"/>
      <c r="J167" s="98"/>
      <c r="K167" s="98"/>
      <c r="L167" s="98"/>
      <c r="M167" s="102"/>
    </row>
    <row r="168" spans="1:13" s="2" customFormat="1" ht="30" customHeight="1" x14ac:dyDescent="0.25">
      <c r="A168" s="47">
        <f>ROW()/3-1</f>
        <v>55</v>
      </c>
      <c r="B168" s="98"/>
      <c r="C168" s="3" t="str">
        <f ca="1">IF(B166="","",CONCATENATE("Zástupce","
",OFFSET(List1!K$11,tisk!A165,0)))</f>
        <v xml:space="preserve">Zástupce
</v>
      </c>
      <c r="D168" s="5" t="str">
        <f ca="1">IF(B166="","",CONCATENATE("Dotace bude použita na:",OFFSET(List1!N$11,tisk!A165,0)))</f>
        <v>Dotace bude použita na:pořízení ochranných pomůcek pro hasiče</v>
      </c>
      <c r="E168" s="99"/>
      <c r="F168" s="44" t="str">
        <f ca="1">IF(B166="","",OFFSET(List1!Q$11,tisk!A165,0))</f>
        <v>11/2020</v>
      </c>
      <c r="G168" s="100"/>
      <c r="H168" s="101"/>
      <c r="I168" s="98"/>
      <c r="J168" s="98"/>
      <c r="K168" s="98"/>
      <c r="L168" s="98"/>
      <c r="M168" s="102"/>
    </row>
    <row r="169" spans="1:13" s="2" customFormat="1" ht="67.150000000000006" customHeight="1" x14ac:dyDescent="0.25">
      <c r="A169" s="47"/>
      <c r="B169" s="98" t="str">
        <f ca="1">IF(OFFSET(List1!B$11,tisk!A168,0)&gt;0,OFFSET(List1!B$11,tisk!A168,0),"")</f>
        <v>6</v>
      </c>
      <c r="C169" s="3" t="str">
        <f ca="1">IF(B169="","",CONCATENATE(OFFSET(List1!C$11,tisk!A168,0),"
",OFFSET(List1!D$11,tisk!A168,0),"
",OFFSET(List1!E$11,tisk!A168,0),"
",OFFSET(List1!F$11,tisk!A168,0)))</f>
        <v>Obec Lutín
Školní 203
Lutín
78349</v>
      </c>
      <c r="D169" s="65" t="str">
        <f ca="1">IF(B169="","",OFFSET(List1!L$11,tisk!A168,0))</f>
        <v>Pořízení, technické zhodnocení a oprava požární techniky a nákup věcného vybavení pro JSDH Třebčín</v>
      </c>
      <c r="E169" s="99">
        <f ca="1">IF(B169="","",OFFSET(List1!O$11,tisk!A168,0))</f>
        <v>80000</v>
      </c>
      <c r="F169" s="44" t="str">
        <f ca="1">IF(B169="","",OFFSET(List1!P$11,tisk!A168,0))</f>
        <v>1/2020</v>
      </c>
      <c r="G169" s="100">
        <f ca="1">IF(B169="","",OFFSET(List1!R$11,tisk!A168,0))</f>
        <v>40000</v>
      </c>
      <c r="H169" s="101">
        <f ca="1">IF(B169="","",OFFSET(List1!S$11,tisk!A168,0))</f>
        <v>44176</v>
      </c>
      <c r="I169" s="98">
        <f ca="1">IF(B169="","",OFFSET(List1!T$11,tisk!A168,0))</f>
        <v>160</v>
      </c>
      <c r="J169" s="98">
        <f ca="1">IF(B169="","",OFFSET(List1!U$11,tisk!A168,0))</f>
        <v>155</v>
      </c>
      <c r="K169" s="98">
        <f ca="1">IF(B169="","",OFFSET(List1!V$11,tisk!A168,0))</f>
        <v>150</v>
      </c>
      <c r="L169" s="98">
        <f ca="1">IF(B169="","",OFFSET(List1!W$11,tisk!A168,0))</f>
        <v>465</v>
      </c>
      <c r="M169" s="102">
        <f ca="1">IF(B169="","",OFFSET(List1!X$11,tisk!A168,0))</f>
        <v>37300</v>
      </c>
    </row>
    <row r="170" spans="1:13" s="2" customFormat="1" ht="75" customHeight="1" x14ac:dyDescent="0.25">
      <c r="A170" s="47"/>
      <c r="B170" s="98"/>
      <c r="C170" s="3" t="str">
        <f ca="1">IF(B169="","",CONCATENATE("Okres ",OFFSET(List1!G$11,tisk!A168,0),"
","Právní forma","
",OFFSET(List1!H$11,tisk!A168,0),"
","IČO ",OFFSET(List1!I$11,tisk!A168,0),"
 ","B.Ú. ",OFFSET(List1!J$11,tisk!A168,0)))</f>
        <v>Okres Olomouc
Právní forma
Obec, m. č. hl. m. Prahy
IČO 00299189
 B.Ú. anonymizováno</v>
      </c>
      <c r="D170" s="5" t="str">
        <f ca="1">IF(B169="","",OFFSET(List1!M$11,tisk!A168,0))</f>
        <v>Dovybavení členů jednotky osobními ochrannými prostředky, obnova osobních ochranných prostředků s prošlou lhůtou použitelnosti</v>
      </c>
      <c r="E170" s="99"/>
      <c r="F170" s="43"/>
      <c r="G170" s="100"/>
      <c r="H170" s="101"/>
      <c r="I170" s="98"/>
      <c r="J170" s="98"/>
      <c r="K170" s="98"/>
      <c r="L170" s="98"/>
      <c r="M170" s="102"/>
    </row>
    <row r="171" spans="1:13" s="2" customFormat="1" ht="30" customHeight="1" x14ac:dyDescent="0.25">
      <c r="A171" s="47">
        <f>ROW()/3-1</f>
        <v>56</v>
      </c>
      <c r="B171" s="98"/>
      <c r="C171" s="3" t="str">
        <f ca="1">IF(B169="","",CONCATENATE("Zástupce","
",OFFSET(List1!K$11,tisk!A168,0)))</f>
        <v xml:space="preserve">Zástupce
</v>
      </c>
      <c r="D171" s="5" t="str">
        <f ca="1">IF(B169="","",CONCATENATE("Dotace bude použita na:",OFFSET(List1!N$11,tisk!A168,0)))</f>
        <v>Dotace bude použita na:pořízení osobních ochranných prostředků pro hasiče</v>
      </c>
      <c r="E171" s="99"/>
      <c r="F171" s="44" t="str">
        <f ca="1">IF(B169="","",OFFSET(List1!Q$11,tisk!A168,0))</f>
        <v>11/2020</v>
      </c>
      <c r="G171" s="100"/>
      <c r="H171" s="101"/>
      <c r="I171" s="98"/>
      <c r="J171" s="98"/>
      <c r="K171" s="98"/>
      <c r="L171" s="98"/>
      <c r="M171" s="102"/>
    </row>
    <row r="172" spans="1:13" s="2" customFormat="1" ht="63" customHeight="1" x14ac:dyDescent="0.25">
      <c r="A172" s="47"/>
      <c r="B172" s="98" t="str">
        <f ca="1">IF(OFFSET(List1!B$11,tisk!A171,0)&gt;0,OFFSET(List1!B$11,tisk!A171,0),"")</f>
        <v>22</v>
      </c>
      <c r="C172" s="3" t="str">
        <f ca="1">IF(B172="","",CONCATENATE(OFFSET(List1!C$11,tisk!A171,0),"
",OFFSET(List1!D$11,tisk!A171,0),"
",OFFSET(List1!E$11,tisk!A171,0),"
",OFFSET(List1!F$11,tisk!A171,0)))</f>
        <v>Obec Nový Malín
Nový Malín 240
Nový Malín
78803</v>
      </c>
      <c r="D172" s="65" t="str">
        <f ca="1">IF(B172="","",OFFSET(List1!L$11,tisk!A171,0))</f>
        <v>Pořízení, technické zhodnocení a oprava požární techniky a nákup věcného vybavení pro JSDH Nový Malín</v>
      </c>
      <c r="E172" s="99">
        <f ca="1">IF(B172="","",OFFSET(List1!O$11,tisk!A171,0))</f>
        <v>290000</v>
      </c>
      <c r="F172" s="44" t="str">
        <f ca="1">IF(B172="","",OFFSET(List1!P$11,tisk!A171,0))</f>
        <v>1/2020</v>
      </c>
      <c r="G172" s="100">
        <f ca="1">IF(B172="","",OFFSET(List1!R$11,tisk!A171,0))</f>
        <v>145000</v>
      </c>
      <c r="H172" s="101">
        <f ca="1">IF(B172="","",OFFSET(List1!S$11,tisk!A171,0))</f>
        <v>44176</v>
      </c>
      <c r="I172" s="98">
        <f ca="1">IF(B172="","",OFFSET(List1!T$11,tisk!A171,0))</f>
        <v>160</v>
      </c>
      <c r="J172" s="98">
        <f ca="1">IF(B172="","",OFFSET(List1!U$11,tisk!A171,0))</f>
        <v>155</v>
      </c>
      <c r="K172" s="98">
        <f ca="1">IF(B172="","",OFFSET(List1!V$11,tisk!A171,0))</f>
        <v>150</v>
      </c>
      <c r="L172" s="98">
        <f ca="1">IF(B172="","",OFFSET(List1!W$11,tisk!A171,0))</f>
        <v>465</v>
      </c>
      <c r="M172" s="102">
        <f ca="1">IF(B172="","",OFFSET(List1!X$11,tisk!A171,0))</f>
        <v>135200</v>
      </c>
    </row>
    <row r="173" spans="1:13" s="2" customFormat="1" ht="75" customHeight="1" x14ac:dyDescent="0.25">
      <c r="A173" s="47"/>
      <c r="B173" s="98"/>
      <c r="C173" s="3" t="str">
        <f ca="1">IF(B172="","",CONCATENATE("Okres ",OFFSET(List1!G$11,tisk!A171,0),"
","Právní forma","
",OFFSET(List1!H$11,tisk!A171,0),"
","IČO ",OFFSET(List1!I$11,tisk!A171,0),"
 ","B.Ú. ",OFFSET(List1!J$11,tisk!A171,0)))</f>
        <v>Okres Šumperk
Právní forma
Obec, m. č. hl. m. Prahy
IČO 00303089
 B.Ú. anonymizováno</v>
      </c>
      <c r="D173" s="5" t="str">
        <f ca="1">IF(B172="","",OFFSET(List1!M$11,tisk!A171,0))</f>
        <v>Zajištění akceschopnosti jednotky SDH Nový Malín.</v>
      </c>
      <c r="E173" s="99"/>
      <c r="F173" s="43"/>
      <c r="G173" s="100"/>
      <c r="H173" s="101"/>
      <c r="I173" s="98"/>
      <c r="J173" s="98"/>
      <c r="K173" s="98"/>
      <c r="L173" s="98"/>
      <c r="M173" s="102"/>
    </row>
    <row r="174" spans="1:13" s="2" customFormat="1" ht="30" customHeight="1" x14ac:dyDescent="0.25">
      <c r="A174" s="47">
        <f>ROW()/3-1</f>
        <v>57</v>
      </c>
      <c r="B174" s="98"/>
      <c r="C174" s="3" t="str">
        <f ca="1">IF(B172="","",CONCATENATE("Zástupce","
",OFFSET(List1!K$11,tisk!A171,0)))</f>
        <v xml:space="preserve">Zástupce
</v>
      </c>
      <c r="D174" s="5" t="str">
        <f ca="1">IF(B172="","",CONCATENATE("Dotace bude použita na:",OFFSET(List1!N$11,tisk!A171,0)))</f>
        <v>Dotace bude použita na:pořízení ochranných prostředků pro hasiče.</v>
      </c>
      <c r="E174" s="99"/>
      <c r="F174" s="44" t="str">
        <f ca="1">IF(B172="","",OFFSET(List1!Q$11,tisk!A171,0))</f>
        <v>11/2020</v>
      </c>
      <c r="G174" s="100"/>
      <c r="H174" s="101"/>
      <c r="I174" s="98"/>
      <c r="J174" s="98"/>
      <c r="K174" s="98"/>
      <c r="L174" s="98"/>
      <c r="M174" s="102"/>
    </row>
    <row r="175" spans="1:13" s="2" customFormat="1" ht="63" customHeight="1" x14ac:dyDescent="0.25">
      <c r="A175" s="47"/>
      <c r="B175" s="98" t="str">
        <f ca="1">IF(OFFSET(List1!B$11,tisk!A174,0)&gt;0,OFFSET(List1!B$11,tisk!A174,0),"")</f>
        <v>157</v>
      </c>
      <c r="C175" s="3" t="str">
        <f ca="1">IF(B175="","",CONCATENATE(OFFSET(List1!C$11,tisk!A174,0),"
",OFFSET(List1!D$11,tisk!A174,0),"
",OFFSET(List1!E$11,tisk!A174,0),"
",OFFSET(List1!F$11,tisk!A174,0)))</f>
        <v>Obec Ruda nad Moravou
9. května 40
Ruda nad Moravou
78963</v>
      </c>
      <c r="D175" s="65" t="str">
        <f ca="1">IF(B175="","",OFFSET(List1!L$11,tisk!A174,0))</f>
        <v>Pořízení, technické zhodnocení a oprava požární techniky a nákup věcného vybavení pro JSDH Ruda nad Moravou</v>
      </c>
      <c r="E175" s="99">
        <f ca="1">IF(B175="","",OFFSET(List1!O$11,tisk!A174,0))</f>
        <v>122400</v>
      </c>
      <c r="F175" s="44" t="str">
        <f ca="1">IF(B175="","",OFFSET(List1!P$11,tisk!A174,0))</f>
        <v>1/2020</v>
      </c>
      <c r="G175" s="100">
        <f ca="1">IF(B175="","",OFFSET(List1!R$11,tisk!A174,0))</f>
        <v>61000</v>
      </c>
      <c r="H175" s="101">
        <f ca="1">IF(B175="","",OFFSET(List1!S$11,tisk!A174,0))</f>
        <v>44176</v>
      </c>
      <c r="I175" s="98">
        <f ca="1">IF(B175="","",OFFSET(List1!T$11,tisk!A174,0))</f>
        <v>160</v>
      </c>
      <c r="J175" s="98">
        <f ca="1">IF(B175="","",OFFSET(List1!U$11,tisk!A174,0))</f>
        <v>155</v>
      </c>
      <c r="K175" s="98">
        <f ca="1">IF(B175="","",OFFSET(List1!V$11,tisk!A174,0))</f>
        <v>150</v>
      </c>
      <c r="L175" s="98">
        <f ca="1">IF(B175="","",OFFSET(List1!W$11,tisk!A174,0))</f>
        <v>465</v>
      </c>
      <c r="M175" s="102">
        <f ca="1">IF(B175="","",OFFSET(List1!X$11,tisk!A174,0))</f>
        <v>56900</v>
      </c>
    </row>
    <row r="176" spans="1:13" s="2" customFormat="1" ht="75" customHeight="1" x14ac:dyDescent="0.25">
      <c r="A176" s="47"/>
      <c r="B176" s="98"/>
      <c r="C176" s="3" t="str">
        <f ca="1">IF(B175="","",CONCATENATE("Okres ",OFFSET(List1!G$11,tisk!A174,0),"
","Právní forma","
",OFFSET(List1!H$11,tisk!A174,0),"
","IČO ",OFFSET(List1!I$11,tisk!A174,0),"
 ","B.Ú. ",OFFSET(List1!J$11,tisk!A174,0)))</f>
        <v>Okres Šumperk
Právní forma
Obec, m. č. hl. m. Prahy
IČO 00303313
 B.Ú. anonymizováno</v>
      </c>
      <c r="D176" s="5" t="str">
        <f ca="1">IF(B175="","",OFFSET(List1!M$11,tisk!A174,0))</f>
        <v>Pořízení ochranných prostředků pro hasiče JSDH Ruda nad Moravou. Pořízení je nezbytné z důvodu ohrožení při zásazích - v zásahové oblasti jsou mj. 2 továrny na výrobu papíru a čerpací stanice.</v>
      </c>
      <c r="E176" s="99"/>
      <c r="F176" s="43"/>
      <c r="G176" s="100"/>
      <c r="H176" s="101"/>
      <c r="I176" s="98"/>
      <c r="J176" s="98"/>
      <c r="K176" s="98"/>
      <c r="L176" s="98"/>
      <c r="M176" s="102"/>
    </row>
    <row r="177" spans="1:13" s="2" customFormat="1" ht="30" customHeight="1" x14ac:dyDescent="0.25">
      <c r="A177" s="47">
        <f>ROW()/3-1</f>
        <v>58</v>
      </c>
      <c r="B177" s="98"/>
      <c r="C177" s="3" t="str">
        <f ca="1">IF(B175="","",CONCATENATE("Zástupce","
",OFFSET(List1!K$11,tisk!A174,0)))</f>
        <v xml:space="preserve">Zástupce
</v>
      </c>
      <c r="D177" s="5" t="str">
        <f ca="1">IF(B175="","",CONCATENATE("Dotace bude použita na:",OFFSET(List1!N$11,tisk!A174,0)))</f>
        <v>Dotace bude použita na:pořízení ochranných prostředků pro hasiče.</v>
      </c>
      <c r="E177" s="99"/>
      <c r="F177" s="44" t="str">
        <f ca="1">IF(B175="","",OFFSET(List1!Q$11,tisk!A174,0))</f>
        <v>11/2020</v>
      </c>
      <c r="G177" s="100"/>
      <c r="H177" s="101"/>
      <c r="I177" s="98"/>
      <c r="J177" s="98"/>
      <c r="K177" s="98"/>
      <c r="L177" s="98"/>
      <c r="M177" s="102"/>
    </row>
    <row r="178" spans="1:13" s="2" customFormat="1" ht="67.150000000000006" customHeight="1" x14ac:dyDescent="0.25">
      <c r="A178" s="47"/>
      <c r="B178" s="98" t="str">
        <f ca="1">IF(OFFSET(List1!B$11,tisk!A177,0)&gt;0,OFFSET(List1!B$11,tisk!A177,0),"")</f>
        <v>255</v>
      </c>
      <c r="C178" s="3" t="str">
        <f ca="1">IF(B178="","",CONCATENATE(OFFSET(List1!C$11,tisk!A177,0),"
",OFFSET(List1!D$11,tisk!A177,0),"
",OFFSET(List1!E$11,tisk!A177,0),"
",OFFSET(List1!F$11,tisk!A177,0)))</f>
        <v>Obec Troubelice
Troubelice 352
Troubelice
78383</v>
      </c>
      <c r="D178" s="65" t="str">
        <f ca="1">IF(B178="","",OFFSET(List1!L$11,tisk!A177,0))</f>
        <v>Pořízení, technické zhodnocení a oprava požární techniky a nákup věcného vybavení pro JSDH Troubelice</v>
      </c>
      <c r="E178" s="99">
        <f ca="1">IF(B178="","",OFFSET(List1!O$11,tisk!A177,0))</f>
        <v>97800</v>
      </c>
      <c r="F178" s="44" t="str">
        <f ca="1">IF(B178="","",OFFSET(List1!P$11,tisk!A177,0))</f>
        <v>1/2020</v>
      </c>
      <c r="G178" s="100">
        <f ca="1">IF(B178="","",OFFSET(List1!R$11,tisk!A177,0))</f>
        <v>48900</v>
      </c>
      <c r="H178" s="101">
        <f ca="1">IF(B178="","",OFFSET(List1!S$11,tisk!A177,0))</f>
        <v>44176</v>
      </c>
      <c r="I178" s="98">
        <f ca="1">IF(B178="","",OFFSET(List1!T$11,tisk!A177,0))</f>
        <v>160</v>
      </c>
      <c r="J178" s="98">
        <f ca="1">IF(B178="","",OFFSET(List1!U$11,tisk!A177,0))</f>
        <v>155</v>
      </c>
      <c r="K178" s="98">
        <f ca="1">IF(B178="","",OFFSET(List1!V$11,tisk!A177,0))</f>
        <v>150</v>
      </c>
      <c r="L178" s="98">
        <f ca="1">IF(B178="","",OFFSET(List1!W$11,tisk!A177,0))</f>
        <v>465</v>
      </c>
      <c r="M178" s="102">
        <f ca="1">IF(B178="","",OFFSET(List1!X$11,tisk!A177,0))</f>
        <v>45600</v>
      </c>
    </row>
    <row r="179" spans="1:13" s="2" customFormat="1" ht="75" customHeight="1" x14ac:dyDescent="0.25">
      <c r="A179" s="47"/>
      <c r="B179" s="98"/>
      <c r="C179" s="3" t="str">
        <f ca="1">IF(B178="","",CONCATENATE("Okres ",OFFSET(List1!G$11,tisk!A177,0),"
","Právní forma","
",OFFSET(List1!H$11,tisk!A177,0),"
","IČO ",OFFSET(List1!I$11,tisk!A177,0),"
 ","B.Ú. ",OFFSET(List1!J$11,tisk!A177,0)))</f>
        <v>Okres Olomouc
Právní forma
Obec, m. č. hl. m. Prahy
IČO 00299570
 B.Ú. anonymizováno</v>
      </c>
      <c r="D179" s="5" t="str">
        <f ca="1">IF(B178="","",OFFSET(List1!M$11,tisk!A177,0))</f>
        <v>Obnova vybavení JSDH Troubelice, kategorie JPO III - ochranné prostředky pro hasiče, z hlediska ochrany zdraví a bezpečnosti práce hasičů.</v>
      </c>
      <c r="E179" s="99"/>
      <c r="F179" s="43"/>
      <c r="G179" s="100"/>
      <c r="H179" s="101"/>
      <c r="I179" s="98"/>
      <c r="J179" s="98"/>
      <c r="K179" s="98"/>
      <c r="L179" s="98"/>
      <c r="M179" s="102"/>
    </row>
    <row r="180" spans="1:13" s="2" customFormat="1" ht="49.5" customHeight="1" x14ac:dyDescent="0.25">
      <c r="A180" s="47">
        <f>ROW()/3-1</f>
        <v>59</v>
      </c>
      <c r="B180" s="98"/>
      <c r="C180" s="3" t="str">
        <f ca="1">IF(B178="","",CONCATENATE("Zástupce","
",OFFSET(List1!K$11,tisk!A177,0)))</f>
        <v xml:space="preserve">Zástupce
</v>
      </c>
      <c r="D180" s="5" t="str">
        <f ca="1">IF(B178="","",CONCATENATE("Dotace bude použita na:",OFFSET(List1!N$11,tisk!A177,0)))</f>
        <v>Dotace bude použita na:pořízení ochranných prostředků pro hasiče - ochranná přilba se svítilnou v počtu 3 kusů a ochranný oděv pro hasiče v počtu 3 kusů a ochranná kukla v počtu 5 kusů.</v>
      </c>
      <c r="E180" s="99"/>
      <c r="F180" s="44" t="str">
        <f ca="1">IF(B178="","",OFFSET(List1!Q$11,tisk!A177,0))</f>
        <v>11/2020</v>
      </c>
      <c r="G180" s="100"/>
      <c r="H180" s="101"/>
      <c r="I180" s="98"/>
      <c r="J180" s="98"/>
      <c r="K180" s="98"/>
      <c r="L180" s="98"/>
      <c r="M180" s="102"/>
    </row>
    <row r="181" spans="1:13" s="2" customFormat="1" ht="65.45" customHeight="1" x14ac:dyDescent="0.25">
      <c r="A181" s="47"/>
      <c r="B181" s="98" t="str">
        <f ca="1">IF(OFFSET(List1!B$11,tisk!A180,0)&gt;0,OFFSET(List1!B$11,tisk!A180,0),"")</f>
        <v>107</v>
      </c>
      <c r="C181" s="3" t="str">
        <f ca="1">IF(B181="","",CONCATENATE(OFFSET(List1!C$11,tisk!A180,0),"
",OFFSET(List1!D$11,tisk!A180,0),"
",OFFSET(List1!E$11,tisk!A180,0),"
",OFFSET(List1!F$11,tisk!A180,0)))</f>
        <v>Obec Velký Týnec
Zámecká 35
Velký Týnec
78372</v>
      </c>
      <c r="D181" s="65" t="str">
        <f ca="1">IF(B181="","",OFFSET(List1!L$11,tisk!A180,0))</f>
        <v>Pořízení, technické zhodnocení a oprava požární techniky a nákup věcného vybavení pro JSDH Velký Týnec</v>
      </c>
      <c r="E181" s="99">
        <f ca="1">IF(B181="","",OFFSET(List1!O$11,tisk!A180,0))</f>
        <v>250000</v>
      </c>
      <c r="F181" s="44" t="str">
        <f ca="1">IF(B181="","",OFFSET(List1!P$11,tisk!A180,0))</f>
        <v>1/2020</v>
      </c>
      <c r="G181" s="100">
        <f ca="1">IF(B181="","",OFFSET(List1!R$11,tisk!A180,0))</f>
        <v>125000</v>
      </c>
      <c r="H181" s="101">
        <f ca="1">IF(B181="","",OFFSET(List1!S$11,tisk!A180,0))</f>
        <v>44176</v>
      </c>
      <c r="I181" s="98">
        <f ca="1">IF(B181="","",OFFSET(List1!T$11,tisk!A180,0))</f>
        <v>160</v>
      </c>
      <c r="J181" s="98">
        <f ca="1">IF(B181="","",OFFSET(List1!U$11,tisk!A180,0))</f>
        <v>155</v>
      </c>
      <c r="K181" s="98">
        <f ca="1">IF(B181="","",OFFSET(List1!V$11,tisk!A180,0))</f>
        <v>150</v>
      </c>
      <c r="L181" s="98">
        <f ca="1">IF(B181="","",OFFSET(List1!W$11,tisk!A180,0))</f>
        <v>465</v>
      </c>
      <c r="M181" s="102">
        <f ca="1">IF(B181="","",OFFSET(List1!X$11,tisk!A180,0))</f>
        <v>116600</v>
      </c>
    </row>
    <row r="182" spans="1:13" s="2" customFormat="1" ht="75" customHeight="1" x14ac:dyDescent="0.25">
      <c r="A182" s="47"/>
      <c r="B182" s="98"/>
      <c r="C182" s="3" t="str">
        <f ca="1">IF(B181="","",CONCATENATE("Okres ",OFFSET(List1!G$11,tisk!A180,0),"
","Právní forma","
",OFFSET(List1!H$11,tisk!A180,0),"
","IČO ",OFFSET(List1!I$11,tisk!A180,0),"
 ","B.Ú. ",OFFSET(List1!J$11,tisk!A180,0)))</f>
        <v>Okres Olomouc
Právní forma
Obec, m. č. hl. m. Prahy
IČO 00299669
 B.Ú. anonymizováno</v>
      </c>
      <c r="D182" s="5" t="str">
        <f ca="1">IF(B181="","",OFFSET(List1!M$11,tisk!A180,0))</f>
        <v>Pořízení ochranných prostředků pro zajištění akceschopnosti jednotky sboru dobrovolných hasičů Velký Týnec.</v>
      </c>
      <c r="E182" s="99"/>
      <c r="F182" s="43"/>
      <c r="G182" s="100"/>
      <c r="H182" s="101"/>
      <c r="I182" s="98"/>
      <c r="J182" s="98"/>
      <c r="K182" s="98"/>
      <c r="L182" s="98"/>
      <c r="M182" s="102"/>
    </row>
    <row r="183" spans="1:13" s="2" customFormat="1" ht="30" customHeight="1" x14ac:dyDescent="0.25">
      <c r="A183" s="47">
        <f>ROW()/3-1</f>
        <v>60</v>
      </c>
      <c r="B183" s="98"/>
      <c r="C183" s="3" t="str">
        <f ca="1">IF(B181="","",CONCATENATE("Zástupce","
",OFFSET(List1!K$11,tisk!A180,0)))</f>
        <v xml:space="preserve">Zástupce
</v>
      </c>
      <c r="D183" s="5" t="str">
        <f ca="1">IF(B181="","",CONCATENATE("Dotace bude použita na:",OFFSET(List1!N$11,tisk!A180,0)))</f>
        <v>Dotace bude použita na:pořízení ochranných prostředků pro hasiče</v>
      </c>
      <c r="E183" s="99"/>
      <c r="F183" s="44" t="str">
        <f ca="1">IF(B181="","",OFFSET(List1!Q$11,tisk!A180,0))</f>
        <v>11/2020</v>
      </c>
      <c r="G183" s="100"/>
      <c r="H183" s="101"/>
      <c r="I183" s="98"/>
      <c r="J183" s="98"/>
      <c r="K183" s="98"/>
      <c r="L183" s="98"/>
      <c r="M183" s="102"/>
    </row>
    <row r="184" spans="1:13" s="2" customFormat="1" ht="66.599999999999994" customHeight="1" x14ac:dyDescent="0.25">
      <c r="A184" s="47"/>
      <c r="B184" s="98" t="str">
        <f ca="1">IF(OFFSET(List1!B$11,tisk!A183,0)&gt;0,OFFSET(List1!B$11,tisk!A183,0),"")</f>
        <v>44</v>
      </c>
      <c r="C184" s="3" t="str">
        <f ca="1">IF(B184="","",CONCATENATE(OFFSET(List1!C$11,tisk!A183,0),"
",OFFSET(List1!D$11,tisk!A183,0),"
",OFFSET(List1!E$11,tisk!A183,0),"
",OFFSET(List1!F$11,tisk!A183,0)))</f>
        <v>Město Hanušovice
Hlavní 92
Hanušovice
78833</v>
      </c>
      <c r="D184" s="65" t="str">
        <f ca="1">IF(B184="","",OFFSET(List1!L$11,tisk!A183,0))</f>
        <v>Pořízení, technické zhodnocení a oprava požární techniky a nákup věcného vybavení pro JSDH Hanušovice</v>
      </c>
      <c r="E184" s="99">
        <f ca="1">IF(B184="","",OFFSET(List1!O$11,tisk!A183,0))</f>
        <v>75000</v>
      </c>
      <c r="F184" s="44" t="str">
        <f ca="1">IF(B184="","",OFFSET(List1!P$11,tisk!A183,0))</f>
        <v>1/2020</v>
      </c>
      <c r="G184" s="100">
        <f ca="1">IF(B184="","",OFFSET(List1!R$11,tisk!A183,0))</f>
        <v>35000</v>
      </c>
      <c r="H184" s="101">
        <f ca="1">IF(B184="","",OFFSET(List1!S$11,tisk!A183,0))</f>
        <v>44176</v>
      </c>
      <c r="I184" s="98">
        <f ca="1">IF(B184="","",OFFSET(List1!T$11,tisk!A183,0))</f>
        <v>70</v>
      </c>
      <c r="J184" s="98">
        <f ca="1">IF(B184="","",OFFSET(List1!U$11,tisk!A183,0))</f>
        <v>190</v>
      </c>
      <c r="K184" s="98">
        <f ca="1">IF(B184="","",OFFSET(List1!V$11,tisk!A183,0))</f>
        <v>200</v>
      </c>
      <c r="L184" s="98">
        <f ca="1">IF(B184="","",OFFSET(List1!W$11,tisk!A183,0))</f>
        <v>460</v>
      </c>
      <c r="M184" s="102">
        <f ca="1">IF(B184="","",OFFSET(List1!X$11,tisk!A183,0))</f>
        <v>32600</v>
      </c>
    </row>
    <row r="185" spans="1:13" s="2" customFormat="1" ht="75" customHeight="1" x14ac:dyDescent="0.25">
      <c r="A185" s="47"/>
      <c r="B185" s="98"/>
      <c r="C185" s="3" t="str">
        <f ca="1">IF(B184="","",CONCATENATE("Okres ",OFFSET(List1!G$11,tisk!A183,0),"
","Právní forma","
",OFFSET(List1!H$11,tisk!A183,0),"
","IČO ",OFFSET(List1!I$11,tisk!A183,0),"
 ","B.Ú. ",OFFSET(List1!J$11,tisk!A183,0)))</f>
        <v>Okres Šumperk
Právní forma
Obec, m. č. hl. m. Prahy
IČO 00302546
 B.Ú. anonymizováno</v>
      </c>
      <c r="D185" s="5" t="str">
        <f ca="1">IF(B184="","",OFFSET(List1!M$11,tisk!A183,0))</f>
        <v>Pořízení výstražného a rozhlasového zařízení pro rychlý zásahový automobil LAND ROVER.</v>
      </c>
      <c r="E185" s="99"/>
      <c r="F185" s="43"/>
      <c r="G185" s="100"/>
      <c r="H185" s="101"/>
      <c r="I185" s="98"/>
      <c r="J185" s="98"/>
      <c r="K185" s="98"/>
      <c r="L185" s="98"/>
      <c r="M185" s="102"/>
    </row>
    <row r="186" spans="1:13" s="2" customFormat="1" ht="50.25" customHeight="1" x14ac:dyDescent="0.25">
      <c r="A186" s="47">
        <f>ROW()/3-1</f>
        <v>61</v>
      </c>
      <c r="B186" s="98"/>
      <c r="C186" s="3" t="str">
        <f ca="1">IF(B184="","",CONCATENATE("Zástupce","
",OFFSET(List1!K$11,tisk!A183,0)))</f>
        <v xml:space="preserve">Zástupce
</v>
      </c>
      <c r="D186" s="5" t="str">
        <f ca="1">IF(B184="","",CONCATENATE("Dotace bude použita na:",OFFSET(List1!N$11,tisk!A183,0)))</f>
        <v>Dotace bude použita na:technické zhodnocení zásahového automobilu RZA LAND ROVER - pořízením výstražného a rozhlasového zařízení    investiční dotace</v>
      </c>
      <c r="E186" s="99"/>
      <c r="F186" s="44" t="str">
        <f ca="1">IF(B184="","",OFFSET(List1!Q$11,tisk!A183,0))</f>
        <v>11/2020</v>
      </c>
      <c r="G186" s="100"/>
      <c r="H186" s="101"/>
      <c r="I186" s="98"/>
      <c r="J186" s="98"/>
      <c r="K186" s="98"/>
      <c r="L186" s="98"/>
      <c r="M186" s="102"/>
    </row>
    <row r="187" spans="1:13" s="2" customFormat="1" ht="75" customHeight="1" x14ac:dyDescent="0.25">
      <c r="A187" s="47"/>
      <c r="B187" s="98" t="str">
        <f ca="1">IF(OFFSET(List1!B$11,tisk!A186,0)&gt;0,OFFSET(List1!B$11,tisk!A186,0),"")</f>
        <v>25</v>
      </c>
      <c r="C187" s="3" t="str">
        <f ca="1">IF(B187="","",CONCATENATE(OFFSET(List1!C$11,tisk!A186,0),"
",OFFSET(List1!D$11,tisk!A186,0),"
",OFFSET(List1!E$11,tisk!A186,0),"
",OFFSET(List1!F$11,tisk!A186,0)))</f>
        <v>Obec Niva
Niva 61
Niva
79861</v>
      </c>
      <c r="D187" s="65" t="str">
        <f ca="1">IF(B187="","",OFFSET(List1!L$11,tisk!A186,0))</f>
        <v>Pořízení, technické zhodnocení a oprava požární techniky a nákup věcného vybavení pro JSDH Niva</v>
      </c>
      <c r="E187" s="99">
        <f ca="1">IF(B187="","",OFFSET(List1!O$11,tisk!A186,0))</f>
        <v>90000</v>
      </c>
      <c r="F187" s="44" t="str">
        <f ca="1">IF(B187="","",OFFSET(List1!P$11,tisk!A186,0))</f>
        <v>1/2020</v>
      </c>
      <c r="G187" s="100">
        <f ca="1">IF(B187="","",OFFSET(List1!R$11,tisk!A186,0))</f>
        <v>45000</v>
      </c>
      <c r="H187" s="101">
        <f ca="1">IF(B187="","",OFFSET(List1!S$11,tisk!A186,0))</f>
        <v>44176</v>
      </c>
      <c r="I187" s="98">
        <f ca="1">IF(B187="","",OFFSET(List1!T$11,tisk!A186,0))</f>
        <v>180</v>
      </c>
      <c r="J187" s="98">
        <f ca="1">IF(B187="","",OFFSET(List1!U$11,tisk!A186,0))</f>
        <v>130</v>
      </c>
      <c r="K187" s="98">
        <f ca="1">IF(B187="","",OFFSET(List1!V$11,tisk!A186,0))</f>
        <v>150</v>
      </c>
      <c r="L187" s="98">
        <f ca="1">IF(B187="","",OFFSET(List1!W$11,tisk!A186,0))</f>
        <v>460</v>
      </c>
      <c r="M187" s="102">
        <f ca="1">IF(B187="","",OFFSET(List1!X$11,tisk!A186,0))</f>
        <v>42000</v>
      </c>
    </row>
    <row r="188" spans="1:13" s="2" customFormat="1" ht="75" customHeight="1" x14ac:dyDescent="0.25">
      <c r="A188" s="47"/>
      <c r="B188" s="98"/>
      <c r="C188" s="3" t="str">
        <f ca="1">IF(B187="","",CONCATENATE("Okres ",OFFSET(List1!G$11,tisk!A186,0),"
","Právní forma","
",OFFSET(List1!H$11,tisk!A186,0),"
","IČO ",OFFSET(List1!I$11,tisk!A186,0),"
 ","B.Ú. ",OFFSET(List1!J$11,tisk!A186,0)))</f>
        <v>Okres Prostějov
Právní forma
Obec, m. č. hl. m. Prahy
IČO 00288519
 B.Ú. anonymizováno</v>
      </c>
      <c r="D188" s="5" t="str">
        <f ca="1">IF(B187="","",OFFSET(List1!M$11,tisk!A186,0))</f>
        <v>Nákup dvou setů dýchacích přístrojů DRAGER PSS 4000 s maskou FPS 7000 s kandahárovým uchycením</v>
      </c>
      <c r="E188" s="99"/>
      <c r="F188" s="43"/>
      <c r="G188" s="100"/>
      <c r="H188" s="101"/>
      <c r="I188" s="98"/>
      <c r="J188" s="98"/>
      <c r="K188" s="98"/>
      <c r="L188" s="98"/>
      <c r="M188" s="102"/>
    </row>
    <row r="189" spans="1:13" s="2" customFormat="1" ht="49.9" customHeight="1" x14ac:dyDescent="0.25">
      <c r="A189" s="47">
        <f>ROW()/3-1</f>
        <v>62</v>
      </c>
      <c r="B189" s="98"/>
      <c r="C189" s="3" t="str">
        <f ca="1">IF(B187="","",CONCATENATE("Zástupce","
",OFFSET(List1!K$11,tisk!A186,0)))</f>
        <v xml:space="preserve">Zástupce
</v>
      </c>
      <c r="D189" s="5" t="str">
        <f ca="1">IF(B187="","",CONCATENATE("Dotace bude použita na:",OFFSET(List1!N$11,tisk!A186,0)))</f>
        <v>Dotace bude použita na:pořízení dvou setů dýchacích přístrojů DRAGER PSS 4000 s maskou FPS 7000 s kandahárovým uchycením
investiční dotace</v>
      </c>
      <c r="E189" s="99"/>
      <c r="F189" s="44" t="str">
        <f ca="1">IF(B187="","",OFFSET(List1!Q$11,tisk!A186,0))</f>
        <v>11/2020</v>
      </c>
      <c r="G189" s="100"/>
      <c r="H189" s="101"/>
      <c r="I189" s="98"/>
      <c r="J189" s="98"/>
      <c r="K189" s="98"/>
      <c r="L189" s="98"/>
      <c r="M189" s="102"/>
    </row>
    <row r="190" spans="1:13" s="2" customFormat="1" ht="75" customHeight="1" x14ac:dyDescent="0.25">
      <c r="A190" s="47"/>
      <c r="B190" s="98" t="str">
        <f ca="1">IF(OFFSET(List1!B$11,tisk!A189,0)&gt;0,OFFSET(List1!B$11,tisk!A189,0),"")</f>
        <v>193</v>
      </c>
      <c r="C190" s="3" t="str">
        <f ca="1">IF(B190="","",CONCATENATE(OFFSET(List1!C$11,tisk!A189,0),"
",OFFSET(List1!D$11,tisk!A189,0),"
",OFFSET(List1!E$11,tisk!A189,0),"
",OFFSET(List1!F$11,tisk!A189,0)))</f>
        <v>Obec Prostějovičky
Prostějovičky 67
Prostějovičky
79803</v>
      </c>
      <c r="D190" s="65" t="str">
        <f ca="1">IF(B190="","",OFFSET(List1!L$11,tisk!A189,0))</f>
        <v>Pořízení, technické zhodnocení a oprava požární techniky a nákup věcného vybavení pro JSDH Prostějovičky</v>
      </c>
      <c r="E190" s="99">
        <f ca="1">IF(B190="","",OFFSET(List1!O$11,tisk!A189,0))</f>
        <v>82000</v>
      </c>
      <c r="F190" s="44" t="str">
        <f ca="1">IF(B190="","",OFFSET(List1!P$11,tisk!A189,0))</f>
        <v>1/2020</v>
      </c>
      <c r="G190" s="100">
        <f ca="1">IF(B190="","",OFFSET(List1!R$11,tisk!A189,0))</f>
        <v>41000</v>
      </c>
      <c r="H190" s="101">
        <f ca="1">IF(B190="","",OFFSET(List1!S$11,tisk!A189,0))</f>
        <v>44176</v>
      </c>
      <c r="I190" s="98">
        <f ca="1">IF(B190="","",OFFSET(List1!T$11,tisk!A189,0))</f>
        <v>180</v>
      </c>
      <c r="J190" s="98">
        <f ca="1">IF(B190="","",OFFSET(List1!U$11,tisk!A189,0))</f>
        <v>130</v>
      </c>
      <c r="K190" s="98">
        <f ca="1">IF(B190="","",OFFSET(List1!V$11,tisk!A189,0))</f>
        <v>150</v>
      </c>
      <c r="L190" s="98">
        <f ca="1">IF(B190="","",OFFSET(List1!W$11,tisk!A189,0))</f>
        <v>460</v>
      </c>
      <c r="M190" s="102">
        <f ca="1">IF(B190="","",OFFSET(List1!X$11,tisk!A189,0))</f>
        <v>38200</v>
      </c>
    </row>
    <row r="191" spans="1:13" s="2" customFormat="1" ht="75" customHeight="1" x14ac:dyDescent="0.25">
      <c r="A191" s="47"/>
      <c r="B191" s="98"/>
      <c r="C191" s="3" t="str">
        <f ca="1">IF(B190="","",CONCATENATE("Okres ",OFFSET(List1!G$11,tisk!A189,0),"
","Právní forma","
",OFFSET(List1!H$11,tisk!A189,0),"
","IČO ",OFFSET(List1!I$11,tisk!A189,0),"
 ","B.Ú. ",OFFSET(List1!J$11,tisk!A189,0)))</f>
        <v>Okres Prostějov
Právní forma
Obec, m. č. hl. m. Prahy
IČO 00288667
 B.Ú. anonymizováno</v>
      </c>
      <c r="D191" s="5" t="str">
        <f ca="1">IF(B190="","",OFFSET(List1!M$11,tisk!A189,0))</f>
        <v>Záměrem tohoto projektu je pořízení 2 ks dýchacích přístrojů s příslušenstvím pro jednotku sboru dobrovolných hasičů Prostějovičky.</v>
      </c>
      <c r="E191" s="99"/>
      <c r="F191" s="43"/>
      <c r="G191" s="100"/>
      <c r="H191" s="101"/>
      <c r="I191" s="98"/>
      <c r="J191" s="98"/>
      <c r="K191" s="98"/>
      <c r="L191" s="98"/>
      <c r="M191" s="102"/>
    </row>
    <row r="192" spans="1:13" s="2" customFormat="1" ht="30" customHeight="1" x14ac:dyDescent="0.25">
      <c r="A192" s="47">
        <f>ROW()/3-1</f>
        <v>63</v>
      </c>
      <c r="B192" s="98"/>
      <c r="C192" s="3" t="str">
        <f ca="1">IF(B190="","",CONCATENATE("Zástupce","
",OFFSET(List1!K$11,tisk!A189,0)))</f>
        <v xml:space="preserve">Zástupce
</v>
      </c>
      <c r="D192" s="5" t="str">
        <f ca="1">IF(B190="","",CONCATENATE("Dotace bude použita na:",OFFSET(List1!N$11,tisk!A189,0)))</f>
        <v>Dotace bude použita na:pořízení 2 kusů dýchacích přístrojů s příslušenstvím  investiční dotace</v>
      </c>
      <c r="E192" s="99"/>
      <c r="F192" s="44" t="str">
        <f ca="1">IF(B190="","",OFFSET(List1!Q$11,tisk!A189,0))</f>
        <v>11/2020</v>
      </c>
      <c r="G192" s="100"/>
      <c r="H192" s="101"/>
      <c r="I192" s="98"/>
      <c r="J192" s="98"/>
      <c r="K192" s="98"/>
      <c r="L192" s="98"/>
      <c r="M192" s="102"/>
    </row>
    <row r="193" spans="1:13" s="2" customFormat="1" ht="75" customHeight="1" x14ac:dyDescent="0.25">
      <c r="A193" s="47"/>
      <c r="B193" s="98" t="str">
        <f ca="1">IF(OFFSET(List1!B$11,tisk!A192,0)&gt;0,OFFSET(List1!B$11,tisk!A192,0),"")</f>
        <v>97</v>
      </c>
      <c r="C193" s="3" t="str">
        <f ca="1">IF(B193="","",CONCATENATE(OFFSET(List1!C$11,tisk!A192,0),"
",OFFSET(List1!D$11,tisk!A192,0),"
",OFFSET(List1!E$11,tisk!A192,0),"
",OFFSET(List1!F$11,tisk!A192,0)))</f>
        <v>Město Tovačov
Náměstí 12
Tovačov
75101</v>
      </c>
      <c r="D193" s="65" t="str">
        <f ca="1">IF(B193="","",OFFSET(List1!L$11,tisk!A192,0))</f>
        <v>Pořízení, technické zhodnocení a oprava požární techniky a nákup věcného vybavení pro JSDH Tovačov</v>
      </c>
      <c r="E193" s="99">
        <f ca="1">IF(B193="","",OFFSET(List1!O$11,tisk!A192,0))</f>
        <v>32000</v>
      </c>
      <c r="F193" s="44" t="str">
        <f ca="1">IF(B193="","",OFFSET(List1!P$11,tisk!A192,0))</f>
        <v>1/2020</v>
      </c>
      <c r="G193" s="100">
        <f ca="1">IF(B193="","",OFFSET(List1!R$11,tisk!A192,0))</f>
        <v>32000</v>
      </c>
      <c r="H193" s="101">
        <f ca="1">IF(B193="","",OFFSET(List1!S$11,tisk!A192,0))</f>
        <v>44176</v>
      </c>
      <c r="I193" s="98">
        <f ca="1">IF(B193="","",OFFSET(List1!T$11,tisk!A192,0))</f>
        <v>70</v>
      </c>
      <c r="J193" s="98">
        <f ca="1">IF(B193="","",OFFSET(List1!U$11,tisk!A192,0))</f>
        <v>190</v>
      </c>
      <c r="K193" s="98">
        <f ca="1">IF(B193="","",OFFSET(List1!V$11,tisk!A192,0))</f>
        <v>200</v>
      </c>
      <c r="L193" s="98">
        <f ca="1">IF(B193="","",OFFSET(List1!W$11,tisk!A192,0))</f>
        <v>460</v>
      </c>
      <c r="M193" s="102">
        <f ca="1">IF(B193="","",OFFSET(List1!X$11,tisk!A192,0))</f>
        <v>16000</v>
      </c>
    </row>
    <row r="194" spans="1:13" s="2" customFormat="1" ht="75" customHeight="1" x14ac:dyDescent="0.25">
      <c r="A194" s="47"/>
      <c r="B194" s="98"/>
      <c r="C194" s="3" t="str">
        <f ca="1">IF(B193="","",CONCATENATE("Okres ",OFFSET(List1!G$11,tisk!A192,0),"
","Právní forma","
",OFFSET(List1!H$11,tisk!A192,0),"
","IČO ",OFFSET(List1!I$11,tisk!A192,0),"
 ","B.Ú. ",OFFSET(List1!J$11,tisk!A192,0)))</f>
        <v>Okres Přerov
Právní forma
Obec, m. č. hl. m. Prahy
IČO 00302082
 B.Ú. anonymizováno</v>
      </c>
      <c r="D194" s="5" t="str">
        <f ca="1">IF(B193="","",OFFSET(List1!M$11,tisk!A192,0))</f>
        <v>Nákup pneu na hasičský automobil</v>
      </c>
      <c r="E194" s="99"/>
      <c r="F194" s="43"/>
      <c r="G194" s="100"/>
      <c r="H194" s="101"/>
      <c r="I194" s="98"/>
      <c r="J194" s="98"/>
      <c r="K194" s="98"/>
      <c r="L194" s="98"/>
      <c r="M194" s="102"/>
    </row>
    <row r="195" spans="1:13" s="2" customFormat="1" ht="30" customHeight="1" x14ac:dyDescent="0.25">
      <c r="A195" s="47">
        <f>ROW()/3-1</f>
        <v>64</v>
      </c>
      <c r="B195" s="98"/>
      <c r="C195" s="3" t="str">
        <f ca="1">IF(B193="","",CONCATENATE("Zástupce","
",OFFSET(List1!K$11,tisk!A192,0)))</f>
        <v xml:space="preserve">Zástupce
</v>
      </c>
      <c r="D195" s="5" t="str">
        <f ca="1">IF(B193="","",CONCATENATE("Dotace bude použita na:",OFFSET(List1!N$11,tisk!A192,0)))</f>
        <v>Dotace bude použita na:pořízení pneumatik a disků na požární kontejnerový nosič</v>
      </c>
      <c r="E195" s="99"/>
      <c r="F195" s="44" t="str">
        <f ca="1">IF(B193="","",OFFSET(List1!Q$11,tisk!A192,0))</f>
        <v>11/2020</v>
      </c>
      <c r="G195" s="100"/>
      <c r="H195" s="101"/>
      <c r="I195" s="98"/>
      <c r="J195" s="98"/>
      <c r="K195" s="98"/>
      <c r="L195" s="98"/>
      <c r="M195" s="102"/>
    </row>
    <row r="196" spans="1:13" s="2" customFormat="1" ht="75" customHeight="1" x14ac:dyDescent="0.25">
      <c r="A196" s="47"/>
      <c r="B196" s="98" t="str">
        <f ca="1">IF(OFFSET(List1!B$11,tisk!A195,0)&gt;0,OFFSET(List1!B$11,tisk!A195,0),"")</f>
        <v>115</v>
      </c>
      <c r="C196" s="3" t="str">
        <f ca="1">IF(B196="","",CONCATENATE(OFFSET(List1!C$11,tisk!A195,0),"
",OFFSET(List1!D$11,tisk!A195,0),"
",OFFSET(List1!E$11,tisk!A195,0),"
",OFFSET(List1!F$11,tisk!A195,0)))</f>
        <v>Město Zlaté Hory
nám. Svobody 80
Zlaté Hory
79376</v>
      </c>
      <c r="D196" s="65" t="str">
        <f ca="1">IF(B196="","",OFFSET(List1!L$11,tisk!A195,0))</f>
        <v>Pořízení, technické zhodnocení a oprava požární techniky a nákup věcného vybavení pro JSDH Zlaté Hory</v>
      </c>
      <c r="E196" s="99">
        <f ca="1">IF(B196="","",OFFSET(List1!O$11,tisk!A195,0))</f>
        <v>70000</v>
      </c>
      <c r="F196" s="44" t="str">
        <f ca="1">IF(B196="","",OFFSET(List1!P$11,tisk!A195,0))</f>
        <v>1/2020</v>
      </c>
      <c r="G196" s="100">
        <f ca="1">IF(B196="","",OFFSET(List1!R$11,tisk!A195,0))</f>
        <v>35000</v>
      </c>
      <c r="H196" s="101">
        <f ca="1">IF(B196="","",OFFSET(List1!S$11,tisk!A195,0))</f>
        <v>44176</v>
      </c>
      <c r="I196" s="98">
        <f ca="1">IF(B196="","",OFFSET(List1!T$11,tisk!A195,0))</f>
        <v>70</v>
      </c>
      <c r="J196" s="98">
        <f ca="1">IF(B196="","",OFFSET(List1!U$11,tisk!A195,0))</f>
        <v>190</v>
      </c>
      <c r="K196" s="98">
        <f ca="1">IF(B196="","",OFFSET(List1!V$11,tisk!A195,0))</f>
        <v>200</v>
      </c>
      <c r="L196" s="98">
        <f ca="1">IF(B196="","",OFFSET(List1!W$11,tisk!A195,0))</f>
        <v>460</v>
      </c>
      <c r="M196" s="102">
        <f ca="1">IF(B196="","",OFFSET(List1!X$11,tisk!A195,0))</f>
        <v>32600</v>
      </c>
    </row>
    <row r="197" spans="1:13" s="2" customFormat="1" ht="75" customHeight="1" x14ac:dyDescent="0.25">
      <c r="A197" s="47"/>
      <c r="B197" s="98"/>
      <c r="C197" s="3" t="str">
        <f ca="1">IF(B196="","",CONCATENATE("Okres ",OFFSET(List1!G$11,tisk!A195,0),"
","Právní forma","
",OFFSET(List1!H$11,tisk!A195,0),"
","IČO ",OFFSET(List1!I$11,tisk!A195,0),"
 ","B.Ú. ",OFFSET(List1!J$11,tisk!A195,0)))</f>
        <v>Okres Jeseník
Právní forma
Obec, m. č. hl. m. Prahy
IČO 00296481
 B.Ú. anonymizováno</v>
      </c>
      <c r="D197" s="5" t="str">
        <f ca="1">IF(B196="","",OFFSET(List1!M$11,tisk!A195,0))</f>
        <v>Záměrem projektu je provést povinnou servisní prohlídku, včetně opravy zjištěných závad a výměny opotřebovaných dílů účelové nástavby automobilového žebříku AZ 30 ve výbavě JSDH Zlaté Hory. Součástí servisní prohlídky bude i vystavení protokolu.</v>
      </c>
      <c r="E197" s="99"/>
      <c r="F197" s="43"/>
      <c r="G197" s="100"/>
      <c r="H197" s="101"/>
      <c r="I197" s="98"/>
      <c r="J197" s="98"/>
      <c r="K197" s="98"/>
      <c r="L197" s="98"/>
      <c r="M197" s="102"/>
    </row>
    <row r="198" spans="1:13" s="2" customFormat="1" ht="30" customHeight="1" x14ac:dyDescent="0.25">
      <c r="A198" s="47">
        <f>ROW()/3-1</f>
        <v>65</v>
      </c>
      <c r="B198" s="98"/>
      <c r="C198" s="3" t="str">
        <f ca="1">IF(B196="","",CONCATENATE("Zástupce","
",OFFSET(List1!K$11,tisk!A195,0)))</f>
        <v xml:space="preserve">Zástupce
</v>
      </c>
      <c r="D198" s="5" t="str">
        <f ca="1">IF(B196="","",CONCATENATE("Dotace bude použita na:",OFFSET(List1!N$11,tisk!A195,0)))</f>
        <v>Dotace bude použita na:opravu a servisní prohlídku automobilového žebříku</v>
      </c>
      <c r="E198" s="99"/>
      <c r="F198" s="44" t="str">
        <f ca="1">IF(B196="","",OFFSET(List1!Q$11,tisk!A195,0))</f>
        <v>11/2020</v>
      </c>
      <c r="G198" s="100"/>
      <c r="H198" s="101"/>
      <c r="I198" s="98"/>
      <c r="J198" s="98"/>
      <c r="K198" s="98"/>
      <c r="L198" s="98"/>
      <c r="M198" s="102"/>
    </row>
    <row r="199" spans="1:13" s="2" customFormat="1" ht="75" customHeight="1" x14ac:dyDescent="0.25">
      <c r="A199" s="47"/>
      <c r="B199" s="98" t="str">
        <f ca="1">IF(OFFSET(List1!B$11,tisk!A198,0)&gt;0,OFFSET(List1!B$11,tisk!A198,0),"")</f>
        <v>248</v>
      </c>
      <c r="C199" s="3" t="str">
        <f ca="1">IF(B199="","",CONCATENATE(OFFSET(List1!C$11,tisk!A198,0),"
",OFFSET(List1!D$11,tisk!A198,0),"
",OFFSET(List1!E$11,tisk!A198,0),"
",OFFSET(List1!F$11,tisk!A198,0)))</f>
        <v>Obec Bohuslavice
Bohuslavice 25
Bohuslavice
79856</v>
      </c>
      <c r="D199" s="65" t="str">
        <f ca="1">IF(B199="","",OFFSET(List1!L$11,tisk!A198,0))</f>
        <v>Pořízení, technické zhodnocení a oprava požární techniky a nákup věcného vybavení pro JSDH Bohuslavice</v>
      </c>
      <c r="E199" s="99">
        <f ca="1">IF(B199="","",OFFSET(List1!O$11,tisk!A198,0))</f>
        <v>200000</v>
      </c>
      <c r="F199" s="44" t="str">
        <f ca="1">IF(B199="","",OFFSET(List1!P$11,tisk!A198,0))</f>
        <v>1/2020</v>
      </c>
      <c r="G199" s="100">
        <f ca="1">IF(B199="","",OFFSET(List1!R$11,tisk!A198,0))</f>
        <v>100000</v>
      </c>
      <c r="H199" s="101">
        <f ca="1">IF(B199="","",OFFSET(List1!S$11,tisk!A198,0))</f>
        <v>44176</v>
      </c>
      <c r="I199" s="98">
        <f ca="1">IF(B199="","",OFFSET(List1!T$11,tisk!A198,0))</f>
        <v>180</v>
      </c>
      <c r="J199" s="98">
        <f ca="1">IF(B199="","",OFFSET(List1!U$11,tisk!A198,0))</f>
        <v>125</v>
      </c>
      <c r="K199" s="98">
        <f ca="1">IF(B199="","",OFFSET(List1!V$11,tisk!A198,0))</f>
        <v>150</v>
      </c>
      <c r="L199" s="98">
        <f ca="1">IF(B199="","",OFFSET(List1!W$11,tisk!A198,0))</f>
        <v>455</v>
      </c>
      <c r="M199" s="102">
        <f ca="1">IF(B199="","",OFFSET(List1!X$11,tisk!A198,0))</f>
        <v>93300</v>
      </c>
    </row>
    <row r="200" spans="1:13" s="2" customFormat="1" ht="75" customHeight="1" x14ac:dyDescent="0.25">
      <c r="A200" s="47"/>
      <c r="B200" s="98"/>
      <c r="C200" s="3" t="str">
        <f ca="1">IF(B199="","",CONCATENATE("Okres ",OFFSET(List1!G$11,tisk!A198,0),"
","Právní forma","
",OFFSET(List1!H$11,tisk!A198,0),"
","IČO ",OFFSET(List1!I$11,tisk!A198,0),"
 ","B.Ú. ",OFFSET(List1!J$11,tisk!A198,0)))</f>
        <v>Okres Prostějov
Právní forma
Obec, m. č. hl. m. Prahy
IČO 00288039
 B.Ú. anonymizováno</v>
      </c>
      <c r="D200" s="5" t="str">
        <f ca="1">IF(B199="","",OFFSET(List1!M$11,tisk!A198,0))</f>
        <v>Pořízení ochranných prostředků pro jednotku SDH Bohuslavice v počtu 8 ks (obuv pro hasiče, rukavice pro hasiče, zásahový oděv)</v>
      </c>
      <c r="E200" s="99"/>
      <c r="F200" s="43"/>
      <c r="G200" s="100"/>
      <c r="H200" s="101"/>
      <c r="I200" s="98"/>
      <c r="J200" s="98"/>
      <c r="K200" s="98"/>
      <c r="L200" s="98"/>
      <c r="M200" s="102"/>
    </row>
    <row r="201" spans="1:13" s="2" customFormat="1" ht="30" customHeight="1" x14ac:dyDescent="0.25">
      <c r="A201" s="47">
        <f>ROW()/3-1</f>
        <v>66</v>
      </c>
      <c r="B201" s="98"/>
      <c r="C201" s="3" t="str">
        <f ca="1">IF(B199="","",CONCATENATE("Zástupce","
",OFFSET(List1!K$11,tisk!A198,0)))</f>
        <v xml:space="preserve">Zástupce
</v>
      </c>
      <c r="D201" s="5" t="str">
        <f ca="1">IF(B199="","",CONCATENATE("Dotace bude použita na:",OFFSET(List1!N$11,tisk!A198,0)))</f>
        <v>Dotace bude použita na:pořízení ochranných prostředků pro hasiče</v>
      </c>
      <c r="E201" s="99"/>
      <c r="F201" s="44" t="str">
        <f ca="1">IF(B199="","",OFFSET(List1!Q$11,tisk!A198,0))</f>
        <v>11/2020</v>
      </c>
      <c r="G201" s="100"/>
      <c r="H201" s="101"/>
      <c r="I201" s="98"/>
      <c r="J201" s="98"/>
      <c r="K201" s="98"/>
      <c r="L201" s="98"/>
      <c r="M201" s="102"/>
    </row>
    <row r="202" spans="1:13" s="2" customFormat="1" ht="75" customHeight="1" x14ac:dyDescent="0.25">
      <c r="A202" s="47"/>
      <c r="B202" s="98" t="str">
        <f ca="1">IF(OFFSET(List1!B$11,tisk!A201,0)&gt;0,OFFSET(List1!B$11,tisk!A201,0),"")</f>
        <v>129</v>
      </c>
      <c r="C202" s="3" t="str">
        <f ca="1">IF(B202="","",CONCATENATE(OFFSET(List1!C$11,tisk!A201,0),"
",OFFSET(List1!D$11,tisk!A201,0),"
",OFFSET(List1!E$11,tisk!A201,0),"
",OFFSET(List1!F$11,tisk!A201,0)))</f>
        <v>Obec Bochoř
Náves 202/41
Bochoř
75002</v>
      </c>
      <c r="D202" s="65" t="str">
        <f ca="1">IF(B202="","",OFFSET(List1!L$11,tisk!A201,0))</f>
        <v>Pořízení, technické zhodnocení a oprava požární techniky a nákup věcného vybavení pro JSDH Bochoř</v>
      </c>
      <c r="E202" s="99">
        <f ca="1">IF(B202="","",OFFSET(List1!O$11,tisk!A201,0))</f>
        <v>81800</v>
      </c>
      <c r="F202" s="44" t="str">
        <f ca="1">IF(B202="","",OFFSET(List1!P$11,tisk!A201,0))</f>
        <v>1/2020</v>
      </c>
      <c r="G202" s="100">
        <f ca="1">IF(B202="","",OFFSET(List1!R$11,tisk!A201,0))</f>
        <v>40900</v>
      </c>
      <c r="H202" s="101">
        <f ca="1">IF(B202="","",OFFSET(List1!S$11,tisk!A201,0))</f>
        <v>44176</v>
      </c>
      <c r="I202" s="98">
        <f ca="1">IF(B202="","",OFFSET(List1!T$11,tisk!A201,0))</f>
        <v>180</v>
      </c>
      <c r="J202" s="98">
        <f ca="1">IF(B202="","",OFFSET(List1!U$11,tisk!A201,0))</f>
        <v>125</v>
      </c>
      <c r="K202" s="98">
        <f ca="1">IF(B202="","",OFFSET(List1!V$11,tisk!A201,0))</f>
        <v>150</v>
      </c>
      <c r="L202" s="98">
        <f ca="1">IF(B202="","",OFFSET(List1!W$11,tisk!A201,0))</f>
        <v>455</v>
      </c>
      <c r="M202" s="102">
        <f ca="1">IF(B202="","",OFFSET(List1!X$11,tisk!A201,0))</f>
        <v>38100</v>
      </c>
    </row>
    <row r="203" spans="1:13" s="2" customFormat="1" ht="75" customHeight="1" x14ac:dyDescent="0.25">
      <c r="A203" s="47"/>
      <c r="B203" s="98"/>
      <c r="C203" s="3" t="str">
        <f ca="1">IF(B202="","",CONCATENATE("Okres ",OFFSET(List1!G$11,tisk!A201,0),"
","Právní forma","
",OFFSET(List1!H$11,tisk!A201,0),"
","IČO ",OFFSET(List1!I$11,tisk!A201,0),"
 ","B.Ú. ",OFFSET(List1!J$11,tisk!A201,0)))</f>
        <v>Okres Přerov
Právní forma
Obec, m. č. hl. m. Prahy
IČO 00301051
 B.Ú. anonymizováno</v>
      </c>
      <c r="D203" s="5" t="str">
        <f ca="1">IF(B202="","",OFFSET(List1!M$11,tisk!A201,0))</f>
        <v>Dotace bude použita na nákup osobních ochranných prostředků členů Jednotky Sboru dobrovolných hasičů Obce Bochoř. Současné ochranné prostředky jednotky, vzhledem ke svému stáří, již nevyhovují bezpečnosti při zásazích a je nutná jejich výměna.</v>
      </c>
      <c r="E203" s="99"/>
      <c r="F203" s="43"/>
      <c r="G203" s="100"/>
      <c r="H203" s="101"/>
      <c r="I203" s="98"/>
      <c r="J203" s="98"/>
      <c r="K203" s="98"/>
      <c r="L203" s="98"/>
      <c r="M203" s="102"/>
    </row>
    <row r="204" spans="1:13" s="2" customFormat="1" ht="30" customHeight="1" x14ac:dyDescent="0.25">
      <c r="A204" s="47">
        <f>ROW()/3-1</f>
        <v>67</v>
      </c>
      <c r="B204" s="98"/>
      <c r="C204" s="3" t="str">
        <f ca="1">IF(B202="","",CONCATENATE("Zástupce","
",OFFSET(List1!K$11,tisk!A201,0)))</f>
        <v xml:space="preserve">Zástupce
</v>
      </c>
      <c r="D204" s="5" t="str">
        <f ca="1">IF(B202="","",CONCATENATE("Dotace bude použita na:",OFFSET(List1!N$11,tisk!A201,0)))</f>
        <v>Dotace bude použita na:pořízení ochranných prostředků pro hasiče</v>
      </c>
      <c r="E204" s="99"/>
      <c r="F204" s="44" t="str">
        <f ca="1">IF(B202="","",OFFSET(List1!Q$11,tisk!A201,0))</f>
        <v>11/2020</v>
      </c>
      <c r="G204" s="100"/>
      <c r="H204" s="101"/>
      <c r="I204" s="98"/>
      <c r="J204" s="98"/>
      <c r="K204" s="98"/>
      <c r="L204" s="98"/>
      <c r="M204" s="102"/>
    </row>
    <row r="205" spans="1:13" s="2" customFormat="1" ht="75" customHeight="1" x14ac:dyDescent="0.25">
      <c r="A205" s="47"/>
      <c r="B205" s="98" t="str">
        <f ca="1">IF(OFFSET(List1!B$11,tisk!A204,0)&gt;0,OFFSET(List1!B$11,tisk!A204,0),"")</f>
        <v>58</v>
      </c>
      <c r="C205" s="3" t="str">
        <f ca="1">IF(B205="","",CONCATENATE(OFFSET(List1!C$11,tisk!A204,0),"
",OFFSET(List1!D$11,tisk!A204,0),"
",OFFSET(List1!E$11,tisk!A204,0),"
",OFFSET(List1!F$11,tisk!A204,0)))</f>
        <v>Obec Dolany
Dolany 58
Dolany
78316</v>
      </c>
      <c r="D205" s="65" t="str">
        <f ca="1">IF(B205="","",OFFSET(List1!L$11,tisk!A204,0))</f>
        <v>Pořízení, technické zhodnocení a oprava požární techniky a nákup věcného vybavení pro JSDH Dolany</v>
      </c>
      <c r="E205" s="99">
        <f ca="1">IF(B205="","",OFFSET(List1!O$11,tisk!A204,0))</f>
        <v>164000</v>
      </c>
      <c r="F205" s="44" t="str">
        <f ca="1">IF(B205="","",OFFSET(List1!P$11,tisk!A204,0))</f>
        <v>1/2020</v>
      </c>
      <c r="G205" s="100">
        <f ca="1">IF(B205="","",OFFSET(List1!R$11,tisk!A204,0))</f>
        <v>82000</v>
      </c>
      <c r="H205" s="101">
        <f ca="1">IF(B205="","",OFFSET(List1!S$11,tisk!A204,0))</f>
        <v>44176</v>
      </c>
      <c r="I205" s="98">
        <f ca="1">IF(B205="","",OFFSET(List1!T$11,tisk!A204,0))</f>
        <v>160</v>
      </c>
      <c r="J205" s="98">
        <f ca="1">IF(B205="","",OFFSET(List1!U$11,tisk!A204,0))</f>
        <v>145</v>
      </c>
      <c r="K205" s="98">
        <f ca="1">IF(B205="","",OFFSET(List1!V$11,tisk!A204,0))</f>
        <v>150</v>
      </c>
      <c r="L205" s="98">
        <f ca="1">IF(B205="","",OFFSET(List1!W$11,tisk!A204,0))</f>
        <v>455</v>
      </c>
      <c r="M205" s="102">
        <f ca="1">IF(B205="","",OFFSET(List1!X$11,tisk!A204,0))</f>
        <v>76500</v>
      </c>
    </row>
    <row r="206" spans="1:13" s="2" customFormat="1" ht="75" customHeight="1" x14ac:dyDescent="0.25">
      <c r="A206" s="47"/>
      <c r="B206" s="98"/>
      <c r="C206" s="3" t="str">
        <f ca="1">IF(B205="","",CONCATENATE("Okres ",OFFSET(List1!G$11,tisk!A204,0),"
","Právní forma","
",OFFSET(List1!H$11,tisk!A204,0),"
","IČO ",OFFSET(List1!I$11,tisk!A204,0),"
 ","B.Ú. ",OFFSET(List1!J$11,tisk!A204,0)))</f>
        <v>Okres Olomouc
Právní forma
Obec, m. č. hl. m. Prahy
IČO 00298808
 B.Ú. anonymizováno</v>
      </c>
      <c r="D206" s="5" t="str">
        <f ca="1">IF(B205="","",OFFSET(List1!M$11,tisk!A204,0))</f>
        <v>Detekční přístroj</v>
      </c>
      <c r="E206" s="99"/>
      <c r="F206" s="43"/>
      <c r="G206" s="100"/>
      <c r="H206" s="101"/>
      <c r="I206" s="98"/>
      <c r="J206" s="98"/>
      <c r="K206" s="98"/>
      <c r="L206" s="98"/>
      <c r="M206" s="102"/>
    </row>
    <row r="207" spans="1:13" s="2" customFormat="1" ht="30" customHeight="1" x14ac:dyDescent="0.25">
      <c r="A207" s="47">
        <f>ROW()/3-1</f>
        <v>68</v>
      </c>
      <c r="B207" s="98"/>
      <c r="C207" s="3" t="str">
        <f ca="1">IF(B205="","",CONCATENATE("Zástupce","
",OFFSET(List1!K$11,tisk!A204,0)))</f>
        <v xml:space="preserve">Zástupce
</v>
      </c>
      <c r="D207" s="5" t="str">
        <f ca="1">IF(B205="","",CONCATENATE("Dotace bude použita na:",OFFSET(List1!N$11,tisk!A204,0)))</f>
        <v>Dotace bude použita na:pořízení 1 ks termokamery
investiční dotace</v>
      </c>
      <c r="E207" s="99"/>
      <c r="F207" s="44" t="str">
        <f ca="1">IF(B205="","",OFFSET(List1!Q$11,tisk!A204,0))</f>
        <v>11/2020</v>
      </c>
      <c r="G207" s="100"/>
      <c r="H207" s="101"/>
      <c r="I207" s="98"/>
      <c r="J207" s="98"/>
      <c r="K207" s="98"/>
      <c r="L207" s="98"/>
      <c r="M207" s="102"/>
    </row>
    <row r="208" spans="1:13" s="2" customFormat="1" ht="75" customHeight="1" x14ac:dyDescent="0.25">
      <c r="A208" s="47"/>
      <c r="B208" s="98" t="str">
        <f ca="1">IF(OFFSET(List1!B$11,tisk!A207,0)&gt;0,OFFSET(List1!B$11,tisk!A207,0),"")</f>
        <v>29</v>
      </c>
      <c r="C208" s="3" t="str">
        <f ca="1">IF(B208="","",CONCATENATE(OFFSET(List1!C$11,tisk!A207,0),"
",OFFSET(List1!D$11,tisk!A207,0),"
",OFFSET(List1!E$11,tisk!A207,0),"
",OFFSET(List1!F$11,tisk!A207,0)))</f>
        <v>Obec Drozdov
Drozdov 150
Drozdov
78901</v>
      </c>
      <c r="D208" s="65" t="str">
        <f ca="1">IF(B208="","",OFFSET(List1!L$11,tisk!A207,0))</f>
        <v>Pořízení, technické zhodnocení a oprava požární techniky a nákup věcného vybavení pro JSDH Drozdov</v>
      </c>
      <c r="E208" s="99">
        <f ca="1">IF(B208="","",OFFSET(List1!O$11,tisk!A207,0))</f>
        <v>120000</v>
      </c>
      <c r="F208" s="44" t="str">
        <f ca="1">IF(B208="","",OFFSET(List1!P$11,tisk!A207,0))</f>
        <v>1/2020</v>
      </c>
      <c r="G208" s="100">
        <f ca="1">IF(B208="","",OFFSET(List1!R$11,tisk!A207,0))</f>
        <v>60000</v>
      </c>
      <c r="H208" s="101">
        <f ca="1">IF(B208="","",OFFSET(List1!S$11,tisk!A207,0))</f>
        <v>44176</v>
      </c>
      <c r="I208" s="98">
        <f ca="1">IF(B208="","",OFFSET(List1!T$11,tisk!A207,0))</f>
        <v>180</v>
      </c>
      <c r="J208" s="98">
        <f ca="1">IF(B208="","",OFFSET(List1!U$11,tisk!A207,0))</f>
        <v>125</v>
      </c>
      <c r="K208" s="98">
        <f ca="1">IF(B208="","",OFFSET(List1!V$11,tisk!A207,0))</f>
        <v>150</v>
      </c>
      <c r="L208" s="98">
        <f ca="1">IF(B208="","",OFFSET(List1!W$11,tisk!A207,0))</f>
        <v>455</v>
      </c>
      <c r="M208" s="102">
        <f ca="1">IF(B208="","",OFFSET(List1!X$11,tisk!A207,0))</f>
        <v>56000</v>
      </c>
    </row>
    <row r="209" spans="1:13" s="2" customFormat="1" ht="75" customHeight="1" x14ac:dyDescent="0.25">
      <c r="A209" s="47"/>
      <c r="B209" s="98"/>
      <c r="C209" s="3" t="str">
        <f ca="1">IF(B208="","",CONCATENATE("Okres ",OFFSET(List1!G$11,tisk!A207,0),"
","Právní forma","
",OFFSET(List1!H$11,tisk!A207,0),"
","IČO ",OFFSET(List1!I$11,tisk!A207,0),"
 ","B.Ú. ",OFFSET(List1!J$11,tisk!A207,0)))</f>
        <v>Okres Šumperk
Právní forma
Obec, m. č. hl. m. Prahy
IČO 00853151
 B.Ú. anonymizováno</v>
      </c>
      <c r="D209" s="5" t="str">
        <f ca="1">IF(B208="","",OFFSET(List1!M$11,tisk!A207,0))</f>
        <v>Dotace bude použita na částečné pokrytí  ochranných prostředků pro hasiče JSDH Drozdov,  nutných pro provedení prvotního zásahu  na místě.</v>
      </c>
      <c r="E209" s="99"/>
      <c r="F209" s="43"/>
      <c r="G209" s="100"/>
      <c r="H209" s="101"/>
      <c r="I209" s="98"/>
      <c r="J209" s="98"/>
      <c r="K209" s="98"/>
      <c r="L209" s="98"/>
      <c r="M209" s="102"/>
    </row>
    <row r="210" spans="1:13" s="2" customFormat="1" ht="30" customHeight="1" x14ac:dyDescent="0.25">
      <c r="A210" s="47">
        <f>ROW()/3-1</f>
        <v>69</v>
      </c>
      <c r="B210" s="98"/>
      <c r="C210" s="3" t="str">
        <f ca="1">IF(B208="","",CONCATENATE("Zástupce","
",OFFSET(List1!K$11,tisk!A207,0)))</f>
        <v xml:space="preserve">Zástupce
</v>
      </c>
      <c r="D210" s="5" t="str">
        <f ca="1">IF(B208="","",CONCATENATE("Dotace bude použita na:",OFFSET(List1!N$11,tisk!A207,0)))</f>
        <v>Dotace bude použita na:pořízení ochranných prostředků pro hasiče</v>
      </c>
      <c r="E210" s="99"/>
      <c r="F210" s="44" t="str">
        <f ca="1">IF(B208="","",OFFSET(List1!Q$11,tisk!A207,0))</f>
        <v>11/2020</v>
      </c>
      <c r="G210" s="100"/>
      <c r="H210" s="101"/>
      <c r="I210" s="98"/>
      <c r="J210" s="98"/>
      <c r="K210" s="98"/>
      <c r="L210" s="98"/>
      <c r="M210" s="102"/>
    </row>
    <row r="211" spans="1:13" s="2" customFormat="1" ht="75" customHeight="1" x14ac:dyDescent="0.25">
      <c r="A211" s="47"/>
      <c r="B211" s="98" t="str">
        <f ca="1">IF(OFFSET(List1!B$11,tisk!A210,0)&gt;0,OFFSET(List1!B$11,tisk!A210,0),"")</f>
        <v>229</v>
      </c>
      <c r="C211" s="3" t="str">
        <f ca="1">IF(B211="","",CONCATENATE(OFFSET(List1!C$11,tisk!A210,0),"
",OFFSET(List1!D$11,tisk!A210,0),"
",OFFSET(List1!E$11,tisk!A210,0),"
",OFFSET(List1!F$11,tisk!A210,0)))</f>
        <v>Obec Hluchov
Hluchov 2
Hluchov
79841</v>
      </c>
      <c r="D211" s="65" t="str">
        <f ca="1">IF(B211="","",OFFSET(List1!L$11,tisk!A210,0))</f>
        <v>Pořízení, technické zhodnocení a oprava požární techniky a nákup věcného vybavení pro JSDH Hluchov</v>
      </c>
      <c r="E211" s="99">
        <f ca="1">IF(B211="","",OFFSET(List1!O$11,tisk!A210,0))</f>
        <v>152400</v>
      </c>
      <c r="F211" s="44" t="str">
        <f ca="1">IF(B211="","",OFFSET(List1!P$11,tisk!A210,0))</f>
        <v>1/2020</v>
      </c>
      <c r="G211" s="100">
        <f ca="1">IF(B211="","",OFFSET(List1!R$11,tisk!A210,0))</f>
        <v>76200</v>
      </c>
      <c r="H211" s="101">
        <f ca="1">IF(B211="","",OFFSET(List1!S$11,tisk!A210,0))</f>
        <v>44176</v>
      </c>
      <c r="I211" s="98">
        <f ca="1">IF(B211="","",OFFSET(List1!T$11,tisk!A210,0))</f>
        <v>180</v>
      </c>
      <c r="J211" s="98">
        <f ca="1">IF(B211="","",OFFSET(List1!U$11,tisk!A210,0))</f>
        <v>125</v>
      </c>
      <c r="K211" s="98">
        <f ca="1">IF(B211="","",OFFSET(List1!V$11,tisk!A210,0))</f>
        <v>150</v>
      </c>
      <c r="L211" s="98">
        <f ca="1">IF(B211="","",OFFSET(List1!W$11,tisk!A210,0))</f>
        <v>455</v>
      </c>
      <c r="M211" s="102">
        <f ca="1">IF(B211="","",OFFSET(List1!X$11,tisk!A210,0))</f>
        <v>71100</v>
      </c>
    </row>
    <row r="212" spans="1:13" s="2" customFormat="1" ht="75" customHeight="1" x14ac:dyDescent="0.25">
      <c r="A212" s="47"/>
      <c r="B212" s="98"/>
      <c r="C212" s="3" t="str">
        <f ca="1">IF(B211="","",CONCATENATE("Okres ",OFFSET(List1!G$11,tisk!A210,0),"
","Právní forma","
",OFFSET(List1!H$11,tisk!A210,0),"
","IČO ",OFFSET(List1!I$11,tisk!A210,0),"
 ","B.Ú. ",OFFSET(List1!J$11,tisk!A210,0)))</f>
        <v>Okres Prostějov
Právní forma
Obec, m. č. hl. m. Prahy
IČO 00288241
 B.Ú. anonymizováno</v>
      </c>
      <c r="D212" s="5" t="str">
        <f ca="1">IF(B211="","",OFFSET(List1!M$11,tisk!A210,0))</f>
        <v>Vybavení jednotky sboru dobrovolných hasičů  ochrannými prostředky je v současné době nedostačující. Z tohoto důvodu je nutné zajistit potřebné ochranné prostředky pro hasiče.</v>
      </c>
      <c r="E212" s="99"/>
      <c r="F212" s="43"/>
      <c r="G212" s="100"/>
      <c r="H212" s="101"/>
      <c r="I212" s="98"/>
      <c r="J212" s="98"/>
      <c r="K212" s="98"/>
      <c r="L212" s="98"/>
      <c r="M212" s="102"/>
    </row>
    <row r="213" spans="1:13" s="2" customFormat="1" ht="32.25" customHeight="1" x14ac:dyDescent="0.25">
      <c r="A213" s="47">
        <f>ROW()/3-1</f>
        <v>70</v>
      </c>
      <c r="B213" s="98"/>
      <c r="C213" s="3" t="str">
        <f ca="1">IF(B211="","",CONCATENATE("Zástupce","
",OFFSET(List1!K$11,tisk!A210,0)))</f>
        <v xml:space="preserve">Zástupce
</v>
      </c>
      <c r="D213" s="5" t="str">
        <f ca="1">IF(B211="","",CONCATENATE("Dotace bude použita na:",OFFSET(List1!N$11,tisk!A210,0)))</f>
        <v>Dotace bude použita na:pořízení ochranných prostředků pro hasiče</v>
      </c>
      <c r="E213" s="99"/>
      <c r="F213" s="44" t="str">
        <f ca="1">IF(B211="","",OFFSET(List1!Q$11,tisk!A210,0))</f>
        <v>11/2020</v>
      </c>
      <c r="G213" s="100"/>
      <c r="H213" s="101"/>
      <c r="I213" s="98"/>
      <c r="J213" s="98"/>
      <c r="K213" s="98"/>
      <c r="L213" s="98"/>
      <c r="M213" s="102"/>
    </row>
    <row r="214" spans="1:13" s="2" customFormat="1" ht="75" customHeight="1" x14ac:dyDescent="0.25">
      <c r="A214" s="47"/>
      <c r="B214" s="98" t="str">
        <f ca="1">IF(OFFSET(List1!B$11,tisk!A213,0)&gt;0,OFFSET(List1!B$11,tisk!A213,0),"")</f>
        <v>219</v>
      </c>
      <c r="C214" s="3" t="str">
        <f ca="1">IF(B214="","",CONCATENATE(OFFSET(List1!C$11,tisk!A213,0),"
",OFFSET(List1!D$11,tisk!A213,0),"
",OFFSET(List1!E$11,tisk!A213,0),"
",OFFSET(List1!F$11,tisk!A213,0)))</f>
        <v>Obec Kožušany-Tážaly
Tážaly 1
Kožušany-Tážaly
78375</v>
      </c>
      <c r="D214" s="65" t="str">
        <f ca="1">IF(B214="","",OFFSET(List1!L$11,tisk!A213,0))</f>
        <v>Pořízení, technické zhodnocení a oprava požární techniky a nákup věcného vybavení pro JSDH Kožušany-Tážaly</v>
      </c>
      <c r="E214" s="99">
        <f ca="1">IF(B214="","",OFFSET(List1!O$11,tisk!A213,0))</f>
        <v>100000</v>
      </c>
      <c r="F214" s="44" t="str">
        <f ca="1">IF(B214="","",OFFSET(List1!P$11,tisk!A213,0))</f>
        <v>1/2020</v>
      </c>
      <c r="G214" s="100">
        <f ca="1">IF(B214="","",OFFSET(List1!R$11,tisk!A213,0))</f>
        <v>50000</v>
      </c>
      <c r="H214" s="101">
        <f ca="1">IF(B214="","",OFFSET(List1!S$11,tisk!A213,0))</f>
        <v>44176</v>
      </c>
      <c r="I214" s="98">
        <f ca="1">IF(B214="","",OFFSET(List1!T$11,tisk!A213,0))</f>
        <v>180</v>
      </c>
      <c r="J214" s="98">
        <f ca="1">IF(B214="","",OFFSET(List1!U$11,tisk!A213,0))</f>
        <v>125</v>
      </c>
      <c r="K214" s="98">
        <f ca="1">IF(B214="","",OFFSET(List1!V$11,tisk!A213,0))</f>
        <v>150</v>
      </c>
      <c r="L214" s="98">
        <f ca="1">IF(B214="","",OFFSET(List1!W$11,tisk!A213,0))</f>
        <v>455</v>
      </c>
      <c r="M214" s="102">
        <f ca="1">IF(B214="","",OFFSET(List1!X$11,tisk!A213,0))</f>
        <v>46600</v>
      </c>
    </row>
    <row r="215" spans="1:13" s="2" customFormat="1" ht="75" customHeight="1" x14ac:dyDescent="0.25">
      <c r="A215" s="47"/>
      <c r="B215" s="98"/>
      <c r="C215" s="3" t="str">
        <f ca="1">IF(B214="","",CONCATENATE("Okres ",OFFSET(List1!G$11,tisk!A213,0),"
","Právní forma","
",OFFSET(List1!H$11,tisk!A213,0),"
","IČO ",OFFSET(List1!I$11,tisk!A213,0),"
 ","B.Ú. ",OFFSET(List1!J$11,tisk!A213,0)))</f>
        <v>Okres Olomouc
Právní forma
Obec, m. č. hl. m. Prahy
IČO 00299065
 B.Ú. anonymizováno</v>
      </c>
      <c r="D215" s="5" t="str">
        <f ca="1">IF(B214="","",OFFSET(List1!M$11,tisk!A213,0))</f>
        <v>Nákup vybavení OOP.</v>
      </c>
      <c r="E215" s="99"/>
      <c r="F215" s="43"/>
      <c r="G215" s="100"/>
      <c r="H215" s="101"/>
      <c r="I215" s="98"/>
      <c r="J215" s="98"/>
      <c r="K215" s="98"/>
      <c r="L215" s="98"/>
      <c r="M215" s="102"/>
    </row>
    <row r="216" spans="1:13" s="2" customFormat="1" ht="30" customHeight="1" x14ac:dyDescent="0.25">
      <c r="A216" s="47">
        <f>ROW()/3-1</f>
        <v>71</v>
      </c>
      <c r="B216" s="98"/>
      <c r="C216" s="3" t="str">
        <f ca="1">IF(B214="","",CONCATENATE("Zástupce","
",OFFSET(List1!K$11,tisk!A213,0)))</f>
        <v xml:space="preserve">Zástupce
</v>
      </c>
      <c r="D216" s="5" t="str">
        <f ca="1">IF(B214="","",CONCATENATE("Dotace bude použita na:",OFFSET(List1!N$11,tisk!A213,0)))</f>
        <v>Dotace bude použita na:pořízení ochranných prostředků pro hasiče - polohovací pásy, pracovní rukavice, pláštěnky, zásahový oděv</v>
      </c>
      <c r="E216" s="99"/>
      <c r="F216" s="44" t="str">
        <f ca="1">IF(B214="","",OFFSET(List1!Q$11,tisk!A213,0))</f>
        <v>11/2020</v>
      </c>
      <c r="G216" s="100"/>
      <c r="H216" s="101"/>
      <c r="I216" s="98"/>
      <c r="J216" s="98"/>
      <c r="K216" s="98"/>
      <c r="L216" s="98"/>
      <c r="M216" s="102"/>
    </row>
    <row r="217" spans="1:13" s="2" customFormat="1" ht="75" customHeight="1" x14ac:dyDescent="0.25">
      <c r="A217" s="47"/>
      <c r="B217" s="98" t="str">
        <f ca="1">IF(OFFSET(List1!B$11,tisk!A216,0)&gt;0,OFFSET(List1!B$11,tisk!A216,0),"")</f>
        <v>27</v>
      </c>
      <c r="C217" s="3" t="str">
        <f ca="1">IF(B217="","",CONCATENATE(OFFSET(List1!C$11,tisk!A216,0),"
",OFFSET(List1!D$11,tisk!A216,0),"
",OFFSET(List1!E$11,tisk!A216,0),"
",OFFSET(List1!F$11,tisk!A216,0)))</f>
        <v>Obec Křtomil
Křtomil 60
Křtomil
75114</v>
      </c>
      <c r="D217" s="65" t="str">
        <f ca="1">IF(B217="","",OFFSET(List1!L$11,tisk!A216,0))</f>
        <v>Pořízení, technické zhodnocení a oprava požární techniky a nákup věcného vybavení pro JSDH Křtomil</v>
      </c>
      <c r="E217" s="99">
        <f ca="1">IF(B217="","",OFFSET(List1!O$11,tisk!A216,0))</f>
        <v>116636</v>
      </c>
      <c r="F217" s="44" t="str">
        <f ca="1">IF(B217="","",OFFSET(List1!P$11,tisk!A216,0))</f>
        <v>1/2020</v>
      </c>
      <c r="G217" s="100">
        <f ca="1">IF(B217="","",OFFSET(List1!R$11,tisk!A216,0))</f>
        <v>58300</v>
      </c>
      <c r="H217" s="101">
        <f ca="1">IF(B217="","",OFFSET(List1!S$11,tisk!A216,0))</f>
        <v>44176</v>
      </c>
      <c r="I217" s="98">
        <f ca="1">IF(B217="","",OFFSET(List1!T$11,tisk!A216,0))</f>
        <v>180</v>
      </c>
      <c r="J217" s="98">
        <f ca="1">IF(B217="","",OFFSET(List1!U$11,tisk!A216,0))</f>
        <v>125</v>
      </c>
      <c r="K217" s="98">
        <f ca="1">IF(B217="","",OFFSET(List1!V$11,tisk!A216,0))</f>
        <v>150</v>
      </c>
      <c r="L217" s="98">
        <f ca="1">IF(B217="","",OFFSET(List1!W$11,tisk!A216,0))</f>
        <v>455</v>
      </c>
      <c r="M217" s="102">
        <f ca="1">IF(B217="","",OFFSET(List1!X$11,tisk!A216,0))</f>
        <v>54400</v>
      </c>
    </row>
    <row r="218" spans="1:13" s="2" customFormat="1" ht="75" customHeight="1" x14ac:dyDescent="0.25">
      <c r="A218" s="47"/>
      <c r="B218" s="98"/>
      <c r="C218" s="3" t="str">
        <f ca="1">IF(B217="","",CONCATENATE("Okres ",OFFSET(List1!G$11,tisk!A216,0),"
","Právní forma","
",OFFSET(List1!H$11,tisk!A216,0),"
","IČO ",OFFSET(List1!I$11,tisk!A216,0),"
 ","B.Ú. ",OFFSET(List1!J$11,tisk!A216,0)))</f>
        <v>Okres Přerov
Právní forma
Obec, m. č. hl. m. Prahy
IČO 00636312
 B.Ú. anonymizováno</v>
      </c>
      <c r="D218" s="5" t="str">
        <f ca="1">IF(B217="","",OFFSET(List1!M$11,tisk!A216,0))</f>
        <v>V obci Křtomil je po více než 30 letech opět zřízena JSDH, kterou je třeba vybavit.</v>
      </c>
      <c r="E218" s="99"/>
      <c r="F218" s="43"/>
      <c r="G218" s="100"/>
      <c r="H218" s="101"/>
      <c r="I218" s="98"/>
      <c r="J218" s="98"/>
      <c r="K218" s="98"/>
      <c r="L218" s="98"/>
      <c r="M218" s="102"/>
    </row>
    <row r="219" spans="1:13" s="2" customFormat="1" ht="30" customHeight="1" x14ac:dyDescent="0.25">
      <c r="A219" s="47">
        <f>ROW()/3-1</f>
        <v>72</v>
      </c>
      <c r="B219" s="98"/>
      <c r="C219" s="3" t="str">
        <f ca="1">IF(B217="","",CONCATENATE("Zástupce","
",OFFSET(List1!K$11,tisk!A216,0)))</f>
        <v xml:space="preserve">Zástupce
</v>
      </c>
      <c r="D219" s="5" t="str">
        <f ca="1">IF(B217="","",CONCATENATE("Dotace bude použita na:",OFFSET(List1!N$11,tisk!A216,0)))</f>
        <v>Dotace bude použita na:pořízení ochranných prostředků pro JSDH ve Křtomili</v>
      </c>
      <c r="E219" s="99"/>
      <c r="F219" s="44" t="str">
        <f ca="1">IF(B217="","",OFFSET(List1!Q$11,tisk!A216,0))</f>
        <v>11/2020</v>
      </c>
      <c r="G219" s="100"/>
      <c r="H219" s="101"/>
      <c r="I219" s="98"/>
      <c r="J219" s="98"/>
      <c r="K219" s="98"/>
      <c r="L219" s="98"/>
      <c r="M219" s="102"/>
    </row>
    <row r="220" spans="1:13" s="2" customFormat="1" ht="75" customHeight="1" x14ac:dyDescent="0.25">
      <c r="A220" s="47"/>
      <c r="B220" s="98" t="str">
        <f ca="1">IF(OFFSET(List1!B$11,tisk!A219,0)&gt;0,OFFSET(List1!B$11,tisk!A219,0),"")</f>
        <v>230</v>
      </c>
      <c r="C220" s="3" t="str">
        <f ca="1">IF(B220="","",CONCATENATE(OFFSET(List1!C$11,tisk!A219,0),"
",OFFSET(List1!D$11,tisk!A219,0),"
",OFFSET(List1!E$11,tisk!A219,0),"
",OFFSET(List1!F$11,tisk!A219,0)))</f>
        <v>Obec Ludmírov
Ludmírov 56
Ludmírov
79855</v>
      </c>
      <c r="D220" s="65" t="str">
        <f ca="1">IF(B220="","",OFFSET(List1!L$11,tisk!A219,0))</f>
        <v>Pořízení, technické zhodnocení a oprava požární techniky a nákup věcného vybavení pro JSDH Ludmírov</v>
      </c>
      <c r="E220" s="99">
        <f ca="1">IF(B220="","",OFFSET(List1!O$11,tisk!A219,0))</f>
        <v>141000</v>
      </c>
      <c r="F220" s="44" t="str">
        <f ca="1">IF(B220="","",OFFSET(List1!P$11,tisk!A219,0))</f>
        <v>1/2020</v>
      </c>
      <c r="G220" s="100">
        <f ca="1">IF(B220="","",OFFSET(List1!R$11,tisk!A219,0))</f>
        <v>70000</v>
      </c>
      <c r="H220" s="101">
        <f ca="1">IF(B220="","",OFFSET(List1!S$11,tisk!A219,0))</f>
        <v>44176</v>
      </c>
      <c r="I220" s="98">
        <f ca="1">IF(B220="","",OFFSET(List1!T$11,tisk!A219,0))</f>
        <v>180</v>
      </c>
      <c r="J220" s="98">
        <f ca="1">IF(B220="","",OFFSET(List1!U$11,tisk!A219,0))</f>
        <v>125</v>
      </c>
      <c r="K220" s="98">
        <f ca="1">IF(B220="","",OFFSET(List1!V$11,tisk!A219,0))</f>
        <v>150</v>
      </c>
      <c r="L220" s="98">
        <f ca="1">IF(B220="","",OFFSET(List1!W$11,tisk!A219,0))</f>
        <v>455</v>
      </c>
      <c r="M220" s="102">
        <f ca="1">IF(B220="","",OFFSET(List1!X$11,tisk!A219,0))</f>
        <v>65300</v>
      </c>
    </row>
    <row r="221" spans="1:13" s="2" customFormat="1" ht="75" customHeight="1" x14ac:dyDescent="0.25">
      <c r="A221" s="47"/>
      <c r="B221" s="98"/>
      <c r="C221" s="3" t="str">
        <f ca="1">IF(B220="","",CONCATENATE("Okres ",OFFSET(List1!G$11,tisk!A219,0),"
","Právní forma","
",OFFSET(List1!H$11,tisk!A219,0),"
","IČO ",OFFSET(List1!I$11,tisk!A219,0),"
 ","B.Ú. ",OFFSET(List1!J$11,tisk!A219,0)))</f>
        <v>Okres Prostějov
Právní forma
Obec, m. č. hl. m. Prahy
IČO 00288446
 B.Ú. anonymizováno</v>
      </c>
      <c r="D221" s="5" t="str">
        <f ca="1">IF(B220="","",OFFSET(List1!M$11,tisk!A219,0))</f>
        <v>Požadované vybavení bude sloužit k prvotnímu zásahu v našich pěti místních částech, pro které máme zřízenu jednu zásahovou jednotku. Více jednotek nejsme schopni udržet v akceschopném stavu.</v>
      </c>
      <c r="E221" s="99"/>
      <c r="F221" s="43"/>
      <c r="G221" s="100"/>
      <c r="H221" s="101"/>
      <c r="I221" s="98"/>
      <c r="J221" s="98"/>
      <c r="K221" s="98"/>
      <c r="L221" s="98"/>
      <c r="M221" s="102"/>
    </row>
    <row r="222" spans="1:13" s="2" customFormat="1" ht="30" customHeight="1" x14ac:dyDescent="0.25">
      <c r="A222" s="47">
        <f>ROW()/3-1</f>
        <v>73</v>
      </c>
      <c r="B222" s="98"/>
      <c r="C222" s="3" t="str">
        <f ca="1">IF(B220="","",CONCATENATE("Zástupce","
",OFFSET(List1!K$11,tisk!A219,0)))</f>
        <v xml:space="preserve">Zástupce
</v>
      </c>
      <c r="D222" s="5" t="str">
        <f ca="1">IF(B220="","",CONCATENATE("Dotace bude použita na:",OFFSET(List1!N$11,tisk!A219,0)))</f>
        <v>Dotace bude použita na:pořízení Ochranné prostředky pro hasiče</v>
      </c>
      <c r="E222" s="99"/>
      <c r="F222" s="44" t="str">
        <f ca="1">IF(B220="","",OFFSET(List1!Q$11,tisk!A219,0))</f>
        <v>11/2020</v>
      </c>
      <c r="G222" s="100"/>
      <c r="H222" s="101"/>
      <c r="I222" s="98"/>
      <c r="J222" s="98"/>
      <c r="K222" s="98"/>
      <c r="L222" s="98"/>
      <c r="M222" s="102"/>
    </row>
    <row r="223" spans="1:13" s="2" customFormat="1" ht="75" customHeight="1" x14ac:dyDescent="0.25">
      <c r="A223" s="47"/>
      <c r="B223" s="98" t="str">
        <f ca="1">IF(OFFSET(List1!B$11,tisk!A222,0)&gt;0,OFFSET(List1!B$11,tisk!A222,0),"")</f>
        <v>67</v>
      </c>
      <c r="C223" s="3" t="str">
        <f ca="1">IF(B223="","",CONCATENATE(OFFSET(List1!C$11,tisk!A222,0),"
",OFFSET(List1!D$11,tisk!A222,0),"
",OFFSET(List1!E$11,tisk!A222,0),"
",OFFSET(List1!F$11,tisk!A222,0)))</f>
        <v>Obec Měrovice nad Hanou
Měrovice nad Hanou 131
Měrovice nad Hanou
75201</v>
      </c>
      <c r="D223" s="65" t="str">
        <f ca="1">IF(B223="","",OFFSET(List1!L$11,tisk!A222,0))</f>
        <v>Pořízení, technické zhodnocení a oprava požární techniky a nákup věcného vybavení pro JSDH Měrovice nad Hanou</v>
      </c>
      <c r="E223" s="99">
        <f ca="1">IF(B223="","",OFFSET(List1!O$11,tisk!A222,0))</f>
        <v>90000</v>
      </c>
      <c r="F223" s="44" t="str">
        <f ca="1">IF(B223="","",OFFSET(List1!P$11,tisk!A222,0))</f>
        <v>1/2020</v>
      </c>
      <c r="G223" s="100">
        <f ca="1">IF(B223="","",OFFSET(List1!R$11,tisk!A222,0))</f>
        <v>45000</v>
      </c>
      <c r="H223" s="101">
        <f ca="1">IF(B223="","",OFFSET(List1!S$11,tisk!A222,0))</f>
        <v>44176</v>
      </c>
      <c r="I223" s="98">
        <f ca="1">IF(B223="","",OFFSET(List1!T$11,tisk!A222,0))</f>
        <v>180</v>
      </c>
      <c r="J223" s="98">
        <f ca="1">IF(B223="","",OFFSET(List1!U$11,tisk!A222,0))</f>
        <v>125</v>
      </c>
      <c r="K223" s="98">
        <f ca="1">IF(B223="","",OFFSET(List1!V$11,tisk!A222,0))</f>
        <v>150</v>
      </c>
      <c r="L223" s="98">
        <f ca="1">IF(B223="","",OFFSET(List1!W$11,tisk!A222,0))</f>
        <v>455</v>
      </c>
      <c r="M223" s="102">
        <f ca="1">IF(B223="","",OFFSET(List1!X$11,tisk!A222,0))</f>
        <v>42000</v>
      </c>
    </row>
    <row r="224" spans="1:13" s="2" customFormat="1" ht="75" customHeight="1" x14ac:dyDescent="0.25">
      <c r="A224" s="47"/>
      <c r="B224" s="98"/>
      <c r="C224" s="3" t="str">
        <f ca="1">IF(B223="","",CONCATENATE("Okres ",OFFSET(List1!G$11,tisk!A222,0),"
","Právní forma","
",OFFSET(List1!H$11,tisk!A222,0),"
","IČO ",OFFSET(List1!I$11,tisk!A222,0),"
 ","B.Ú. ",OFFSET(List1!J$11,tisk!A222,0)))</f>
        <v>Okres Přerov
Právní forma
Obec, m. č. hl. m. Prahy
IČO 00636380
 B.Ú. anonymizováno</v>
      </c>
      <c r="D224" s="5" t="str">
        <f ca="1">IF(B223="","",OFFSET(List1!M$11,tisk!A222,0))</f>
        <v>Doplnění vybavení z důvodu zajištění akceschopnosti JSDH.</v>
      </c>
      <c r="E224" s="99"/>
      <c r="F224" s="43"/>
      <c r="G224" s="100"/>
      <c r="H224" s="101"/>
      <c r="I224" s="98"/>
      <c r="J224" s="98"/>
      <c r="K224" s="98"/>
      <c r="L224" s="98"/>
      <c r="M224" s="102"/>
    </row>
    <row r="225" spans="1:13" s="2" customFormat="1" ht="30" customHeight="1" x14ac:dyDescent="0.25">
      <c r="A225" s="47">
        <f>ROW()/3-1</f>
        <v>74</v>
      </c>
      <c r="B225" s="98"/>
      <c r="C225" s="3" t="str">
        <f ca="1">IF(B223="","",CONCATENATE("Zástupce","
",OFFSET(List1!K$11,tisk!A222,0)))</f>
        <v xml:space="preserve">Zástupce
</v>
      </c>
      <c r="D225" s="5" t="str">
        <f ca="1">IF(B223="","",CONCATENATE("Dotace bude použita na:",OFFSET(List1!N$11,tisk!A222,0)))</f>
        <v>Dotace bude použita na:pořízení ochranných prostředků pro hasiče</v>
      </c>
      <c r="E225" s="99"/>
      <c r="F225" s="44" t="str">
        <f ca="1">IF(B223="","",OFFSET(List1!Q$11,tisk!A222,0))</f>
        <v>11/2020</v>
      </c>
      <c r="G225" s="100"/>
      <c r="H225" s="101"/>
      <c r="I225" s="98"/>
      <c r="J225" s="98"/>
      <c r="K225" s="98"/>
      <c r="L225" s="98"/>
      <c r="M225" s="102"/>
    </row>
    <row r="226" spans="1:13" s="2" customFormat="1" ht="62.25" customHeight="1" x14ac:dyDescent="0.25">
      <c r="A226" s="47"/>
      <c r="B226" s="98" t="str">
        <f ca="1">IF(OFFSET(List1!B$11,tisk!A225,0)&gt;0,OFFSET(List1!B$11,tisk!A225,0),"")</f>
        <v>162</v>
      </c>
      <c r="C226" s="3" t="str">
        <f ca="1">IF(B226="","",CONCATENATE(OFFSET(List1!C$11,tisk!A225,0),"
",OFFSET(List1!D$11,tisk!A225,0),"
",OFFSET(List1!E$11,tisk!A225,0),"
",OFFSET(List1!F$11,tisk!A225,0)))</f>
        <v>Obec Pavlov
Pavlov 42
Pavlov
78985</v>
      </c>
      <c r="D226" s="65" t="str">
        <f ca="1">IF(B226="","",OFFSET(List1!L$11,tisk!A225,0))</f>
        <v>Pořízení, technické zhodnocení a oprava požární techniky a nákup věcného vybavení pro JSDH Pavlov</v>
      </c>
      <c r="E226" s="99">
        <f ca="1">IF(B226="","",OFFSET(List1!O$11,tisk!A225,0))</f>
        <v>82543</v>
      </c>
      <c r="F226" s="44" t="str">
        <f ca="1">IF(B226="","",OFFSET(List1!P$11,tisk!A225,0))</f>
        <v>1/2020</v>
      </c>
      <c r="G226" s="100">
        <f ca="1">IF(B226="","",OFFSET(List1!R$11,tisk!A225,0))</f>
        <v>41200</v>
      </c>
      <c r="H226" s="101">
        <f ca="1">IF(B226="","",OFFSET(List1!S$11,tisk!A225,0))</f>
        <v>44176</v>
      </c>
      <c r="I226" s="98">
        <f ca="1">IF(B226="","",OFFSET(List1!T$11,tisk!A225,0))</f>
        <v>180</v>
      </c>
      <c r="J226" s="98">
        <f ca="1">IF(B226="","",OFFSET(List1!U$11,tisk!A225,0))</f>
        <v>125</v>
      </c>
      <c r="K226" s="98">
        <f ca="1">IF(B226="","",OFFSET(List1!V$11,tisk!A225,0))</f>
        <v>150</v>
      </c>
      <c r="L226" s="98">
        <f ca="1">IF(B226="","",OFFSET(List1!W$11,tisk!A225,0))</f>
        <v>455</v>
      </c>
      <c r="M226" s="102">
        <f ca="1">IF(B226="","",OFFSET(List1!X$11,tisk!A225,0))</f>
        <v>38400</v>
      </c>
    </row>
    <row r="227" spans="1:13" s="2" customFormat="1" ht="75" customHeight="1" x14ac:dyDescent="0.25">
      <c r="A227" s="47"/>
      <c r="B227" s="98"/>
      <c r="C227" s="3" t="str">
        <f ca="1">IF(B226="","",CONCATENATE("Okres ",OFFSET(List1!G$11,tisk!A225,0),"
","Právní forma","
",OFFSET(List1!H$11,tisk!A225,0),"
","IČO ",OFFSET(List1!I$11,tisk!A225,0),"
 ","B.Ú. ",OFFSET(List1!J$11,tisk!A225,0)))</f>
        <v>Okres Šumperk
Právní forma
Obec, m. č. hl. m. Prahy
IČO 00303135
 B.Ú. anonymizováno</v>
      </c>
      <c r="D227" s="5" t="str">
        <f ca="1">IF(B226="","",OFFSET(List1!M$11,tisk!A225,0))</f>
        <v>Zajištění akceschopnosti JSDH Pavlov a místní části Lechovice, Radnice, Veselí, Vacetín, Zavadilka a Svinov</v>
      </c>
      <c r="E227" s="99"/>
      <c r="F227" s="43"/>
      <c r="G227" s="100"/>
      <c r="H227" s="101"/>
      <c r="I227" s="98"/>
      <c r="J227" s="98"/>
      <c r="K227" s="98"/>
      <c r="L227" s="98"/>
      <c r="M227" s="102"/>
    </row>
    <row r="228" spans="1:13" s="2" customFormat="1" ht="48" customHeight="1" x14ac:dyDescent="0.25">
      <c r="A228" s="47">
        <f>ROW()/3-1</f>
        <v>75</v>
      </c>
      <c r="B228" s="98"/>
      <c r="C228" s="3" t="str">
        <f ca="1">IF(B226="","",CONCATENATE("Zástupce","
",OFFSET(List1!K$11,tisk!A225,0)))</f>
        <v xml:space="preserve">Zástupce
</v>
      </c>
      <c r="D228" s="5" t="str">
        <f ca="1">IF(B226="","",CONCATENATE("Dotace bude použita na:",OFFSET(List1!N$11,tisk!A225,0)))</f>
        <v>Dotace bude použita na:pořízení ochranných prostředků pro hasiče</v>
      </c>
      <c r="E228" s="99"/>
      <c r="F228" s="44" t="str">
        <f ca="1">IF(B226="","",OFFSET(List1!Q$11,tisk!A225,0))</f>
        <v>11/2020</v>
      </c>
      <c r="G228" s="100"/>
      <c r="H228" s="101"/>
      <c r="I228" s="98"/>
      <c r="J228" s="98"/>
      <c r="K228" s="98"/>
      <c r="L228" s="98"/>
      <c r="M228" s="102"/>
    </row>
    <row r="229" spans="1:13" s="2" customFormat="1" ht="75" customHeight="1" x14ac:dyDescent="0.25">
      <c r="A229" s="47"/>
      <c r="B229" s="98" t="str">
        <f ca="1">IF(OFFSET(List1!B$11,tisk!A228,0)&gt;0,OFFSET(List1!B$11,tisk!A228,0),"")</f>
        <v>204</v>
      </c>
      <c r="C229" s="3" t="str">
        <f ca="1">IF(B229="","",CONCATENATE(OFFSET(List1!C$11,tisk!A228,0),"
",OFFSET(List1!D$11,tisk!A228,0),"
",OFFSET(List1!E$11,tisk!A228,0),"
",OFFSET(List1!F$11,tisk!A228,0)))</f>
        <v>Obec Skřípov
Skřípov 169
Skřípov
79852</v>
      </c>
      <c r="D229" s="65" t="str">
        <f ca="1">IF(B229="","",OFFSET(List1!L$11,tisk!A228,0))</f>
        <v>Pořízení, technické zhodnocení a oprava požární techniky a nákup věcného vybavení pro JSDH Skřípov</v>
      </c>
      <c r="E229" s="99">
        <f ca="1">IF(B229="","",OFFSET(List1!O$11,tisk!A228,0))</f>
        <v>140000</v>
      </c>
      <c r="F229" s="44" t="str">
        <f ca="1">IF(B229="","",OFFSET(List1!P$11,tisk!A228,0))</f>
        <v>1/2020</v>
      </c>
      <c r="G229" s="100">
        <f ca="1">IF(B229="","",OFFSET(List1!R$11,tisk!A228,0))</f>
        <v>70000</v>
      </c>
      <c r="H229" s="101">
        <f ca="1">IF(B229="","",OFFSET(List1!S$11,tisk!A228,0))</f>
        <v>44176</v>
      </c>
      <c r="I229" s="98">
        <f ca="1">IF(B229="","",OFFSET(List1!T$11,tisk!A228,0))</f>
        <v>180</v>
      </c>
      <c r="J229" s="98">
        <f ca="1">IF(B229="","",OFFSET(List1!U$11,tisk!A228,0))</f>
        <v>125</v>
      </c>
      <c r="K229" s="98">
        <f ca="1">IF(B229="","",OFFSET(List1!V$11,tisk!A228,0))</f>
        <v>150</v>
      </c>
      <c r="L229" s="98">
        <f ca="1">IF(B229="","",OFFSET(List1!W$11,tisk!A228,0))</f>
        <v>455</v>
      </c>
      <c r="M229" s="102">
        <f ca="1">IF(B229="","",OFFSET(List1!X$11,tisk!A228,0))</f>
        <v>65300</v>
      </c>
    </row>
    <row r="230" spans="1:13" s="2" customFormat="1" ht="75" customHeight="1" x14ac:dyDescent="0.25">
      <c r="A230" s="47"/>
      <c r="B230" s="98"/>
      <c r="C230" s="3" t="str">
        <f ca="1">IF(B229="","",CONCATENATE("Okres ",OFFSET(List1!G$11,tisk!A228,0),"
","Právní forma","
",OFFSET(List1!H$11,tisk!A228,0),"
","IČO ",OFFSET(List1!I$11,tisk!A228,0),"
 ","B.Ú. ",OFFSET(List1!J$11,tisk!A228,0)))</f>
        <v>Okres Prostějov
Právní forma
Obec, m. č. hl. m. Prahy
IČO 00600083
 B.Ú. anonymizováno</v>
      </c>
      <c r="D230" s="5" t="str">
        <f ca="1">IF(B229="","",OFFSET(List1!M$11,tisk!A228,0))</f>
        <v>Předmětem záměru je pořízení chybějícího vybavení pro 6 členů– zásahový oblek, boty, přilbu vč. štítku a rukavice. Členové disponují pouze sportovním oděvem, proto nemohou být povoláni k zásahu integrovaným záchranným sborem.</v>
      </c>
      <c r="E230" s="99"/>
      <c r="F230" s="43"/>
      <c r="G230" s="100"/>
      <c r="H230" s="101"/>
      <c r="I230" s="98"/>
      <c r="J230" s="98"/>
      <c r="K230" s="98"/>
      <c r="L230" s="98"/>
      <c r="M230" s="102"/>
    </row>
    <row r="231" spans="1:13" s="2" customFormat="1" ht="30" customHeight="1" x14ac:dyDescent="0.25">
      <c r="A231" s="47">
        <f>ROW()/3-1</f>
        <v>76</v>
      </c>
      <c r="B231" s="98"/>
      <c r="C231" s="3" t="str">
        <f ca="1">IF(B229="","",CONCATENATE("Zástupce","
",OFFSET(List1!K$11,tisk!A228,0)))</f>
        <v xml:space="preserve">Zástupce
</v>
      </c>
      <c r="D231" s="5" t="str">
        <f ca="1">IF(B229="","",CONCATENATE("Dotace bude použita na:",OFFSET(List1!N$11,tisk!A228,0)))</f>
        <v>Dotace bude použita na:pořízení ochranných prostředků pro hasiče - 6 ks zásahového oděvu, 6 ks obuvi pro hasiče, 6 ks přileb pro hasiče, 6 ks zásahových rukavic.</v>
      </c>
      <c r="E231" s="99"/>
      <c r="F231" s="44" t="str">
        <f ca="1">IF(B229="","",OFFSET(List1!Q$11,tisk!A228,0))</f>
        <v>11/2020</v>
      </c>
      <c r="G231" s="100"/>
      <c r="H231" s="101"/>
      <c r="I231" s="98"/>
      <c r="J231" s="98"/>
      <c r="K231" s="98"/>
      <c r="L231" s="98"/>
      <c r="M231" s="102"/>
    </row>
    <row r="232" spans="1:13" s="2" customFormat="1" ht="75" customHeight="1" x14ac:dyDescent="0.25">
      <c r="A232" s="47"/>
      <c r="B232" s="98" t="str">
        <f ca="1">IF(OFFSET(List1!B$11,tisk!A231,0)&gt;0,OFFSET(List1!B$11,tisk!A231,0),"")</f>
        <v>51</v>
      </c>
      <c r="C232" s="3" t="str">
        <f ca="1">IF(B232="","",CONCATENATE(OFFSET(List1!C$11,tisk!A231,0),"
",OFFSET(List1!D$11,tisk!A231,0),"
",OFFSET(List1!E$11,tisk!A231,0),"
",OFFSET(List1!F$11,tisk!A231,0)))</f>
        <v>Obec Slatinky
Slatinky 111
Slatinky
78342</v>
      </c>
      <c r="D232" s="65" t="str">
        <f ca="1">IF(B232="","",OFFSET(List1!L$11,tisk!A231,0))</f>
        <v>Pořízení, technické zhodnocení a oprava požární techniky a nákup věcného vybavení pro JSDH Slatinky</v>
      </c>
      <c r="E232" s="99">
        <f ca="1">IF(B232="","",OFFSET(List1!O$11,tisk!A231,0))</f>
        <v>80000</v>
      </c>
      <c r="F232" s="44" t="str">
        <f ca="1">IF(B232="","",OFFSET(List1!P$11,tisk!A231,0))</f>
        <v>1/2020</v>
      </c>
      <c r="G232" s="100">
        <f ca="1">IF(B232="","",OFFSET(List1!R$11,tisk!A231,0))</f>
        <v>40000</v>
      </c>
      <c r="H232" s="101">
        <f ca="1">IF(B232="","",OFFSET(List1!S$11,tisk!A231,0))</f>
        <v>44176</v>
      </c>
      <c r="I232" s="98">
        <f ca="1">IF(B232="","",OFFSET(List1!T$11,tisk!A231,0))</f>
        <v>180</v>
      </c>
      <c r="J232" s="98">
        <f ca="1">IF(B232="","",OFFSET(List1!U$11,tisk!A231,0))</f>
        <v>125</v>
      </c>
      <c r="K232" s="98">
        <f ca="1">IF(B232="","",OFFSET(List1!V$11,tisk!A231,0))</f>
        <v>150</v>
      </c>
      <c r="L232" s="98">
        <f ca="1">IF(B232="","",OFFSET(List1!W$11,tisk!A231,0))</f>
        <v>455</v>
      </c>
      <c r="M232" s="102">
        <f ca="1">IF(B232="","",OFFSET(List1!X$11,tisk!A231,0))</f>
        <v>37300</v>
      </c>
    </row>
    <row r="233" spans="1:13" s="2" customFormat="1" ht="75" customHeight="1" x14ac:dyDescent="0.25">
      <c r="A233" s="47"/>
      <c r="B233" s="98"/>
      <c r="C233" s="3" t="str">
        <f ca="1">IF(B232="","",CONCATENATE("Okres ",OFFSET(List1!G$11,tisk!A231,0),"
","Právní forma","
",OFFSET(List1!H$11,tisk!A231,0),"
","IČO ",OFFSET(List1!I$11,tisk!A231,0),"
 ","B.Ú. ",OFFSET(List1!J$11,tisk!A231,0)))</f>
        <v>Okres Prostějov
Právní forma
Obec, m. č. hl. m. Prahy
IČO 00288764
 B.Ú. anonymizováno</v>
      </c>
      <c r="D233" s="5" t="str">
        <f ca="1">IF(B232="","",OFFSET(List1!M$11,tisk!A231,0))</f>
        <v>Pořízení ochranných prostředků pro hasiče k zajištění akceschopnosti JSDH Slatinky</v>
      </c>
      <c r="E233" s="99"/>
      <c r="F233" s="43"/>
      <c r="G233" s="100"/>
      <c r="H233" s="101"/>
      <c r="I233" s="98"/>
      <c r="J233" s="98"/>
      <c r="K233" s="98"/>
      <c r="L233" s="98"/>
      <c r="M233" s="102"/>
    </row>
    <row r="234" spans="1:13" s="2" customFormat="1" ht="30" customHeight="1" x14ac:dyDescent="0.25">
      <c r="A234" s="47">
        <f>ROW()/3-1</f>
        <v>77</v>
      </c>
      <c r="B234" s="98"/>
      <c r="C234" s="3" t="str">
        <f ca="1">IF(B232="","",CONCATENATE("Zástupce","
",OFFSET(List1!K$11,tisk!A231,0)))</f>
        <v xml:space="preserve">Zástupce
</v>
      </c>
      <c r="D234" s="5" t="str">
        <f ca="1">IF(B232="","",CONCATENATE("Dotace bude použita na:",OFFSET(List1!N$11,tisk!A231,0)))</f>
        <v>Dotace bude použita na:pořízení ochranných prostředků pro hasiče</v>
      </c>
      <c r="E234" s="99"/>
      <c r="F234" s="44" t="str">
        <f ca="1">IF(B232="","",OFFSET(List1!Q$11,tisk!A231,0))</f>
        <v>11/2020</v>
      </c>
      <c r="G234" s="100"/>
      <c r="H234" s="101"/>
      <c r="I234" s="98"/>
      <c r="J234" s="98"/>
      <c r="K234" s="98"/>
      <c r="L234" s="98"/>
      <c r="M234" s="102"/>
    </row>
    <row r="235" spans="1:13" s="2" customFormat="1" ht="75" customHeight="1" x14ac:dyDescent="0.25">
      <c r="A235" s="47"/>
      <c r="B235" s="98" t="str">
        <f ca="1">IF(OFFSET(List1!B$11,tisk!A234,0)&gt;0,OFFSET(List1!B$11,tisk!A234,0),"")</f>
        <v>218</v>
      </c>
      <c r="C235" s="3" t="str">
        <f ca="1">IF(B235="","",CONCATENATE(OFFSET(List1!C$11,tisk!A234,0),"
",OFFSET(List1!D$11,tisk!A234,0),"
",OFFSET(List1!E$11,tisk!A234,0),"
",OFFSET(List1!F$11,tisk!A234,0)))</f>
        <v>Obec Lužice
Lužice 58
Šternberk
78501</v>
      </c>
      <c r="D235" s="65" t="str">
        <f ca="1">IF(B235="","",OFFSET(List1!L$11,tisk!A234,0))</f>
        <v>Pořízení, technické zhodnocení a oprava požární techniky a nákup věcného vybavení pro JSDH Lužice</v>
      </c>
      <c r="E235" s="99">
        <f ca="1">IF(B235="","",OFFSET(List1!O$11,tisk!A234,0))</f>
        <v>100200</v>
      </c>
      <c r="F235" s="44" t="str">
        <f ca="1">IF(B235="","",OFFSET(List1!P$11,tisk!A234,0))</f>
        <v>1/2020</v>
      </c>
      <c r="G235" s="100">
        <f ca="1">IF(B235="","",OFFSET(List1!R$11,tisk!A234,0))</f>
        <v>50100</v>
      </c>
      <c r="H235" s="101">
        <f ca="1">IF(B235="","",OFFSET(List1!S$11,tisk!A234,0))</f>
        <v>44176</v>
      </c>
      <c r="I235" s="98">
        <f ca="1">IF(B235="","",OFFSET(List1!T$11,tisk!A234,0))</f>
        <v>180</v>
      </c>
      <c r="J235" s="98">
        <f ca="1">IF(B235="","",OFFSET(List1!U$11,tisk!A234,0))</f>
        <v>125</v>
      </c>
      <c r="K235" s="98">
        <f ca="1">IF(B235="","",OFFSET(List1!V$11,tisk!A234,0))</f>
        <v>150</v>
      </c>
      <c r="L235" s="98">
        <f ca="1">IF(B235="","",OFFSET(List1!W$11,tisk!A234,0))</f>
        <v>455</v>
      </c>
      <c r="M235" s="102">
        <f ca="1">IF(B235="","",OFFSET(List1!X$11,tisk!A234,0))</f>
        <v>46700</v>
      </c>
    </row>
    <row r="236" spans="1:13" s="2" customFormat="1" ht="75" customHeight="1" x14ac:dyDescent="0.25">
      <c r="A236" s="47"/>
      <c r="B236" s="98"/>
      <c r="C236" s="3" t="str">
        <f ca="1">IF(B235="","",CONCATENATE("Okres ",OFFSET(List1!G$11,tisk!A234,0),"
","Právní forma","
",OFFSET(List1!H$11,tisk!A234,0),"
","IČO ",OFFSET(List1!I$11,tisk!A234,0),"
 ","B.Ú. ",OFFSET(List1!J$11,tisk!A234,0)))</f>
        <v>Okres Olomouc
Právní forma
Obec, m. č. hl. m. Prahy
IČO 00849529
 B.Ú. anonymizováno</v>
      </c>
      <c r="D236" s="5" t="str">
        <f ca="1">IF(B235="","",OFFSET(List1!M$11,tisk!A234,0))</f>
        <v>nákup ochranných prostředků pro hasiče a vysavače nebezpečného hmyzu</v>
      </c>
      <c r="E236" s="99"/>
      <c r="F236" s="43"/>
      <c r="G236" s="100"/>
      <c r="H236" s="101"/>
      <c r="I236" s="98"/>
      <c r="J236" s="98"/>
      <c r="K236" s="98"/>
      <c r="L236" s="98"/>
      <c r="M236" s="102"/>
    </row>
    <row r="237" spans="1:13" s="2" customFormat="1" ht="30" customHeight="1" x14ac:dyDescent="0.25">
      <c r="A237" s="47">
        <f>ROW()/3-1</f>
        <v>78</v>
      </c>
      <c r="B237" s="98"/>
      <c r="C237" s="3" t="str">
        <f ca="1">IF(B235="","",CONCATENATE("Zástupce","
",OFFSET(List1!K$11,tisk!A234,0)))</f>
        <v xml:space="preserve">Zástupce
</v>
      </c>
      <c r="D237" s="5" t="str">
        <f ca="1">IF(B235="","",CONCATENATE("Dotace bude použita na:",OFFSET(List1!N$11,tisk!A234,0)))</f>
        <v>Dotace bude použita na:pořízení ochranných prostředků pro hasiče</v>
      </c>
      <c r="E237" s="99"/>
      <c r="F237" s="44" t="str">
        <f ca="1">IF(B235="","",OFFSET(List1!Q$11,tisk!A234,0))</f>
        <v>11/2020</v>
      </c>
      <c r="G237" s="100"/>
      <c r="H237" s="101"/>
      <c r="I237" s="98"/>
      <c r="J237" s="98"/>
      <c r="K237" s="98"/>
      <c r="L237" s="98"/>
      <c r="M237" s="102"/>
    </row>
    <row r="238" spans="1:13" s="2" customFormat="1" ht="75" customHeight="1" x14ac:dyDescent="0.25">
      <c r="A238" s="47"/>
      <c r="B238" s="98" t="str">
        <f ca="1">IF(OFFSET(List1!B$11,tisk!A237,0)&gt;0,OFFSET(List1!B$11,tisk!A237,0),"")</f>
        <v>246</v>
      </c>
      <c r="C238" s="3" t="str">
        <f ca="1">IF(B238="","",CONCATENATE(OFFSET(List1!C$11,tisk!A237,0),"
",OFFSET(List1!D$11,tisk!A237,0),"
",OFFSET(List1!E$11,tisk!A237,0),"
",OFFSET(List1!F$11,tisk!A237,0)))</f>
        <v>Obec Týn nad Bečvou
Náves B. Smetany 68
Týn nad Bečvou
75131</v>
      </c>
      <c r="D238" s="65" t="str">
        <f ca="1">IF(B238="","",OFFSET(List1!L$11,tisk!A237,0))</f>
        <v>Pořízení, technické zhodnocení a oprava požární techniky a nákup věcného vybavení pro JSDH Týn nad Bečvou</v>
      </c>
      <c r="E238" s="99">
        <f ca="1">IF(B238="","",OFFSET(List1!O$11,tisk!A237,0))</f>
        <v>86000</v>
      </c>
      <c r="F238" s="44" t="str">
        <f ca="1">IF(B238="","",OFFSET(List1!P$11,tisk!A237,0))</f>
        <v>1/2020</v>
      </c>
      <c r="G238" s="100">
        <f ca="1">IF(B238="","",OFFSET(List1!R$11,tisk!A237,0))</f>
        <v>43000</v>
      </c>
      <c r="H238" s="101">
        <f ca="1">IF(B238="","",OFFSET(List1!S$11,tisk!A237,0))</f>
        <v>44176</v>
      </c>
      <c r="I238" s="98">
        <f ca="1">IF(B238="","",OFFSET(List1!T$11,tisk!A237,0))</f>
        <v>180</v>
      </c>
      <c r="J238" s="98">
        <f ca="1">IF(B238="","",OFFSET(List1!U$11,tisk!A237,0))</f>
        <v>125</v>
      </c>
      <c r="K238" s="98">
        <f ca="1">IF(B238="","",OFFSET(List1!V$11,tisk!A237,0))</f>
        <v>150</v>
      </c>
      <c r="L238" s="98">
        <f ca="1">IF(B238="","",OFFSET(List1!W$11,tisk!A237,0))</f>
        <v>455</v>
      </c>
      <c r="M238" s="102">
        <f ca="1">IF(B238="","",OFFSET(List1!X$11,tisk!A237,0))</f>
        <v>40100</v>
      </c>
    </row>
    <row r="239" spans="1:13" s="2" customFormat="1" ht="75" customHeight="1" x14ac:dyDescent="0.25">
      <c r="A239" s="47"/>
      <c r="B239" s="98"/>
      <c r="C239" s="3" t="str">
        <f ca="1">IF(B238="","",CONCATENATE("Okres ",OFFSET(List1!G$11,tisk!A237,0),"
","Právní forma","
",OFFSET(List1!H$11,tisk!A237,0),"
","IČO ",OFFSET(List1!I$11,tisk!A237,0),"
 ","B.Ú. ",OFFSET(List1!J$11,tisk!A237,0)))</f>
        <v>Okres Přerov
Právní forma
Obec, m. č. hl. m. Prahy
IČO 00850641
 B.Ú. anonymizováno</v>
      </c>
      <c r="D239" s="5" t="str">
        <f ca="1">IF(B238="","",OFFSET(List1!M$11,tisk!A237,0))</f>
        <v>doplnění vybavení jednotky</v>
      </c>
      <c r="E239" s="99"/>
      <c r="F239" s="43"/>
      <c r="G239" s="100"/>
      <c r="H239" s="101"/>
      <c r="I239" s="98"/>
      <c r="J239" s="98"/>
      <c r="K239" s="98"/>
      <c r="L239" s="98"/>
      <c r="M239" s="102"/>
    </row>
    <row r="240" spans="1:13" s="2" customFormat="1" ht="30" customHeight="1" x14ac:dyDescent="0.25">
      <c r="A240" s="47">
        <f>ROW()/3-1</f>
        <v>79</v>
      </c>
      <c r="B240" s="98"/>
      <c r="C240" s="3" t="str">
        <f ca="1">IF(B238="","",CONCATENATE("Zástupce","
",OFFSET(List1!K$11,tisk!A237,0)))</f>
        <v xml:space="preserve">Zástupce
</v>
      </c>
      <c r="D240" s="5" t="str">
        <f ca="1">IF(B238="","",CONCATENATE("Dotace bude použita na:",OFFSET(List1!N$11,tisk!A237,0)))</f>
        <v>Dotace bude použita na:pořízení ochranných prostředků pro hasiče</v>
      </c>
      <c r="E240" s="99"/>
      <c r="F240" s="44" t="str">
        <f ca="1">IF(B238="","",OFFSET(List1!Q$11,tisk!A237,0))</f>
        <v>11/2020</v>
      </c>
      <c r="G240" s="100"/>
      <c r="H240" s="101"/>
      <c r="I240" s="98"/>
      <c r="J240" s="98"/>
      <c r="K240" s="98"/>
      <c r="L240" s="98"/>
      <c r="M240" s="102"/>
    </row>
    <row r="241" spans="1:13" s="2" customFormat="1" ht="75" customHeight="1" x14ac:dyDescent="0.25">
      <c r="A241" s="47"/>
      <c r="B241" s="98" t="str">
        <f ca="1">IF(OFFSET(List1!B$11,tisk!A240,0)&gt;0,OFFSET(List1!B$11,tisk!A240,0),"")</f>
        <v>241</v>
      </c>
      <c r="C241" s="3" t="str">
        <f ca="1">IF(B241="","",CONCATENATE(OFFSET(List1!C$11,tisk!A240,0),"
",OFFSET(List1!D$11,tisk!A240,0),"
",OFFSET(List1!E$11,tisk!A240,0),"
",OFFSET(List1!F$11,tisk!A240,0)))</f>
        <v>Obec Loučná nad Desnou
Loučná nad Desnou 57
Loučná nad Desnou
78811</v>
      </c>
      <c r="D241" s="65" t="str">
        <f ca="1">IF(B241="","",OFFSET(List1!L$11,tisk!A240,0))</f>
        <v>Pořízení, technické zhodnocení a oprava požární techniky a nákup věcného vybavení pro JSDH Loučná nad Desnou</v>
      </c>
      <c r="E241" s="99">
        <f ca="1">IF(B241="","",OFFSET(List1!O$11,tisk!A240,0))</f>
        <v>110000</v>
      </c>
      <c r="F241" s="44" t="str">
        <f ca="1">IF(B241="","",OFFSET(List1!P$11,tisk!A240,0))</f>
        <v>1/2020</v>
      </c>
      <c r="G241" s="100">
        <f ca="1">IF(B241="","",OFFSET(List1!R$11,tisk!A240,0))</f>
        <v>55000</v>
      </c>
      <c r="H241" s="101">
        <f ca="1">IF(B241="","",OFFSET(List1!S$11,tisk!A240,0))</f>
        <v>44176</v>
      </c>
      <c r="I241" s="98">
        <f ca="1">IF(B241="","",OFFSET(List1!T$11,tisk!A240,0))</f>
        <v>160</v>
      </c>
      <c r="J241" s="98">
        <f ca="1">IF(B241="","",OFFSET(List1!U$11,tisk!A240,0))</f>
        <v>140</v>
      </c>
      <c r="K241" s="98">
        <f ca="1">IF(B241="","",OFFSET(List1!V$11,tisk!A240,0))</f>
        <v>150</v>
      </c>
      <c r="L241" s="98">
        <f ca="1">IF(B241="","",OFFSET(List1!W$11,tisk!A240,0))</f>
        <v>450</v>
      </c>
      <c r="M241" s="102">
        <f ca="1">IF(B241="","",OFFSET(List1!X$11,tisk!A240,0))</f>
        <v>51300</v>
      </c>
    </row>
    <row r="242" spans="1:13" s="2" customFormat="1" ht="75" customHeight="1" x14ac:dyDescent="0.25">
      <c r="A242" s="47"/>
      <c r="B242" s="98"/>
      <c r="C242" s="3" t="str">
        <f ca="1">IF(B241="","",CONCATENATE("Okres ",OFFSET(List1!G$11,tisk!A240,0),"
","Právní forma","
",OFFSET(List1!H$11,tisk!A240,0),"
","IČO ",OFFSET(List1!I$11,tisk!A240,0),"
 ","B.Ú. ",OFFSET(List1!J$11,tisk!A240,0)))</f>
        <v>Okres Šumperk
Právní forma
Obec, m. č. hl. m. Prahy
IČO 00302953
 B.Ú. anonymizováno</v>
      </c>
      <c r="D242" s="5" t="str">
        <f ca="1">IF(B241="","",OFFSET(List1!M$11,tisk!A240,0))</f>
        <v>Záměrem je zajištění provozuschopnosti a akceschopnosti JSDH.  Předmětem projektu je vybavení JSDH o prostředky pro řezání, které jsou pro její činnost nezbytné vzhledem k zvyšujícímu se množství zásahů z důvodu pádů stromů (silný vítr, vichřice).</v>
      </c>
      <c r="E242" s="99"/>
      <c r="F242" s="43"/>
      <c r="G242" s="100"/>
      <c r="H242" s="101"/>
      <c r="I242" s="98"/>
      <c r="J242" s="98"/>
      <c r="K242" s="98"/>
      <c r="L242" s="98"/>
      <c r="M242" s="102"/>
    </row>
    <row r="243" spans="1:13" s="2" customFormat="1" ht="30" customHeight="1" x14ac:dyDescent="0.25">
      <c r="A243" s="47">
        <f>ROW()/3-1</f>
        <v>80</v>
      </c>
      <c r="B243" s="98"/>
      <c r="C243" s="3" t="str">
        <f ca="1">IF(B241="","",CONCATENATE("Zástupce","
",OFFSET(List1!K$11,tisk!A240,0)))</f>
        <v xml:space="preserve">Zástupce
</v>
      </c>
      <c r="D243" s="5" t="str">
        <f ca="1">IF(B241="","",CONCATENATE("Dotace bude použita na:",OFFSET(List1!N$11,tisk!A240,0)))</f>
        <v>Dotace bude použita na:pořízení prostředků pro řezání</v>
      </c>
      <c r="E243" s="99"/>
      <c r="F243" s="44" t="str">
        <f ca="1">IF(B241="","",OFFSET(List1!Q$11,tisk!A240,0))</f>
        <v>11/2020</v>
      </c>
      <c r="G243" s="100"/>
      <c r="H243" s="101"/>
      <c r="I243" s="98"/>
      <c r="J243" s="98"/>
      <c r="K243" s="98"/>
      <c r="L243" s="98"/>
      <c r="M243" s="102"/>
    </row>
    <row r="244" spans="1:13" s="2" customFormat="1" ht="75" customHeight="1" x14ac:dyDescent="0.25">
      <c r="A244" s="47"/>
      <c r="B244" s="98" t="str">
        <f ca="1">IF(OFFSET(List1!B$11,tisk!A243,0)&gt;0,OFFSET(List1!B$11,tisk!A243,0),"")</f>
        <v>212</v>
      </c>
      <c r="C244" s="3" t="str">
        <f ca="1">IF(B244="","",CONCATENATE(OFFSET(List1!C$11,tisk!A243,0),"
",OFFSET(List1!D$11,tisk!A243,0),"
",OFFSET(List1!E$11,tisk!A243,0),"
",OFFSET(List1!F$11,tisk!A243,0)))</f>
        <v>Obec Lukavice
Lukavice 47
Lukavice
78901</v>
      </c>
      <c r="D244" s="65" t="str">
        <f ca="1">IF(B244="","",OFFSET(List1!L$11,tisk!A243,0))</f>
        <v>Pořízení, technické zhodnocení a oprava požární techniky a nákup věcného vybavení pro JSDH Lukavice</v>
      </c>
      <c r="E244" s="99">
        <f ca="1">IF(B244="","",OFFSET(List1!O$11,tisk!A243,0))</f>
        <v>56224</v>
      </c>
      <c r="F244" s="44" t="str">
        <f ca="1">IF(B244="","",OFFSET(List1!P$11,tisk!A243,0))</f>
        <v>1/2020</v>
      </c>
      <c r="G244" s="100">
        <f ca="1">IF(B244="","",OFFSET(List1!R$11,tisk!A243,0))</f>
        <v>28100</v>
      </c>
      <c r="H244" s="101">
        <f ca="1">IF(B244="","",OFFSET(List1!S$11,tisk!A243,0))</f>
        <v>44176</v>
      </c>
      <c r="I244" s="98">
        <f ca="1">IF(B244="","",OFFSET(List1!T$11,tisk!A243,0))</f>
        <v>90</v>
      </c>
      <c r="J244" s="98">
        <f ca="1">IF(B244="","",OFFSET(List1!U$11,tisk!A243,0))</f>
        <v>160</v>
      </c>
      <c r="K244" s="98">
        <f ca="1">IF(B244="","",OFFSET(List1!V$11,tisk!A243,0))</f>
        <v>200</v>
      </c>
      <c r="L244" s="98">
        <f ca="1">IF(B244="","",OFFSET(List1!W$11,tisk!A243,0))</f>
        <v>450</v>
      </c>
      <c r="M244" s="102">
        <f ca="1">IF(B244="","",OFFSET(List1!X$11,tisk!A243,0))</f>
        <v>26200</v>
      </c>
    </row>
    <row r="245" spans="1:13" s="2" customFormat="1" ht="75" customHeight="1" x14ac:dyDescent="0.25">
      <c r="A245" s="47"/>
      <c r="B245" s="98"/>
      <c r="C245" s="3" t="str">
        <f ca="1">IF(B244="","",CONCATENATE("Okres ",OFFSET(List1!G$11,tisk!A243,0),"
","Právní forma","
",OFFSET(List1!H$11,tisk!A243,0),"
","IČO ",OFFSET(List1!I$11,tisk!A243,0),"
 ","B.Ú. ",OFFSET(List1!J$11,tisk!A243,0)))</f>
        <v>Okres Šumperk
Právní forma
Obec, m. č. hl. m. Prahy
IČO 00302961
 B.Ú. anonymizováno</v>
      </c>
      <c r="D245" s="5" t="str">
        <f ca="1">IF(B244="","",OFFSET(List1!M$11,tisk!A243,0))</f>
        <v>Dotace bude použita na opravu a doplnění dýchací techniky, která je nezbytná pro vyšší úroveň akceschopnosti jednotky.</v>
      </c>
      <c r="E245" s="99"/>
      <c r="F245" s="43"/>
      <c r="G245" s="100"/>
      <c r="H245" s="101"/>
      <c r="I245" s="98"/>
      <c r="J245" s="98"/>
      <c r="K245" s="98"/>
      <c r="L245" s="98"/>
      <c r="M245" s="102"/>
    </row>
    <row r="246" spans="1:13" s="2" customFormat="1" ht="33.75" customHeight="1" x14ac:dyDescent="0.25">
      <c r="A246" s="47">
        <f>ROW()/3-1</f>
        <v>81</v>
      </c>
      <c r="B246" s="98"/>
      <c r="C246" s="3" t="str">
        <f ca="1">IF(B244="","",CONCATENATE("Zástupce","
",OFFSET(List1!K$11,tisk!A243,0)))</f>
        <v xml:space="preserve">Zástupce
</v>
      </c>
      <c r="D246" s="5" t="str">
        <f ca="1">IF(B244="","",CONCATENATE("Dotace bude použita na:",OFFSET(List1!N$11,tisk!A243,0)))</f>
        <v>Dotace bude použita na:opravu a doplnění příslušenství dýchací techniky</v>
      </c>
      <c r="E246" s="99"/>
      <c r="F246" s="44" t="str">
        <f ca="1">IF(B244="","",OFFSET(List1!Q$11,tisk!A243,0))</f>
        <v>11/2020</v>
      </c>
      <c r="G246" s="100"/>
      <c r="H246" s="101"/>
      <c r="I246" s="98"/>
      <c r="J246" s="98"/>
      <c r="K246" s="98"/>
      <c r="L246" s="98"/>
      <c r="M246" s="102"/>
    </row>
    <row r="247" spans="1:13" s="2" customFormat="1" ht="69.75" customHeight="1" x14ac:dyDescent="0.25">
      <c r="A247" s="47"/>
      <c r="B247" s="98" t="str">
        <f ca="1">IF(OFFSET(List1!B$11,tisk!A246,0)&gt;0,OFFSET(List1!B$11,tisk!A246,0),"")</f>
        <v>243</v>
      </c>
      <c r="C247" s="3" t="str">
        <f ca="1">IF(B247="","",CONCATENATE(OFFSET(List1!C$11,tisk!A246,0),"
",OFFSET(List1!D$11,tisk!A246,0),"
",OFFSET(List1!E$11,tisk!A246,0),"
",OFFSET(List1!F$11,tisk!A246,0)))</f>
        <v>Obec Milenov
Milenov 120
Milenov
75361</v>
      </c>
      <c r="D247" s="65" t="str">
        <f ca="1">IF(B247="","",OFFSET(List1!L$11,tisk!A246,0))</f>
        <v>Pořízení, technické zhodnocení a oprava požární techniky a nákup věcného vybavení pro JSDH Milenov</v>
      </c>
      <c r="E247" s="99">
        <f ca="1">IF(B247="","",OFFSET(List1!O$11,tisk!A246,0))</f>
        <v>74000</v>
      </c>
      <c r="F247" s="44" t="str">
        <f ca="1">IF(B247="","",OFFSET(List1!P$11,tisk!A246,0))</f>
        <v>1/2020</v>
      </c>
      <c r="G247" s="100">
        <f ca="1">IF(B247="","",OFFSET(List1!R$11,tisk!A246,0))</f>
        <v>37000</v>
      </c>
      <c r="H247" s="101">
        <f ca="1">IF(B247="","",OFFSET(List1!S$11,tisk!A246,0))</f>
        <v>44176</v>
      </c>
      <c r="I247" s="98">
        <f ca="1">IF(B247="","",OFFSET(List1!T$11,tisk!A246,0))</f>
        <v>180</v>
      </c>
      <c r="J247" s="98">
        <f ca="1">IF(B247="","",OFFSET(List1!U$11,tisk!A246,0))</f>
        <v>120</v>
      </c>
      <c r="K247" s="98">
        <f ca="1">IF(B247="","",OFFSET(List1!V$11,tisk!A246,0))</f>
        <v>150</v>
      </c>
      <c r="L247" s="98">
        <f ca="1">IF(B247="","",OFFSET(List1!W$11,tisk!A246,0))</f>
        <v>450</v>
      </c>
      <c r="M247" s="102">
        <f ca="1">IF(B247="","",OFFSET(List1!X$11,tisk!A246,0))</f>
        <v>34500</v>
      </c>
    </row>
    <row r="248" spans="1:13" s="2" customFormat="1" ht="75" customHeight="1" x14ac:dyDescent="0.25">
      <c r="A248" s="47"/>
      <c r="B248" s="98"/>
      <c r="C248" s="3" t="str">
        <f ca="1">IF(B247="","",CONCATENATE("Okres ",OFFSET(List1!G$11,tisk!A246,0),"
","Právní forma","
",OFFSET(List1!H$11,tisk!A246,0),"
","IČO ",OFFSET(List1!I$11,tisk!A246,0),"
 ","B.Ú. ",OFFSET(List1!J$11,tisk!A246,0)))</f>
        <v>Okres Přerov
Právní forma
Obec, m. č. hl. m. Prahy
IČO 00301582
 B.Ú. anonymizováno</v>
      </c>
      <c r="D248" s="5" t="str">
        <f ca="1">IF(B247="","",OFFSET(List1!M$11,tisk!A246,0))</f>
        <v>Finanční prostředky  z poskytnuté dotace budou použity na vybaveí jednotky SDH Milenov radiostanicí a ručními vysílačkami vč. příslušenství a zabudování do Citroenu Jumper.</v>
      </c>
      <c r="E248" s="99"/>
      <c r="F248" s="43"/>
      <c r="G248" s="100"/>
      <c r="H248" s="101"/>
      <c r="I248" s="98"/>
      <c r="J248" s="98"/>
      <c r="K248" s="98"/>
      <c r="L248" s="98"/>
      <c r="M248" s="102"/>
    </row>
    <row r="249" spans="1:13" s="2" customFormat="1" ht="33" customHeight="1" x14ac:dyDescent="0.25">
      <c r="A249" s="47">
        <f>ROW()/3-1</f>
        <v>82</v>
      </c>
      <c r="B249" s="98"/>
      <c r="C249" s="3" t="str">
        <f ca="1">IF(B247="","",CONCATENATE("Zástupce","
",OFFSET(List1!K$11,tisk!A246,0)))</f>
        <v xml:space="preserve">Zástupce
</v>
      </c>
      <c r="D249" s="5" t="str">
        <f ca="1">IF(B247="","",CONCATENATE("Dotace bude použita na:",OFFSET(List1!N$11,tisk!A246,0)))</f>
        <v>Dotace bude použita na:pořízení spojových prostředků včetně příslušenství</v>
      </c>
      <c r="E249" s="99"/>
      <c r="F249" s="44" t="str">
        <f ca="1">IF(B247="","",OFFSET(List1!Q$11,tisk!A246,0))</f>
        <v>11/2020</v>
      </c>
      <c r="G249" s="100"/>
      <c r="H249" s="101"/>
      <c r="I249" s="98"/>
      <c r="J249" s="98"/>
      <c r="K249" s="98"/>
      <c r="L249" s="98"/>
      <c r="M249" s="102"/>
    </row>
    <row r="250" spans="1:13" s="2" customFormat="1" ht="75" customHeight="1" x14ac:dyDescent="0.25">
      <c r="A250" s="47"/>
      <c r="B250" s="98" t="str">
        <f ca="1">IF(OFFSET(List1!B$11,tisk!A249,0)&gt;0,OFFSET(List1!B$11,tisk!A249,0),"")</f>
        <v>133</v>
      </c>
      <c r="C250" s="3" t="str">
        <f ca="1">IF(B250="","",CONCATENATE(OFFSET(List1!C$11,tisk!A249,0),"
",OFFSET(List1!D$11,tisk!A249,0),"
",OFFSET(List1!E$11,tisk!A249,0),"
",OFFSET(List1!F$11,tisk!A249,0)))</f>
        <v>Obec Opatovice
Hlavní 170
Opatovice
75356</v>
      </c>
      <c r="D250" s="65" t="str">
        <f ca="1">IF(B250="","",OFFSET(List1!L$11,tisk!A249,0))</f>
        <v>Pořízení, technické zhodnocení a oprava požární techniky a nákup věcného vybavení pro JSDH Opatovice</v>
      </c>
      <c r="E250" s="99">
        <f ca="1">IF(B250="","",OFFSET(List1!O$11,tisk!A249,0))</f>
        <v>35000</v>
      </c>
      <c r="F250" s="44" t="str">
        <f ca="1">IF(B250="","",OFFSET(List1!P$11,tisk!A249,0))</f>
        <v>1/2020</v>
      </c>
      <c r="G250" s="100">
        <f ca="1">IF(B250="","",OFFSET(List1!R$11,tisk!A249,0))</f>
        <v>35000</v>
      </c>
      <c r="H250" s="101">
        <f ca="1">IF(B250="","",OFFSET(List1!S$11,tisk!A249,0))</f>
        <v>44176</v>
      </c>
      <c r="I250" s="98">
        <f ca="1">IF(B250="","",OFFSET(List1!T$11,tisk!A249,0))</f>
        <v>90</v>
      </c>
      <c r="J250" s="98">
        <f ca="1">IF(B250="","",OFFSET(List1!U$11,tisk!A249,0))</f>
        <v>160</v>
      </c>
      <c r="K250" s="98">
        <f ca="1">IF(B250="","",OFFSET(List1!V$11,tisk!A249,0))</f>
        <v>200</v>
      </c>
      <c r="L250" s="98">
        <f ca="1">IF(B250="","",OFFSET(List1!W$11,tisk!A249,0))</f>
        <v>450</v>
      </c>
      <c r="M250" s="102">
        <f ca="1">IF(B250="","",OFFSET(List1!X$11,tisk!A249,0))</f>
        <v>17500</v>
      </c>
    </row>
    <row r="251" spans="1:13" s="2" customFormat="1" ht="75" customHeight="1" x14ac:dyDescent="0.25">
      <c r="A251" s="47"/>
      <c r="B251" s="98"/>
      <c r="C251" s="3" t="str">
        <f ca="1">IF(B250="","",CONCATENATE("Okres ",OFFSET(List1!G$11,tisk!A249,0),"
","Právní forma","
",OFFSET(List1!H$11,tisk!A249,0),"
","IČO ",OFFSET(List1!I$11,tisk!A249,0),"
 ","B.Ú. ",OFFSET(List1!J$11,tisk!A249,0)))</f>
        <v>Okres Přerov
Právní forma
Obec, m. č. hl. m. Prahy
IČO 00301655
 B.Ú. anonymizováno</v>
      </c>
      <c r="D251" s="5" t="str">
        <f ca="1">IF(B250="","",OFFSET(List1!M$11,tisk!A249,0))</f>
        <v>Cílem projektu je vybavení jednotky k zajištění akceschopnosti JSDH Opatovice.</v>
      </c>
      <c r="E251" s="99"/>
      <c r="F251" s="43"/>
      <c r="G251" s="100"/>
      <c r="H251" s="101"/>
      <c r="I251" s="98"/>
      <c r="J251" s="98"/>
      <c r="K251" s="98"/>
      <c r="L251" s="98"/>
      <c r="M251" s="102"/>
    </row>
    <row r="252" spans="1:13" s="2" customFormat="1" ht="30" customHeight="1" x14ac:dyDescent="0.25">
      <c r="A252" s="47">
        <f>ROW()/3-1</f>
        <v>83</v>
      </c>
      <c r="B252" s="98"/>
      <c r="C252" s="3" t="str">
        <f ca="1">IF(B250="","",CONCATENATE("Zástupce","
",OFFSET(List1!K$11,tisk!A249,0)))</f>
        <v xml:space="preserve">Zástupce
</v>
      </c>
      <c r="D252" s="5" t="str">
        <f ca="1">IF(B250="","",CONCATENATE("Dotace bude použita na:",OFFSET(List1!N$11,tisk!A249,0)))</f>
        <v>Dotace bude použita na:pořízení prostředků pro práci ve výšce a volnou hloubkou</v>
      </c>
      <c r="E252" s="99"/>
      <c r="F252" s="44" t="str">
        <f ca="1">IF(B250="","",OFFSET(List1!Q$11,tisk!A249,0))</f>
        <v>11/2020</v>
      </c>
      <c r="G252" s="100"/>
      <c r="H252" s="101"/>
      <c r="I252" s="98"/>
      <c r="J252" s="98"/>
      <c r="K252" s="98"/>
      <c r="L252" s="98"/>
      <c r="M252" s="102"/>
    </row>
    <row r="253" spans="1:13" s="2" customFormat="1" ht="75" customHeight="1" x14ac:dyDescent="0.25">
      <c r="A253" s="47"/>
      <c r="B253" s="98" t="str">
        <f ca="1">IF(OFFSET(List1!B$11,tisk!A252,0)&gt;0,OFFSET(List1!B$11,tisk!A252,0),"")</f>
        <v>184</v>
      </c>
      <c r="C253" s="3" t="str">
        <f ca="1">IF(B253="","",CONCATENATE(OFFSET(List1!C$11,tisk!A252,0),"
",OFFSET(List1!D$11,tisk!A252,0),"
",OFFSET(List1!E$11,tisk!A252,0),"
",OFFSET(List1!F$11,tisk!A252,0)))</f>
        <v>Město Plumlov
Rudé armády 302
Plumlov
79803</v>
      </c>
      <c r="D253" s="65" t="str">
        <f ca="1">IF(B253="","",OFFSET(List1!L$11,tisk!A252,0))</f>
        <v>Pořízení, technické zhodnocení a oprava požární techniky a nákup věcného vybavení pro JSDH Plumlov</v>
      </c>
      <c r="E253" s="99">
        <f ca="1">IF(B253="","",OFFSET(List1!O$11,tisk!A252,0))</f>
        <v>50000</v>
      </c>
      <c r="F253" s="44" t="str">
        <f ca="1">IF(B253="","",OFFSET(List1!P$11,tisk!A252,0))</f>
        <v>1/2020</v>
      </c>
      <c r="G253" s="100">
        <f ca="1">IF(B253="","",OFFSET(List1!R$11,tisk!A252,0))</f>
        <v>35000</v>
      </c>
      <c r="H253" s="101">
        <f ca="1">IF(B253="","",OFFSET(List1!S$11,tisk!A252,0))</f>
        <v>44176</v>
      </c>
      <c r="I253" s="98">
        <f ca="1">IF(B253="","",OFFSET(List1!T$11,tisk!A252,0))</f>
        <v>70</v>
      </c>
      <c r="J253" s="98">
        <f ca="1">IF(B253="","",OFFSET(List1!U$11,tisk!A252,0))</f>
        <v>180</v>
      </c>
      <c r="K253" s="98">
        <f ca="1">IF(B253="","",OFFSET(List1!V$11,tisk!A252,0))</f>
        <v>200</v>
      </c>
      <c r="L253" s="98">
        <f ca="1">IF(B253="","",OFFSET(List1!W$11,tisk!A252,0))</f>
        <v>450</v>
      </c>
      <c r="M253" s="102">
        <f ca="1">IF(B253="","",OFFSET(List1!X$11,tisk!A252,0))</f>
        <v>25000</v>
      </c>
    </row>
    <row r="254" spans="1:13" s="2" customFormat="1" ht="75" customHeight="1" x14ac:dyDescent="0.25">
      <c r="A254" s="47"/>
      <c r="B254" s="98"/>
      <c r="C254" s="3" t="str">
        <f ca="1">IF(B253="","",CONCATENATE("Okres ",OFFSET(List1!G$11,tisk!A252,0),"
","Právní forma","
",OFFSET(List1!H$11,tisk!A252,0),"
","IČO ",OFFSET(List1!I$11,tisk!A252,0),"
 ","B.Ú. ",OFFSET(List1!J$11,tisk!A252,0)))</f>
        <v>Okres Prostějov
Právní forma
Obec, m. č. hl. m. Prahy
IČO 00288632
 B.Ú. anonymizováno</v>
      </c>
      <c r="D254" s="5" t="str">
        <f ca="1">IF(B253="","",OFFSET(List1!M$11,tisk!A252,0))</f>
        <v>oprava techniky - čerpadla na cisternové automobilové stříkačce, určené pro zásahy JSDH</v>
      </c>
      <c r="E254" s="99"/>
      <c r="F254" s="43"/>
      <c r="G254" s="100"/>
      <c r="H254" s="101"/>
      <c r="I254" s="98"/>
      <c r="J254" s="98"/>
      <c r="K254" s="98"/>
      <c r="L254" s="98"/>
      <c r="M254" s="102"/>
    </row>
    <row r="255" spans="1:13" s="2" customFormat="1" ht="30" customHeight="1" x14ac:dyDescent="0.25">
      <c r="A255" s="47">
        <f>ROW()/3-1</f>
        <v>84</v>
      </c>
      <c r="B255" s="98"/>
      <c r="C255" s="3" t="str">
        <f ca="1">IF(B253="","",CONCATENATE("Zástupce","
",OFFSET(List1!K$11,tisk!A252,0)))</f>
        <v xml:space="preserve">Zástupce
</v>
      </c>
      <c r="D255" s="5" t="str">
        <f ca="1">IF(B253="","",CONCATENATE("Dotace bude použita na:",OFFSET(List1!N$11,tisk!A252,0)))</f>
        <v>Dotace bude použita na:opravu čerpadla na hašení na CAS 32T815</v>
      </c>
      <c r="E255" s="99"/>
      <c r="F255" s="44" t="str">
        <f ca="1">IF(B253="","",OFFSET(List1!Q$11,tisk!A252,0))</f>
        <v>11/2020</v>
      </c>
      <c r="G255" s="100"/>
      <c r="H255" s="101"/>
      <c r="I255" s="98"/>
      <c r="J255" s="98"/>
      <c r="K255" s="98"/>
      <c r="L255" s="98"/>
      <c r="M255" s="102"/>
    </row>
    <row r="256" spans="1:13" s="2" customFormat="1" ht="68.25" customHeight="1" x14ac:dyDescent="0.25">
      <c r="A256" s="47"/>
      <c r="B256" s="98" t="str">
        <f ca="1">IF(OFFSET(List1!B$11,tisk!A255,0)&gt;0,OFFSET(List1!B$11,tisk!A255,0),"")</f>
        <v>196</v>
      </c>
      <c r="C256" s="3" t="str">
        <f ca="1">IF(B256="","",CONCATENATE(OFFSET(List1!C$11,tisk!A255,0),"
",OFFSET(List1!D$11,tisk!A255,0),"
",OFFSET(List1!E$11,tisk!A255,0),"
",OFFSET(List1!F$11,tisk!A255,0)))</f>
        <v>Obec Horní Studénky
Horní Studénky 44
Horní Studénky
78901</v>
      </c>
      <c r="D256" s="65" t="str">
        <f ca="1">IF(B256="","",OFFSET(List1!L$11,tisk!A255,0))</f>
        <v>Pořízení, technické zhodnocení a oprava požární techniky a nákup věcného vybavení pro JSDH Horní Studénky</v>
      </c>
      <c r="E256" s="99">
        <f ca="1">IF(B256="","",OFFSET(List1!O$11,tisk!A255,0))</f>
        <v>120000</v>
      </c>
      <c r="F256" s="44" t="str">
        <f ca="1">IF(B256="","",OFFSET(List1!P$11,tisk!A255,0))</f>
        <v>1/2020</v>
      </c>
      <c r="G256" s="100">
        <f ca="1">IF(B256="","",OFFSET(List1!R$11,tisk!A255,0))</f>
        <v>60000</v>
      </c>
      <c r="H256" s="101">
        <f ca="1">IF(B256="","",OFFSET(List1!S$11,tisk!A255,0))</f>
        <v>44176</v>
      </c>
      <c r="I256" s="98">
        <f ca="1">IF(B256="","",OFFSET(List1!T$11,tisk!A255,0))</f>
        <v>180</v>
      </c>
      <c r="J256" s="98">
        <f ca="1">IF(B256="","",OFFSET(List1!U$11,tisk!A255,0))</f>
        <v>115</v>
      </c>
      <c r="K256" s="98">
        <f ca="1">IF(B256="","",OFFSET(List1!V$11,tisk!A255,0))</f>
        <v>150</v>
      </c>
      <c r="L256" s="98">
        <f ca="1">IF(B256="","",OFFSET(List1!W$11,tisk!A255,0))</f>
        <v>445</v>
      </c>
      <c r="M256" s="102">
        <f ca="1">IF(B256="","",OFFSET(List1!X$11,tisk!A255,0))</f>
        <v>56000</v>
      </c>
    </row>
    <row r="257" spans="1:13" s="2" customFormat="1" ht="75" customHeight="1" x14ac:dyDescent="0.25">
      <c r="A257" s="47"/>
      <c r="B257" s="98"/>
      <c r="C257" s="3" t="str">
        <f ca="1">IF(B256="","",CONCATENATE("Okres ",OFFSET(List1!G$11,tisk!A255,0),"
","Právní forma","
",OFFSET(List1!H$11,tisk!A255,0),"
","IČO ",OFFSET(List1!I$11,tisk!A255,0),"
 ","B.Ú. ",OFFSET(List1!J$11,tisk!A255,0)))</f>
        <v>Okres Šumperk
Právní forma
Obec, m. č. hl. m. Prahy
IČO 00635944
 B.Ú. anonymizováno</v>
      </c>
      <c r="D257" s="5" t="str">
        <f ca="1">IF(B256="","",OFFSET(List1!M$11,tisk!A255,0))</f>
        <v>Akce je zaměřena na nákup věcného vybavení jednotky SDH obce Horní Studénky kategorie V - prostředků pro osvětlení místa zásahu. Stav vybavení jednotky tak bude doplněn, bude zajištěna  vyšší úroveň akceschopnosti jednotky.</v>
      </c>
      <c r="E257" s="99"/>
      <c r="F257" s="43"/>
      <c r="G257" s="100"/>
      <c r="H257" s="101"/>
      <c r="I257" s="98"/>
      <c r="J257" s="98"/>
      <c r="K257" s="98"/>
      <c r="L257" s="98"/>
      <c r="M257" s="102"/>
    </row>
    <row r="258" spans="1:13" s="2" customFormat="1" ht="48.75" customHeight="1" x14ac:dyDescent="0.25">
      <c r="A258" s="47">
        <f>ROW()/3-1</f>
        <v>85</v>
      </c>
      <c r="B258" s="98"/>
      <c r="C258" s="3" t="str">
        <f ca="1">IF(B256="","",CONCATENATE("Zástupce","
",OFFSET(List1!K$11,tisk!A255,0)))</f>
        <v xml:space="preserve">Zástupce
</v>
      </c>
      <c r="D258" s="5" t="str">
        <f ca="1">IF(B256="","",CONCATENATE("Dotace bude použita na:",OFFSET(List1!N$11,tisk!A255,0)))</f>
        <v>Dotace bude použita na:pořízení prostředků pro osvětlení místa zásahu    neinvestiční dotace ve výši 28 tis. Kč a investiční dotace ve výši 28 tis. Kč</v>
      </c>
      <c r="E258" s="99"/>
      <c r="F258" s="44" t="str">
        <f ca="1">IF(B256="","",OFFSET(List1!Q$11,tisk!A255,0))</f>
        <v>11/2020</v>
      </c>
      <c r="G258" s="100"/>
      <c r="H258" s="101"/>
      <c r="I258" s="98"/>
      <c r="J258" s="98"/>
      <c r="K258" s="98"/>
      <c r="L258" s="98"/>
      <c r="M258" s="102"/>
    </row>
    <row r="259" spans="1:13" s="2" customFormat="1" ht="75" customHeight="1" x14ac:dyDescent="0.25">
      <c r="A259" s="47"/>
      <c r="B259" s="98" t="str">
        <f ca="1">IF(OFFSET(List1!B$11,tisk!A258,0)&gt;0,OFFSET(List1!B$11,tisk!A258,0),"")</f>
        <v>167</v>
      </c>
      <c r="C259" s="3" t="str">
        <f ca="1">IF(B259="","",CONCATENATE(OFFSET(List1!C$11,tisk!A258,0),"
",OFFSET(List1!D$11,tisk!A258,0),"
",OFFSET(List1!E$11,tisk!A258,0),"
",OFFSET(List1!F$11,tisk!A258,0)))</f>
        <v>Obec Horní Újezd
Horní Újezd 83
Horní Újezd
75353</v>
      </c>
      <c r="D259" s="65" t="str">
        <f ca="1">IF(B259="","",OFFSET(List1!L$11,tisk!A258,0))</f>
        <v>Pořízení, technické zhodnocení a oprava požární techniky a nákup věcného vybavení pro JSDH Horní Újezd</v>
      </c>
      <c r="E259" s="99">
        <f ca="1">IF(B259="","",OFFSET(List1!O$11,tisk!A258,0))</f>
        <v>35000</v>
      </c>
      <c r="F259" s="44" t="str">
        <f ca="1">IF(B259="","",OFFSET(List1!P$11,tisk!A258,0))</f>
        <v>1/2020</v>
      </c>
      <c r="G259" s="100">
        <f ca="1">IF(B259="","",OFFSET(List1!R$11,tisk!A258,0))</f>
        <v>35000</v>
      </c>
      <c r="H259" s="101">
        <f ca="1">IF(B259="","",OFFSET(List1!S$11,tisk!A258,0))</f>
        <v>44176</v>
      </c>
      <c r="I259" s="98">
        <f ca="1">IF(B259="","",OFFSET(List1!T$11,tisk!A258,0))</f>
        <v>90</v>
      </c>
      <c r="J259" s="98">
        <f ca="1">IF(B259="","",OFFSET(List1!U$11,tisk!A258,0))</f>
        <v>155</v>
      </c>
      <c r="K259" s="98">
        <f ca="1">IF(B259="","",OFFSET(List1!V$11,tisk!A258,0))</f>
        <v>200</v>
      </c>
      <c r="L259" s="98">
        <f ca="1">IF(B259="","",OFFSET(List1!W$11,tisk!A258,0))</f>
        <v>445</v>
      </c>
      <c r="M259" s="102">
        <f ca="1">IF(B259="","",OFFSET(List1!X$11,tisk!A258,0))</f>
        <v>17500</v>
      </c>
    </row>
    <row r="260" spans="1:13" s="2" customFormat="1" ht="75" customHeight="1" x14ac:dyDescent="0.25">
      <c r="A260" s="47"/>
      <c r="B260" s="98"/>
      <c r="C260" s="3" t="str">
        <f ca="1">IF(B259="","",CONCATENATE("Okres ",OFFSET(List1!G$11,tisk!A258,0),"
","Právní forma","
",OFFSET(List1!H$11,tisk!A258,0),"
","IČO ",OFFSET(List1!I$11,tisk!A258,0),"
 ","B.Ú. ",OFFSET(List1!J$11,tisk!A258,0)))</f>
        <v>Okres Přerov
Právní forma
Obec, m. č. hl. m. Prahy
IČO 00636274
 B.Ú. anonymizováno</v>
      </c>
      <c r="D260" s="5" t="str">
        <f ca="1">IF(B259="","",OFFSET(List1!M$11,tisk!A258,0))</f>
        <v>Cílem projektu je vybavení jednotky k zajištění akceschopnosti JSDH Horní Újezd.</v>
      </c>
      <c r="E260" s="99"/>
      <c r="F260" s="43"/>
      <c r="G260" s="100"/>
      <c r="H260" s="101"/>
      <c r="I260" s="98"/>
      <c r="J260" s="98"/>
      <c r="K260" s="98"/>
      <c r="L260" s="98"/>
      <c r="M260" s="102"/>
    </row>
    <row r="261" spans="1:13" s="2" customFormat="1" ht="30" customHeight="1" x14ac:dyDescent="0.25">
      <c r="A261" s="47">
        <f>ROW()/3-1</f>
        <v>86</v>
      </c>
      <c r="B261" s="98"/>
      <c r="C261" s="3" t="str">
        <f ca="1">IF(B259="","",CONCATENATE("Zástupce","
",OFFSET(List1!K$11,tisk!A258,0)))</f>
        <v xml:space="preserve">Zástupce
</v>
      </c>
      <c r="D261" s="5" t="str">
        <f ca="1">IF(B259="","",CONCATENATE("Dotace bude použita na:",OFFSET(List1!N$11,tisk!A258,0)))</f>
        <v>Dotace bude použita na:pořízení ochranných prostředků pro hasiče</v>
      </c>
      <c r="E261" s="99"/>
      <c r="F261" s="44" t="str">
        <f ca="1">IF(B259="","",OFFSET(List1!Q$11,tisk!A258,0))</f>
        <v>11/2020</v>
      </c>
      <c r="G261" s="100"/>
      <c r="H261" s="101"/>
      <c r="I261" s="98"/>
      <c r="J261" s="98"/>
      <c r="K261" s="98"/>
      <c r="L261" s="98"/>
      <c r="M261" s="102"/>
    </row>
    <row r="262" spans="1:13" s="2" customFormat="1" ht="75" customHeight="1" x14ac:dyDescent="0.25">
      <c r="A262" s="47"/>
      <c r="B262" s="98" t="str">
        <f ca="1">IF(OFFSET(List1!B$11,tisk!A261,0)&gt;0,OFFSET(List1!B$11,tisk!A261,0),"")</f>
        <v>192</v>
      </c>
      <c r="C262" s="3" t="str">
        <f ca="1">IF(B262="","",CONCATENATE(OFFSET(List1!C$11,tisk!A261,0),"
",OFFSET(List1!D$11,tisk!A261,0),"
",OFFSET(List1!E$11,tisk!A261,0),"
",OFFSET(List1!F$11,tisk!A261,0)))</f>
        <v>Obec Hoštejn
Hoštejn 20
Hoštejn
78901</v>
      </c>
      <c r="D262" s="65" t="str">
        <f ca="1">IF(B262="","",OFFSET(List1!L$11,tisk!A261,0))</f>
        <v>Pořízení, technické zhodnocení a oprava požární techniky a nákup věcného vybavení pro JSDH Hoštejn</v>
      </c>
      <c r="E262" s="99">
        <f ca="1">IF(B262="","",OFFSET(List1!O$11,tisk!A261,0))</f>
        <v>67800</v>
      </c>
      <c r="F262" s="44" t="str">
        <f ca="1">IF(B262="","",OFFSET(List1!P$11,tisk!A261,0))</f>
        <v>1/2020</v>
      </c>
      <c r="G262" s="100">
        <f ca="1">IF(B262="","",OFFSET(List1!R$11,tisk!A261,0))</f>
        <v>33900</v>
      </c>
      <c r="H262" s="101">
        <f ca="1">IF(B262="","",OFFSET(List1!S$11,tisk!A261,0))</f>
        <v>44176</v>
      </c>
      <c r="I262" s="98">
        <f ca="1">IF(B262="","",OFFSET(List1!T$11,tisk!A261,0))</f>
        <v>90</v>
      </c>
      <c r="J262" s="98">
        <f ca="1">IF(B262="","",OFFSET(List1!U$11,tisk!A261,0))</f>
        <v>155</v>
      </c>
      <c r="K262" s="98">
        <f ca="1">IF(B262="","",OFFSET(List1!V$11,tisk!A261,0))</f>
        <v>200</v>
      </c>
      <c r="L262" s="98">
        <f ca="1">IF(B262="","",OFFSET(List1!W$11,tisk!A261,0))</f>
        <v>445</v>
      </c>
      <c r="M262" s="102">
        <f ca="1">IF(B262="","",OFFSET(List1!X$11,tisk!A261,0))</f>
        <v>31600</v>
      </c>
    </row>
    <row r="263" spans="1:13" s="2" customFormat="1" ht="75" customHeight="1" x14ac:dyDescent="0.25">
      <c r="A263" s="47"/>
      <c r="B263" s="98"/>
      <c r="C263" s="3" t="str">
        <f ca="1">IF(B262="","",CONCATENATE("Okres ",OFFSET(List1!G$11,tisk!A261,0),"
","Právní forma","
",OFFSET(List1!H$11,tisk!A261,0),"
","IČO ",OFFSET(List1!I$11,tisk!A261,0),"
 ","B.Ú. ",OFFSET(List1!J$11,tisk!A261,0)))</f>
        <v>Okres Šumperk
Právní forma
Obec, m. č. hl. m. Prahy
IČO 00302589
 B.Ú. anonymizováno</v>
      </c>
      <c r="D263" s="5" t="str">
        <f ca="1">IF(B262="","",OFFSET(List1!M$11,tisk!A261,0))</f>
        <v>Předmětem akce je nákup ochranných prostředků pro hasiče. Jedná se o nákup prostředků, které dosud ve výbavě jednotky chyběly.</v>
      </c>
      <c r="E263" s="99"/>
      <c r="F263" s="43"/>
      <c r="G263" s="100"/>
      <c r="H263" s="101"/>
      <c r="I263" s="98"/>
      <c r="J263" s="98"/>
      <c r="K263" s="98"/>
      <c r="L263" s="98"/>
      <c r="M263" s="102"/>
    </row>
    <row r="264" spans="1:13" s="2" customFormat="1" ht="30" customHeight="1" x14ac:dyDescent="0.25">
      <c r="A264" s="47">
        <f>ROW()/3-1</f>
        <v>87</v>
      </c>
      <c r="B264" s="98"/>
      <c r="C264" s="3" t="str">
        <f ca="1">IF(B262="","",CONCATENATE("Zástupce","
",OFFSET(List1!K$11,tisk!A261,0)))</f>
        <v xml:space="preserve">Zástupce
</v>
      </c>
      <c r="D264" s="5" t="str">
        <f ca="1">IF(B262="","",CONCATENATE("Dotace bude použita na:",OFFSET(List1!N$11,tisk!A261,0)))</f>
        <v>Dotace bude použita na:pořízení ochranných prostředků pro hasiče</v>
      </c>
      <c r="E264" s="99"/>
      <c r="F264" s="44" t="str">
        <f ca="1">IF(B262="","",OFFSET(List1!Q$11,tisk!A261,0))</f>
        <v>11/2020</v>
      </c>
      <c r="G264" s="100"/>
      <c r="H264" s="101"/>
      <c r="I264" s="98"/>
      <c r="J264" s="98"/>
      <c r="K264" s="98"/>
      <c r="L264" s="98"/>
      <c r="M264" s="102"/>
    </row>
    <row r="265" spans="1:13" s="2" customFormat="1" ht="75" customHeight="1" x14ac:dyDescent="0.25">
      <c r="A265" s="47"/>
      <c r="B265" s="98" t="str">
        <f ca="1">IF(OFFSET(List1!B$11,tisk!A264,0)&gt;0,OFFSET(List1!B$11,tisk!A264,0),"")</f>
        <v>23</v>
      </c>
      <c r="C265" s="3" t="str">
        <f ca="1">IF(B265="","",CONCATENATE(OFFSET(List1!C$11,tisk!A264,0),"
",OFFSET(List1!D$11,tisk!A264,0),"
",OFFSET(List1!E$11,tisk!A264,0),"
",OFFSET(List1!F$11,tisk!A264,0)))</f>
        <v>Obec Mikulovice
Hlavní 5
Mikulovice
79084</v>
      </c>
      <c r="D265" s="65" t="str">
        <f ca="1">IF(B265="","",OFFSET(List1!L$11,tisk!A264,0))</f>
        <v>Pořízení, technické zhodnocení a oprava požární techniky a nákup věcného vybavení pro JSDH Mikulovice</v>
      </c>
      <c r="E265" s="99">
        <f ca="1">IF(B265="","",OFFSET(List1!O$11,tisk!A264,0))</f>
        <v>35000</v>
      </c>
      <c r="F265" s="44" t="str">
        <f ca="1">IF(B265="","",OFFSET(List1!P$11,tisk!A264,0))</f>
        <v>1/2020</v>
      </c>
      <c r="G265" s="100">
        <f ca="1">IF(B265="","",OFFSET(List1!R$11,tisk!A264,0))</f>
        <v>35000</v>
      </c>
      <c r="H265" s="101">
        <f ca="1">IF(B265="","",OFFSET(List1!S$11,tisk!A264,0))</f>
        <v>44176</v>
      </c>
      <c r="I265" s="98">
        <f ca="1">IF(B265="","",OFFSET(List1!T$11,tisk!A264,0))</f>
        <v>70</v>
      </c>
      <c r="J265" s="98">
        <f ca="1">IF(B265="","",OFFSET(List1!U$11,tisk!A264,0))</f>
        <v>175</v>
      </c>
      <c r="K265" s="98">
        <f ca="1">IF(B265="","",OFFSET(List1!V$11,tisk!A264,0))</f>
        <v>200</v>
      </c>
      <c r="L265" s="98">
        <f ca="1">IF(B265="","",OFFSET(List1!W$11,tisk!A264,0))</f>
        <v>445</v>
      </c>
      <c r="M265" s="102">
        <f ca="1">IF(B265="","",OFFSET(List1!X$11,tisk!A264,0))</f>
        <v>17500</v>
      </c>
    </row>
    <row r="266" spans="1:13" s="2" customFormat="1" ht="75" customHeight="1" x14ac:dyDescent="0.25">
      <c r="A266" s="47"/>
      <c r="B266" s="98"/>
      <c r="C266" s="3" t="str">
        <f ca="1">IF(B265="","",CONCATENATE("Okres ",OFFSET(List1!G$11,tisk!A264,0),"
","Právní forma","
",OFFSET(List1!H$11,tisk!A264,0),"
","IČO ",OFFSET(List1!I$11,tisk!A264,0),"
 ","B.Ú. ",OFFSET(List1!J$11,tisk!A264,0)))</f>
        <v>Okres Jeseník
Právní forma
Obec, m. č. hl. m. Prahy
IČO 00303003
 B.Ú. anonymizováno</v>
      </c>
      <c r="D266" s="5" t="str">
        <f ca="1">IF(B265="","",OFFSET(List1!M$11,tisk!A264,0))</f>
        <v>Zajištění akceschopnosti jednotky - nákup  ochranných pomůcek.</v>
      </c>
      <c r="E266" s="99"/>
      <c r="F266" s="43"/>
      <c r="G266" s="100"/>
      <c r="H266" s="101"/>
      <c r="I266" s="98"/>
      <c r="J266" s="98"/>
      <c r="K266" s="98"/>
      <c r="L266" s="98"/>
      <c r="M266" s="102"/>
    </row>
    <row r="267" spans="1:13" s="2" customFormat="1" ht="30" customHeight="1" x14ac:dyDescent="0.25">
      <c r="A267" s="47">
        <f>ROW()/3-1</f>
        <v>88</v>
      </c>
      <c r="B267" s="98"/>
      <c r="C267" s="3" t="str">
        <f ca="1">IF(B265="","",CONCATENATE("Zástupce","
",OFFSET(List1!K$11,tisk!A264,0)))</f>
        <v xml:space="preserve">Zástupce
</v>
      </c>
      <c r="D267" s="5" t="str">
        <f ca="1">IF(B265="","",CONCATENATE("Dotace bude použita na:",OFFSET(List1!N$11,tisk!A264,0)))</f>
        <v>Dotace bude použita na:pořízení ochranných prostředků pro hasiče.</v>
      </c>
      <c r="E267" s="99"/>
      <c r="F267" s="44" t="str">
        <f ca="1">IF(B265="","",OFFSET(List1!Q$11,tisk!A264,0))</f>
        <v>11/2020</v>
      </c>
      <c r="G267" s="100"/>
      <c r="H267" s="101"/>
      <c r="I267" s="98"/>
      <c r="J267" s="98"/>
      <c r="K267" s="98"/>
      <c r="L267" s="98"/>
      <c r="M267" s="102"/>
    </row>
    <row r="268" spans="1:13" s="2" customFormat="1" ht="75" customHeight="1" x14ac:dyDescent="0.25">
      <c r="A268" s="47"/>
      <c r="B268" s="98" t="str">
        <f ca="1">IF(OFFSET(List1!B$11,tisk!A267,0)&gt;0,OFFSET(List1!B$11,tisk!A267,0),"")</f>
        <v>254</v>
      </c>
      <c r="C268" s="3" t="str">
        <f ca="1">IF(B268="","",CONCATENATE(OFFSET(List1!C$11,tisk!A267,0),"
",OFFSET(List1!D$11,tisk!A267,0),"
",OFFSET(List1!E$11,tisk!A267,0),"
",OFFSET(List1!F$11,tisk!A267,0)))</f>
        <v>Obec Bělkovice-Lašťany
Bělkovice-Lašťany 139
Bělkovice-Lašťany
78315</v>
      </c>
      <c r="D268" s="65" t="str">
        <f ca="1">IF(B268="","",OFFSET(List1!L$11,tisk!A267,0))</f>
        <v>Pořízení, technické zhodnocení a oprava požární techniky a nákup věcného vybavení pro JSDH Bělkovice-Lašťany</v>
      </c>
      <c r="E268" s="99">
        <f ca="1">IF(B268="","",OFFSET(List1!O$11,tisk!A267,0))</f>
        <v>79400</v>
      </c>
      <c r="F268" s="44" t="str">
        <f ca="1">IF(B268="","",OFFSET(List1!P$11,tisk!A267,0))</f>
        <v>1/2020</v>
      </c>
      <c r="G268" s="100">
        <f ca="1">IF(B268="","",OFFSET(List1!R$11,tisk!A267,0))</f>
        <v>39700</v>
      </c>
      <c r="H268" s="101">
        <f ca="1">IF(B268="","",OFFSET(List1!S$11,tisk!A267,0))</f>
        <v>44176</v>
      </c>
      <c r="I268" s="98">
        <f ca="1">IF(B268="","",OFFSET(List1!T$11,tisk!A267,0))</f>
        <v>160</v>
      </c>
      <c r="J268" s="98">
        <f ca="1">IF(B268="","",OFFSET(List1!U$11,tisk!A267,0))</f>
        <v>130</v>
      </c>
      <c r="K268" s="98">
        <f ca="1">IF(B268="","",OFFSET(List1!V$11,tisk!A267,0))</f>
        <v>150</v>
      </c>
      <c r="L268" s="98">
        <f ca="1">IF(B268="","",OFFSET(List1!W$11,tisk!A267,0))</f>
        <v>440</v>
      </c>
      <c r="M268" s="102">
        <f ca="1">IF(B268="","",OFFSET(List1!X$11,tisk!A267,0))</f>
        <v>37000</v>
      </c>
    </row>
    <row r="269" spans="1:13" s="2" customFormat="1" ht="75" customHeight="1" x14ac:dyDescent="0.25">
      <c r="A269" s="47"/>
      <c r="B269" s="98"/>
      <c r="C269" s="3" t="str">
        <f ca="1">IF(B268="","",CONCATENATE("Okres ",OFFSET(List1!G$11,tisk!A267,0),"
","Právní forma","
",OFFSET(List1!H$11,tisk!A267,0),"
","IČO ",OFFSET(List1!I$11,tisk!A267,0),"
 ","B.Ú. ",OFFSET(List1!J$11,tisk!A267,0)))</f>
        <v>Okres Olomouc
Právní forma
Obec, m. č. hl. m. Prahy
IČO 00298654
 B.Ú. anonymizováno</v>
      </c>
      <c r="D269" s="5" t="str">
        <f ca="1">IF(B268="","",OFFSET(List1!M$11,tisk!A267,0))</f>
        <v>Pořízení 2 kusů přetlakových dýchacích přístrojů. Nahrazení zastaralých nevyhovujících rovnotlakých dýchacích přístrojů.</v>
      </c>
      <c r="E269" s="99"/>
      <c r="F269" s="43"/>
      <c r="G269" s="100"/>
      <c r="H269" s="101"/>
      <c r="I269" s="98"/>
      <c r="J269" s="98"/>
      <c r="K269" s="98"/>
      <c r="L269" s="98"/>
      <c r="M269" s="102"/>
    </row>
    <row r="270" spans="1:13" s="2" customFormat="1" ht="30" customHeight="1" x14ac:dyDescent="0.25">
      <c r="A270" s="47">
        <f>ROW()/3-1</f>
        <v>89</v>
      </c>
      <c r="B270" s="98"/>
      <c r="C270" s="3" t="str">
        <f ca="1">IF(B268="","",CONCATENATE("Zástupce","
",OFFSET(List1!K$11,tisk!A267,0)))</f>
        <v xml:space="preserve">Zástupce
</v>
      </c>
      <c r="D270" s="5" t="str">
        <f ca="1">IF(B268="","",CONCATENATE("Dotace bude použita na:",OFFSET(List1!N$11,tisk!A267,0)))</f>
        <v>Dotace bude použita na:pořízení dýchací techniky</v>
      </c>
      <c r="E270" s="99"/>
      <c r="F270" s="44" t="str">
        <f ca="1">IF(B268="","",OFFSET(List1!Q$11,tisk!A267,0))</f>
        <v>11/2020</v>
      </c>
      <c r="G270" s="100"/>
      <c r="H270" s="101"/>
      <c r="I270" s="98"/>
      <c r="J270" s="98"/>
      <c r="K270" s="98"/>
      <c r="L270" s="98"/>
      <c r="M270" s="102"/>
    </row>
    <row r="271" spans="1:13" s="2" customFormat="1" ht="75" customHeight="1" x14ac:dyDescent="0.25">
      <c r="A271" s="47"/>
      <c r="B271" s="98" t="str">
        <f ca="1">IF(OFFSET(List1!B$11,tisk!A270,0)&gt;0,OFFSET(List1!B$11,tisk!A270,0),"")</f>
        <v>176</v>
      </c>
      <c r="C271" s="3" t="str">
        <f ca="1">IF(B271="","",CONCATENATE(OFFSET(List1!C$11,tisk!A270,0),"
",OFFSET(List1!D$11,tisk!A270,0),"
",OFFSET(List1!E$11,tisk!A270,0),"
",OFFSET(List1!F$11,tisk!A270,0)))</f>
        <v>Obec Branná
Branná 23
Branná
78825</v>
      </c>
      <c r="D271" s="65" t="str">
        <f ca="1">IF(B271="","",OFFSET(List1!L$11,tisk!A270,0))</f>
        <v>Pořízení, technické zhodnocení a oprava požární techniky a nákup věcného vybavení pro JSDH Branná</v>
      </c>
      <c r="E271" s="99">
        <f ca="1">IF(B271="","",OFFSET(List1!O$11,tisk!A270,0))</f>
        <v>60000</v>
      </c>
      <c r="F271" s="44" t="str">
        <f ca="1">IF(B271="","",OFFSET(List1!P$11,tisk!A270,0))</f>
        <v>1/2020</v>
      </c>
      <c r="G271" s="100">
        <f ca="1">IF(B271="","",OFFSET(List1!R$11,tisk!A270,0))</f>
        <v>30000</v>
      </c>
      <c r="H271" s="101">
        <f ca="1">IF(B271="","",OFFSET(List1!S$11,tisk!A270,0))</f>
        <v>44176</v>
      </c>
      <c r="I271" s="98">
        <f ca="1">IF(B271="","",OFFSET(List1!T$11,tisk!A270,0))</f>
        <v>110</v>
      </c>
      <c r="J271" s="98">
        <f ca="1">IF(B271="","",OFFSET(List1!U$11,tisk!A270,0))</f>
        <v>180</v>
      </c>
      <c r="K271" s="98">
        <f ca="1">IF(B271="","",OFFSET(List1!V$11,tisk!A270,0))</f>
        <v>150</v>
      </c>
      <c r="L271" s="98">
        <f ca="1">IF(B271="","",OFFSET(List1!W$11,tisk!A270,0))</f>
        <v>440</v>
      </c>
      <c r="M271" s="102">
        <f ca="1">IF(B271="","",OFFSET(List1!X$11,tisk!A270,0))</f>
        <v>28000</v>
      </c>
    </row>
    <row r="272" spans="1:13" s="2" customFormat="1" ht="75" customHeight="1" x14ac:dyDescent="0.25">
      <c r="A272" s="47"/>
      <c r="B272" s="98"/>
      <c r="C272" s="3" t="str">
        <f ca="1">IF(B271="","",CONCATENATE("Okres ",OFFSET(List1!G$11,tisk!A270,0),"
","Právní forma","
",OFFSET(List1!H$11,tisk!A270,0),"
","IČO ",OFFSET(List1!I$11,tisk!A270,0),"
 ","B.Ú. ",OFFSET(List1!J$11,tisk!A270,0)))</f>
        <v>Okres Šumperk
Právní forma
Obec, m. č. hl. m. Prahy
IČO 00302406
 B.Ú. anonymizováno</v>
      </c>
      <c r="D272" s="5" t="str">
        <f ca="1">IF(B271="","",OFFSET(List1!M$11,tisk!A270,0))</f>
        <v>Nutná výměna pneumatik na cisternovém zásahovém vozidle (staré jsou ojeté, nesplňují technické požadavky) .</v>
      </c>
      <c r="E272" s="99"/>
      <c r="F272" s="43"/>
      <c r="G272" s="100"/>
      <c r="H272" s="101"/>
      <c r="I272" s="98"/>
      <c r="J272" s="98"/>
      <c r="K272" s="98"/>
      <c r="L272" s="98"/>
      <c r="M272" s="102"/>
    </row>
    <row r="273" spans="1:13" s="2" customFormat="1" ht="30" customHeight="1" x14ac:dyDescent="0.25">
      <c r="A273" s="47">
        <f>ROW()/3-1</f>
        <v>90</v>
      </c>
      <c r="B273" s="98"/>
      <c r="C273" s="3" t="str">
        <f ca="1">IF(B271="","",CONCATENATE("Zástupce","
",OFFSET(List1!K$11,tisk!A270,0)))</f>
        <v xml:space="preserve">Zástupce
</v>
      </c>
      <c r="D273" s="5" t="str">
        <f ca="1">IF(B271="","",CONCATENATE("Dotace bude použita na:",OFFSET(List1!N$11,tisk!A270,0)))</f>
        <v>Dotace bude použita na:pořízení nových pneumatik pro cisternovou automobilovou stříkačku.</v>
      </c>
      <c r="E273" s="99"/>
      <c r="F273" s="44" t="str">
        <f ca="1">IF(B271="","",OFFSET(List1!Q$11,tisk!A270,0))</f>
        <v>11/2020</v>
      </c>
      <c r="G273" s="100"/>
      <c r="H273" s="101"/>
      <c r="I273" s="98"/>
      <c r="J273" s="98"/>
      <c r="K273" s="98"/>
      <c r="L273" s="98"/>
      <c r="M273" s="102"/>
    </row>
    <row r="274" spans="1:13" s="2" customFormat="1" ht="75" customHeight="1" x14ac:dyDescent="0.25">
      <c r="A274" s="47"/>
      <c r="B274" s="98" t="str">
        <f ca="1">IF(OFFSET(List1!B$11,tisk!A273,0)&gt;0,OFFSET(List1!B$11,tisk!A273,0),"")</f>
        <v>74</v>
      </c>
      <c r="C274" s="3" t="str">
        <f ca="1">IF(B274="","",CONCATENATE(OFFSET(List1!C$11,tisk!A273,0),"
",OFFSET(List1!D$11,tisk!A273,0),"
",OFFSET(List1!E$11,tisk!A273,0),"
",OFFSET(List1!F$11,tisk!A273,0)))</f>
        <v>Obec Dolní Újezd
Dolní Újezd 155
Dolní Újezd
75123</v>
      </c>
      <c r="D274" s="65" t="str">
        <f ca="1">IF(B274="","",OFFSET(List1!L$11,tisk!A273,0))</f>
        <v>Pořízení, technické zhodnocení a oprava požární techniky a nákup věcného vybavení pro JSDH Dolní Újezd</v>
      </c>
      <c r="E274" s="99">
        <f ca="1">IF(B274="","",OFFSET(List1!O$11,tisk!A273,0))</f>
        <v>155600</v>
      </c>
      <c r="F274" s="44" t="str">
        <f ca="1">IF(B274="","",OFFSET(List1!P$11,tisk!A273,0))</f>
        <v>1/2020</v>
      </c>
      <c r="G274" s="100">
        <f ca="1">IF(B274="","",OFFSET(List1!R$11,tisk!A273,0))</f>
        <v>77800</v>
      </c>
      <c r="H274" s="101">
        <f ca="1">IF(B274="","",OFFSET(List1!S$11,tisk!A273,0))</f>
        <v>44176</v>
      </c>
      <c r="I274" s="98">
        <f ca="1">IF(B274="","",OFFSET(List1!T$11,tisk!A273,0))</f>
        <v>160</v>
      </c>
      <c r="J274" s="98">
        <f ca="1">IF(B274="","",OFFSET(List1!U$11,tisk!A273,0))</f>
        <v>130</v>
      </c>
      <c r="K274" s="98">
        <f ca="1">IF(B274="","",OFFSET(List1!V$11,tisk!A273,0))</f>
        <v>150</v>
      </c>
      <c r="L274" s="98">
        <f ca="1">IF(B274="","",OFFSET(List1!W$11,tisk!A273,0))</f>
        <v>440</v>
      </c>
      <c r="M274" s="102">
        <f ca="1">IF(B274="","",OFFSET(List1!X$11,tisk!A273,0))</f>
        <v>72500</v>
      </c>
    </row>
    <row r="275" spans="1:13" s="2" customFormat="1" ht="75" customHeight="1" x14ac:dyDescent="0.25">
      <c r="A275" s="47"/>
      <c r="B275" s="98"/>
      <c r="C275" s="3" t="str">
        <f ca="1">IF(B274="","",CONCATENATE("Okres ",OFFSET(List1!G$11,tisk!A273,0),"
","Právní forma","
",OFFSET(List1!H$11,tisk!A273,0),"
","IČO ",OFFSET(List1!I$11,tisk!A273,0),"
 ","B.Ú. ",OFFSET(List1!J$11,tisk!A273,0)))</f>
        <v>Okres Přerov
Právní forma
Obec, m. č. hl. m. Prahy
IČO 00636223
 B.Ú. anonymizováno</v>
      </c>
      <c r="D275" s="5" t="str">
        <f ca="1">IF(B274="","",OFFSET(List1!M$11,tisk!A273,0))</f>
        <v>Pořízení nové dýchací techniky, která nahradí dosluhující. Stávající dýchací technice končí platnost revize a již nelze prodloužit a dále používat.</v>
      </c>
      <c r="E275" s="99"/>
      <c r="F275" s="43"/>
      <c r="G275" s="100"/>
      <c r="H275" s="101"/>
      <c r="I275" s="98"/>
      <c r="J275" s="98"/>
      <c r="K275" s="98"/>
      <c r="L275" s="98"/>
      <c r="M275" s="102"/>
    </row>
    <row r="276" spans="1:13" s="2" customFormat="1" ht="30" customHeight="1" x14ac:dyDescent="0.25">
      <c r="A276" s="47">
        <f>ROW()/3-1</f>
        <v>91</v>
      </c>
      <c r="B276" s="98"/>
      <c r="C276" s="3" t="str">
        <f ca="1">IF(B274="","",CONCATENATE("Zástupce","
",OFFSET(List1!K$11,tisk!A273,0)))</f>
        <v xml:space="preserve">Zástupce
</v>
      </c>
      <c r="D276" s="5" t="str">
        <f ca="1">IF(B274="","",CONCATENATE("Dotace bude použita na:",OFFSET(List1!N$11,tisk!A273,0)))</f>
        <v>Dotace bude použita na:pořízení dýchací techniky s příslušenstvím</v>
      </c>
      <c r="E276" s="99"/>
      <c r="F276" s="44" t="str">
        <f ca="1">IF(B274="","",OFFSET(List1!Q$11,tisk!A273,0))</f>
        <v>11/2020</v>
      </c>
      <c r="G276" s="100"/>
      <c r="H276" s="101"/>
      <c r="I276" s="98"/>
      <c r="J276" s="98"/>
      <c r="K276" s="98"/>
      <c r="L276" s="98"/>
      <c r="M276" s="102"/>
    </row>
    <row r="277" spans="1:13" s="2" customFormat="1" ht="75" customHeight="1" x14ac:dyDescent="0.25">
      <c r="A277" s="47"/>
      <c r="B277" s="98" t="str">
        <f ca="1">IF(OFFSET(List1!B$11,tisk!A276,0)&gt;0,OFFSET(List1!B$11,tisk!A276,0),"")</f>
        <v>54</v>
      </c>
      <c r="C277" s="3" t="str">
        <f ca="1">IF(B277="","",CONCATENATE(OFFSET(List1!C$11,tisk!A276,0),"
",OFFSET(List1!D$11,tisk!A276,0),"
",OFFSET(List1!E$11,tisk!A276,0),"
",OFFSET(List1!F$11,tisk!A276,0)))</f>
        <v>Obec Sobotín
Sobotín 54
Sobotín
78816</v>
      </c>
      <c r="D277" s="65" t="str">
        <f ca="1">IF(B277="","",OFFSET(List1!L$11,tisk!A276,0))</f>
        <v>Pořízení, technické zhodnocení a oprava požární techniky a nákup věcného vybavení pro JSDH Sobotín</v>
      </c>
      <c r="E277" s="99">
        <f ca="1">IF(B277="","",OFFSET(List1!O$11,tisk!A276,0))</f>
        <v>116000</v>
      </c>
      <c r="F277" s="44" t="str">
        <f ca="1">IF(B277="","",OFFSET(List1!P$11,tisk!A276,0))</f>
        <v>1/2020</v>
      </c>
      <c r="G277" s="100">
        <f ca="1">IF(B277="","",OFFSET(List1!R$11,tisk!A276,0))</f>
        <v>58000</v>
      </c>
      <c r="H277" s="101">
        <f ca="1">IF(B277="","",OFFSET(List1!S$11,tisk!A276,0))</f>
        <v>44176</v>
      </c>
      <c r="I277" s="98">
        <f ca="1">IF(B277="","",OFFSET(List1!T$11,tisk!A276,0))</f>
        <v>160</v>
      </c>
      <c r="J277" s="98">
        <f ca="1">IF(B277="","",OFFSET(List1!U$11,tisk!A276,0))</f>
        <v>130</v>
      </c>
      <c r="K277" s="98">
        <f ca="1">IF(B277="","",OFFSET(List1!V$11,tisk!A276,0))</f>
        <v>150</v>
      </c>
      <c r="L277" s="98">
        <f ca="1">IF(B277="","",OFFSET(List1!W$11,tisk!A276,0))</f>
        <v>440</v>
      </c>
      <c r="M277" s="102">
        <f ca="1">IF(B277="","",OFFSET(List1!X$11,tisk!A276,0))</f>
        <v>54100</v>
      </c>
    </row>
    <row r="278" spans="1:13" s="2" customFormat="1" ht="75" customHeight="1" x14ac:dyDescent="0.25">
      <c r="A278" s="47"/>
      <c r="B278" s="98"/>
      <c r="C278" s="3" t="str">
        <f ca="1">IF(B277="","",CONCATENATE("Okres ",OFFSET(List1!G$11,tisk!A276,0),"
","Právní forma","
",OFFSET(List1!H$11,tisk!A276,0),"
","IČO ",OFFSET(List1!I$11,tisk!A276,0),"
 ","B.Ú. ",OFFSET(List1!J$11,tisk!A276,0)))</f>
        <v>Okres Šumperk
Právní forma
Obec, m. č. hl. m. Prahy
IČO 00303348
 B.Ú. anonymizováno</v>
      </c>
      <c r="D278" s="5" t="str">
        <f ca="1">IF(B277="","",OFFSET(List1!M$11,tisk!A276,0))</f>
        <v>Zvýšení akceschopnosti jednotky pořízením izolačních dýchacích přístrojů s příslušenstvím</v>
      </c>
      <c r="E278" s="99"/>
      <c r="F278" s="43"/>
      <c r="G278" s="100"/>
      <c r="H278" s="101"/>
      <c r="I278" s="98"/>
      <c r="J278" s="98"/>
      <c r="K278" s="98"/>
      <c r="L278" s="98"/>
      <c r="M278" s="102"/>
    </row>
    <row r="279" spans="1:13" s="2" customFormat="1" ht="30" customHeight="1" x14ac:dyDescent="0.25">
      <c r="A279" s="47">
        <f>ROW()/3-1</f>
        <v>92</v>
      </c>
      <c r="B279" s="98"/>
      <c r="C279" s="3" t="str">
        <f ca="1">IF(B277="","",CONCATENATE("Zástupce","
",OFFSET(List1!K$11,tisk!A276,0)))</f>
        <v xml:space="preserve">Zástupce
</v>
      </c>
      <c r="D279" s="5" t="str">
        <f ca="1">IF(B277="","",CONCATENATE("Dotace bude použita na:",OFFSET(List1!N$11,tisk!A276,0)))</f>
        <v>Dotace bude použita na:pořízení izolačních dýchacích přístrojů s příslušenstvím   investiční dotace</v>
      </c>
      <c r="E279" s="99"/>
      <c r="F279" s="44" t="str">
        <f ca="1">IF(B277="","",OFFSET(List1!Q$11,tisk!A276,0))</f>
        <v>11/2020</v>
      </c>
      <c r="G279" s="100"/>
      <c r="H279" s="101"/>
      <c r="I279" s="98"/>
      <c r="J279" s="98"/>
      <c r="K279" s="98"/>
      <c r="L279" s="98"/>
      <c r="M279" s="102"/>
    </row>
    <row r="280" spans="1:13" s="2" customFormat="1" ht="75" customHeight="1" x14ac:dyDescent="0.25">
      <c r="A280" s="47"/>
      <c r="B280" s="98" t="str">
        <f ca="1">IF(OFFSET(List1!B$11,tisk!A279,0)&gt;0,OFFSET(List1!B$11,tisk!A279,0),"")</f>
        <v>220</v>
      </c>
      <c r="C280" s="3" t="str">
        <f ca="1">IF(B280="","",CONCATENATE(OFFSET(List1!C$11,tisk!A279,0),"
",OFFSET(List1!D$11,tisk!A279,0),"
",OFFSET(List1!E$11,tisk!A279,0),"
",OFFSET(List1!F$11,tisk!A279,0)))</f>
        <v>Obec Bernartice
Bernartice 60
Bernartice
79057</v>
      </c>
      <c r="D280" s="65" t="str">
        <f ca="1">IF(B280="","",OFFSET(List1!L$11,tisk!A279,0))</f>
        <v>Pořízení, technické zhodnocení a oprava požární techniky a nákup věcného vybavení pro JSDH Bernartice</v>
      </c>
      <c r="E280" s="99">
        <f ca="1">IF(B280="","",OFFSET(List1!O$11,tisk!A279,0))</f>
        <v>32500</v>
      </c>
      <c r="F280" s="44" t="str">
        <f ca="1">IF(B280="","",OFFSET(List1!P$11,tisk!A279,0))</f>
        <v>1/2020</v>
      </c>
      <c r="G280" s="100">
        <f ca="1">IF(B280="","",OFFSET(List1!R$11,tisk!A279,0))</f>
        <v>32500</v>
      </c>
      <c r="H280" s="101">
        <f ca="1">IF(B280="","",OFFSET(List1!S$11,tisk!A279,0))</f>
        <v>44176</v>
      </c>
      <c r="I280" s="98">
        <f ca="1">IF(B280="","",OFFSET(List1!T$11,tisk!A279,0))</f>
        <v>90</v>
      </c>
      <c r="J280" s="98">
        <f ca="1">IF(B280="","",OFFSET(List1!U$11,tisk!A279,0))</f>
        <v>145</v>
      </c>
      <c r="K280" s="98">
        <f ca="1">IF(B280="","",OFFSET(List1!V$11,tisk!A279,0))</f>
        <v>200</v>
      </c>
      <c r="L280" s="98">
        <f ca="1">IF(B280="","",OFFSET(List1!W$11,tisk!A279,0))</f>
        <v>435</v>
      </c>
      <c r="M280" s="102">
        <f ca="1">IF(B280="","",OFFSET(List1!X$11,tisk!A279,0))</f>
        <v>16300</v>
      </c>
    </row>
    <row r="281" spans="1:13" s="2" customFormat="1" ht="75" customHeight="1" x14ac:dyDescent="0.25">
      <c r="A281" s="47"/>
      <c r="B281" s="98"/>
      <c r="C281" s="3" t="str">
        <f ca="1">IF(B280="","",CONCATENATE("Okres ",OFFSET(List1!G$11,tisk!A279,0),"
","Právní forma","
",OFFSET(List1!H$11,tisk!A279,0),"
","IČO ",OFFSET(List1!I$11,tisk!A279,0),"
 ","B.Ú. ",OFFSET(List1!J$11,tisk!A279,0)))</f>
        <v>Okres Jeseník
Právní forma
Obec, m. č. hl. m. Prahy
IČO 00302325
 B.Ú. anonymizováno</v>
      </c>
      <c r="D281" s="5" t="str">
        <f ca="1">IF(B280="","",OFFSET(List1!M$11,tisk!A279,0))</f>
        <v>Pořízení vybavení prostředků první pomoci k zajištění akceschopnosti zásahové jednotky při zásazích (DN, technická pomoc, požár …)</v>
      </c>
      <c r="E281" s="99"/>
      <c r="F281" s="43"/>
      <c r="G281" s="100"/>
      <c r="H281" s="101"/>
      <c r="I281" s="98"/>
      <c r="J281" s="98"/>
      <c r="K281" s="98"/>
      <c r="L281" s="98"/>
      <c r="M281" s="102"/>
    </row>
    <row r="282" spans="1:13" s="2" customFormat="1" ht="30" customHeight="1" x14ac:dyDescent="0.25">
      <c r="A282" s="47">
        <f>ROW()/3-1</f>
        <v>93</v>
      </c>
      <c r="B282" s="98"/>
      <c r="C282" s="3" t="str">
        <f ca="1">IF(B280="","",CONCATENATE("Zástupce","
",OFFSET(List1!K$11,tisk!A279,0)))</f>
        <v xml:space="preserve">Zástupce
</v>
      </c>
      <c r="D282" s="5" t="str">
        <f ca="1">IF(B280="","",CONCATENATE("Dotace bude použita na:",OFFSET(List1!N$11,tisk!A279,0)))</f>
        <v>Dotace bude použita na:pořízení prostředků první pomoci</v>
      </c>
      <c r="E282" s="99"/>
      <c r="F282" s="44" t="str">
        <f ca="1">IF(B280="","",OFFSET(List1!Q$11,tisk!A279,0))</f>
        <v>11/2020</v>
      </c>
      <c r="G282" s="100"/>
      <c r="H282" s="101"/>
      <c r="I282" s="98"/>
      <c r="J282" s="98"/>
      <c r="K282" s="98"/>
      <c r="L282" s="98"/>
      <c r="M282" s="102"/>
    </row>
    <row r="283" spans="1:13" s="2" customFormat="1" ht="75" customHeight="1" x14ac:dyDescent="0.25">
      <c r="A283" s="47"/>
      <c r="B283" s="98" t="str">
        <f ca="1">IF(OFFSET(List1!B$11,tisk!A282,0)&gt;0,OFFSET(List1!B$11,tisk!A282,0),"")</f>
        <v>41</v>
      </c>
      <c r="C283" s="3" t="str">
        <f ca="1">IF(B283="","",CONCATENATE(OFFSET(List1!C$11,tisk!A282,0),"
",OFFSET(List1!D$11,tisk!A282,0),"
",OFFSET(List1!E$11,tisk!A282,0),"
",OFFSET(List1!F$11,tisk!A282,0)))</f>
        <v>Obec Drahanovice
Drahanovice 144
Drahanovice
78344</v>
      </c>
      <c r="D283" s="65" t="str">
        <f ca="1">IF(B283="","",OFFSET(List1!L$11,tisk!A282,0))</f>
        <v>Pořízení, technické zhodnocení a oprava požární techniky a nákup věcného vybavení pro JSDH Ludéřov</v>
      </c>
      <c r="E283" s="99">
        <f ca="1">IF(B283="","",OFFSET(List1!O$11,tisk!A282,0))</f>
        <v>124000</v>
      </c>
      <c r="F283" s="44" t="str">
        <f ca="1">IF(B283="","",OFFSET(List1!P$11,tisk!A282,0))</f>
        <v>1/2020</v>
      </c>
      <c r="G283" s="100">
        <f ca="1">IF(B283="","",OFFSET(List1!R$11,tisk!A282,0))</f>
        <v>62000</v>
      </c>
      <c r="H283" s="101">
        <f ca="1">IF(B283="","",OFFSET(List1!S$11,tisk!A282,0))</f>
        <v>44176</v>
      </c>
      <c r="I283" s="98">
        <f ca="1">IF(B283="","",OFFSET(List1!T$11,tisk!A282,0))</f>
        <v>160</v>
      </c>
      <c r="J283" s="98">
        <f ca="1">IF(B283="","",OFFSET(List1!U$11,tisk!A282,0))</f>
        <v>125</v>
      </c>
      <c r="K283" s="98">
        <f ca="1">IF(B283="","",OFFSET(List1!V$11,tisk!A282,0))</f>
        <v>150</v>
      </c>
      <c r="L283" s="98">
        <f ca="1">IF(B283="","",OFFSET(List1!W$11,tisk!A282,0))</f>
        <v>435</v>
      </c>
      <c r="M283" s="102">
        <f ca="1">IF(B283="","",OFFSET(List1!X$11,tisk!A282,0))</f>
        <v>57800</v>
      </c>
    </row>
    <row r="284" spans="1:13" s="2" customFormat="1" ht="75" customHeight="1" x14ac:dyDescent="0.25">
      <c r="A284" s="47"/>
      <c r="B284" s="98"/>
      <c r="C284" s="3" t="str">
        <f ca="1">IF(B283="","",CONCATENATE("Okres ",OFFSET(List1!G$11,tisk!A282,0),"
","Právní forma","
",OFFSET(List1!H$11,tisk!A282,0),"
","IČO ",OFFSET(List1!I$11,tisk!A282,0),"
 ","B.Ú. ",OFFSET(List1!J$11,tisk!A282,0)))</f>
        <v>Okres Olomouc
Právní forma
Obec, m. č. hl. m. Prahy
IČO 00298841
 B.Ú. anonymizováno</v>
      </c>
      <c r="D284" s="5" t="str">
        <f ca="1">IF(B283="","",OFFSET(List1!M$11,tisk!A282,0))</f>
        <v>Vybavení zásahové jednotky SDH Ludéřov ochrannými prostředky pro hasiče.</v>
      </c>
      <c r="E284" s="99"/>
      <c r="F284" s="43"/>
      <c r="G284" s="100"/>
      <c r="H284" s="101"/>
      <c r="I284" s="98"/>
      <c r="J284" s="98"/>
      <c r="K284" s="98"/>
      <c r="L284" s="98"/>
      <c r="M284" s="102"/>
    </row>
    <row r="285" spans="1:13" s="2" customFormat="1" ht="30" customHeight="1" x14ac:dyDescent="0.25">
      <c r="A285" s="47">
        <f>ROW()/3-1</f>
        <v>94</v>
      </c>
      <c r="B285" s="98"/>
      <c r="C285" s="3" t="str">
        <f ca="1">IF(B283="","",CONCATENATE("Zástupce","
",OFFSET(List1!K$11,tisk!A282,0)))</f>
        <v xml:space="preserve">Zástupce
</v>
      </c>
      <c r="D285" s="5" t="str">
        <f ca="1">IF(B283="","",CONCATENATE("Dotace bude použita na:",OFFSET(List1!N$11,tisk!A282,0)))</f>
        <v>Dotace bude použita na:pořízení ochranných prostředků pro hasiče</v>
      </c>
      <c r="E285" s="99"/>
      <c r="F285" s="44" t="str">
        <f ca="1">IF(B283="","",OFFSET(List1!Q$11,tisk!A282,0))</f>
        <v>11/2020</v>
      </c>
      <c r="G285" s="100"/>
      <c r="H285" s="101"/>
      <c r="I285" s="98"/>
      <c r="J285" s="98"/>
      <c r="K285" s="98"/>
      <c r="L285" s="98"/>
      <c r="M285" s="102"/>
    </row>
    <row r="286" spans="1:13" s="2" customFormat="1" ht="75" customHeight="1" x14ac:dyDescent="0.25">
      <c r="A286" s="47"/>
      <c r="B286" s="98" t="str">
        <f ca="1">IF(OFFSET(List1!B$11,tisk!A285,0)&gt;0,OFFSET(List1!B$11,tisk!A285,0),"")</f>
        <v>39</v>
      </c>
      <c r="C286" s="3" t="str">
        <f ca="1">IF(B286="","",CONCATENATE(OFFSET(List1!C$11,tisk!A285,0),"
",OFFSET(List1!D$11,tisk!A285,0),"
",OFFSET(List1!E$11,tisk!A285,0),"
",OFFSET(List1!F$11,tisk!A285,0)))</f>
        <v>Obec Drahanovice
Drahanovice 144
Drahanovice
78344</v>
      </c>
      <c r="D286" s="65" t="str">
        <f ca="1">IF(B286="","",OFFSET(List1!L$11,tisk!A285,0))</f>
        <v>Pořízení, technické zhodnocení a oprava požární techniky a nákup věcného vybavení pro JSDH Drahanovice</v>
      </c>
      <c r="E286" s="99">
        <f ca="1">IF(B286="","",OFFSET(List1!O$11,tisk!A285,0))</f>
        <v>162000</v>
      </c>
      <c r="F286" s="44" t="str">
        <f ca="1">IF(B286="","",OFFSET(List1!P$11,tisk!A285,0))</f>
        <v>1/2020</v>
      </c>
      <c r="G286" s="100">
        <f ca="1">IF(B286="","",OFFSET(List1!R$11,tisk!A285,0))</f>
        <v>81000</v>
      </c>
      <c r="H286" s="101">
        <f ca="1">IF(B286="","",OFFSET(List1!S$11,tisk!A285,0))</f>
        <v>44176</v>
      </c>
      <c r="I286" s="98">
        <f ca="1">IF(B286="","",OFFSET(List1!T$11,tisk!A285,0))</f>
        <v>160</v>
      </c>
      <c r="J286" s="98">
        <f ca="1">IF(B286="","",OFFSET(List1!U$11,tisk!A285,0))</f>
        <v>125</v>
      </c>
      <c r="K286" s="98">
        <f ca="1">IF(B286="","",OFFSET(List1!V$11,tisk!A285,0))</f>
        <v>150</v>
      </c>
      <c r="L286" s="98">
        <f ca="1">IF(B286="","",OFFSET(List1!W$11,tisk!A285,0))</f>
        <v>435</v>
      </c>
      <c r="M286" s="102">
        <f ca="1">IF(B286="","",OFFSET(List1!X$11,tisk!A285,0))</f>
        <v>75500</v>
      </c>
    </row>
    <row r="287" spans="1:13" s="2" customFormat="1" ht="75" customHeight="1" x14ac:dyDescent="0.25">
      <c r="A287" s="47"/>
      <c r="B287" s="98"/>
      <c r="C287" s="3" t="str">
        <f ca="1">IF(B286="","",CONCATENATE("Okres ",OFFSET(List1!G$11,tisk!A285,0),"
","Právní forma","
",OFFSET(List1!H$11,tisk!A285,0),"
","IČO ",OFFSET(List1!I$11,tisk!A285,0),"
 ","B.Ú. ",OFFSET(List1!J$11,tisk!A285,0)))</f>
        <v>Okres Olomouc
Právní forma
Obec, m. č. hl. m. Prahy
IČO 00298841
 B.Ú. anonymizováno</v>
      </c>
      <c r="D287" s="5" t="str">
        <f ca="1">IF(B286="","",OFFSET(List1!M$11,tisk!A285,0))</f>
        <v>Vybavení zásahové jednotky SDH Drahanovice ochrannými prostředky pro hasiče.</v>
      </c>
      <c r="E287" s="99"/>
      <c r="F287" s="43"/>
      <c r="G287" s="100"/>
      <c r="H287" s="101"/>
      <c r="I287" s="98"/>
      <c r="J287" s="98"/>
      <c r="K287" s="98"/>
      <c r="L287" s="98"/>
      <c r="M287" s="102"/>
    </row>
    <row r="288" spans="1:13" s="2" customFormat="1" ht="30" customHeight="1" x14ac:dyDescent="0.25">
      <c r="A288" s="47">
        <f>ROW()/3-1</f>
        <v>95</v>
      </c>
      <c r="B288" s="98"/>
      <c r="C288" s="3" t="str">
        <f ca="1">IF(B286="","",CONCATENATE("Zástupce","
",OFFSET(List1!K$11,tisk!A285,0)))</f>
        <v xml:space="preserve">Zástupce
</v>
      </c>
      <c r="D288" s="5" t="str">
        <f ca="1">IF(B286="","",CONCATENATE("Dotace bude použita na:",OFFSET(List1!N$11,tisk!A285,0)))</f>
        <v>Dotace bude použita na:pořízení ochranných prostředků pro hasiče</v>
      </c>
      <c r="E288" s="99"/>
      <c r="F288" s="44" t="str">
        <f ca="1">IF(B286="","",OFFSET(List1!Q$11,tisk!A285,0))</f>
        <v>11/2020</v>
      </c>
      <c r="G288" s="100"/>
      <c r="H288" s="101"/>
      <c r="I288" s="98"/>
      <c r="J288" s="98"/>
      <c r="K288" s="98"/>
      <c r="L288" s="98"/>
      <c r="M288" s="102"/>
    </row>
    <row r="289" spans="1:13" s="2" customFormat="1" ht="75" customHeight="1" x14ac:dyDescent="0.25">
      <c r="A289" s="47"/>
      <c r="B289" s="98" t="str">
        <f ca="1">IF(OFFSET(List1!B$11,tisk!A288,0)&gt;0,OFFSET(List1!B$11,tisk!A288,0),"")</f>
        <v>253</v>
      </c>
      <c r="C289" s="3" t="str">
        <f ca="1">IF(B289="","",CONCATENATE(OFFSET(List1!C$11,tisk!A288,0),"
",OFFSET(List1!D$11,tisk!A288,0),"
",OFFSET(List1!E$11,tisk!A288,0),"
",OFFSET(List1!F$11,tisk!A288,0)))</f>
        <v>Město Moravský Beroun
náměstí 9. května 4
Moravský Beroun
79305</v>
      </c>
      <c r="D289" s="65" t="str">
        <f ca="1">IF(B289="","",OFFSET(List1!L$11,tisk!A288,0))</f>
        <v>Pořízení, technické zhodnocení a oprava požární techniky a nákup věcného vybavení pro JSDH Moravský Beroun</v>
      </c>
      <c r="E289" s="99">
        <f ca="1">IF(B289="","",OFFSET(List1!O$11,tisk!A288,0))</f>
        <v>53000</v>
      </c>
      <c r="F289" s="44" t="str">
        <f ca="1">IF(B289="","",OFFSET(List1!P$11,tisk!A288,0))</f>
        <v>1/2020</v>
      </c>
      <c r="G289" s="100">
        <f ca="1">IF(B289="","",OFFSET(List1!R$11,tisk!A288,0))</f>
        <v>26000</v>
      </c>
      <c r="H289" s="101">
        <f ca="1">IF(B289="","",OFFSET(List1!S$11,tisk!A288,0))</f>
        <v>44176</v>
      </c>
      <c r="I289" s="98">
        <f ca="1">IF(B289="","",OFFSET(List1!T$11,tisk!A288,0))</f>
        <v>70</v>
      </c>
      <c r="J289" s="98">
        <f ca="1">IF(B289="","",OFFSET(List1!U$11,tisk!A288,0))</f>
        <v>165</v>
      </c>
      <c r="K289" s="98">
        <f ca="1">IF(B289="","",OFFSET(List1!V$11,tisk!A288,0))</f>
        <v>200</v>
      </c>
      <c r="L289" s="98">
        <f ca="1">IF(B289="","",OFFSET(List1!W$11,tisk!A288,0))</f>
        <v>435</v>
      </c>
      <c r="M289" s="102">
        <f ca="1">IF(B289="","",OFFSET(List1!X$11,tisk!A288,0))</f>
        <v>24200</v>
      </c>
    </row>
    <row r="290" spans="1:13" s="2" customFormat="1" ht="75" customHeight="1" x14ac:dyDescent="0.25">
      <c r="A290" s="47"/>
      <c r="B290" s="98"/>
      <c r="C290" s="3" t="str">
        <f ca="1">IF(B289="","",CONCATENATE("Okres ",OFFSET(List1!G$11,tisk!A288,0),"
","Právní forma","
",OFFSET(List1!H$11,tisk!A288,0),"
","IČO ",OFFSET(List1!I$11,tisk!A288,0),"
 ","B.Ú. ",OFFSET(List1!J$11,tisk!A288,0)))</f>
        <v>Okres Olomouc
Právní forma
Obec, m. č. hl. m. Prahy
IČO 00296244
 B.Ú. anonymizováno</v>
      </c>
      <c r="D290" s="5" t="str">
        <f ca="1">IF(B289="","",OFFSET(List1!M$11,tisk!A288,0))</f>
        <v>Provedení revize hydraulického vyprošťovacího zařízení LUKAS a nové tlakové hadice pro potřeby JSDH Moravský Beroun.</v>
      </c>
      <c r="E290" s="99"/>
      <c r="F290" s="43"/>
      <c r="G290" s="100"/>
      <c r="H290" s="101"/>
      <c r="I290" s="98"/>
      <c r="J290" s="98"/>
      <c r="K290" s="98"/>
      <c r="L290" s="98"/>
      <c r="M290" s="102"/>
    </row>
    <row r="291" spans="1:13" s="2" customFormat="1" ht="34.5" customHeight="1" x14ac:dyDescent="0.25">
      <c r="A291" s="47">
        <f>ROW()/3-1</f>
        <v>96</v>
      </c>
      <c r="B291" s="98"/>
      <c r="C291" s="3" t="str">
        <f ca="1">IF(B289="","",CONCATENATE("Zástupce","
",OFFSET(List1!K$11,tisk!A288,0)))</f>
        <v xml:space="preserve">Zástupce
</v>
      </c>
      <c r="D291" s="5" t="str">
        <f ca="1">IF(B289="","",CONCATENATE("Dotace bude použita na:",OFFSET(List1!N$11,tisk!A288,0)))</f>
        <v>Dotace bude použita na:opravu a revizi hydraulického vyprošťovacího zařízení včetně výměny tlakových hadic</v>
      </c>
      <c r="E291" s="99"/>
      <c r="F291" s="44" t="str">
        <f ca="1">IF(B289="","",OFFSET(List1!Q$11,tisk!A288,0))</f>
        <v>11/2020</v>
      </c>
      <c r="G291" s="100"/>
      <c r="H291" s="101"/>
      <c r="I291" s="98"/>
      <c r="J291" s="98"/>
      <c r="K291" s="98"/>
      <c r="L291" s="98"/>
      <c r="M291" s="102"/>
    </row>
    <row r="292" spans="1:13" s="2" customFormat="1" ht="75" customHeight="1" x14ac:dyDescent="0.25">
      <c r="A292" s="47"/>
      <c r="B292" s="98" t="str">
        <f ca="1">IF(OFFSET(List1!B$11,tisk!A291,0)&gt;0,OFFSET(List1!B$11,tisk!A291,0),"")</f>
        <v>28</v>
      </c>
      <c r="C292" s="3" t="str">
        <f ca="1">IF(B292="","",CONCATENATE(OFFSET(List1!C$11,tisk!A291,0),"
",OFFSET(List1!D$11,tisk!A291,0),"
",OFFSET(List1!E$11,tisk!A291,0),"
",OFFSET(List1!F$11,tisk!A291,0)))</f>
        <v>Obec Postřelmov
Komenského 193
Postřelmov
78969</v>
      </c>
      <c r="D292" s="65" t="str">
        <f ca="1">IF(B292="","",OFFSET(List1!L$11,tisk!A291,0))</f>
        <v>Pořízení, technické zhodnocení a oprava požární techniky a nákup věcného vybavení pro JSDH Postřelmov</v>
      </c>
      <c r="E292" s="99">
        <f ca="1">IF(B292="","",OFFSET(List1!O$11,tisk!A291,0))</f>
        <v>163400</v>
      </c>
      <c r="F292" s="44" t="str">
        <f ca="1">IF(B292="","",OFFSET(List1!P$11,tisk!A291,0))</f>
        <v>1/2020</v>
      </c>
      <c r="G292" s="100">
        <f ca="1">IF(B292="","",OFFSET(List1!R$11,tisk!A291,0))</f>
        <v>81700</v>
      </c>
      <c r="H292" s="101">
        <f ca="1">IF(B292="","",OFFSET(List1!S$11,tisk!A291,0))</f>
        <v>44176</v>
      </c>
      <c r="I292" s="98">
        <f ca="1">IF(B292="","",OFFSET(List1!T$11,tisk!A291,0))</f>
        <v>160</v>
      </c>
      <c r="J292" s="98">
        <f ca="1">IF(B292="","",OFFSET(List1!U$11,tisk!A291,0))</f>
        <v>125</v>
      </c>
      <c r="K292" s="98">
        <f ca="1">IF(B292="","",OFFSET(List1!V$11,tisk!A291,0))</f>
        <v>150</v>
      </c>
      <c r="L292" s="98">
        <f ca="1">IF(B292="","",OFFSET(List1!W$11,tisk!A291,0))</f>
        <v>435</v>
      </c>
      <c r="M292" s="102">
        <f ca="1">IF(B292="","",OFFSET(List1!X$11,tisk!A291,0))</f>
        <v>76200</v>
      </c>
    </row>
    <row r="293" spans="1:13" s="2" customFormat="1" ht="75" customHeight="1" x14ac:dyDescent="0.25">
      <c r="A293" s="47"/>
      <c r="B293" s="98"/>
      <c r="C293" s="3" t="str">
        <f ca="1">IF(B292="","",CONCATENATE("Okres ",OFFSET(List1!G$11,tisk!A291,0),"
","Právní forma","
",OFFSET(List1!H$11,tisk!A291,0),"
","IČO ",OFFSET(List1!I$11,tisk!A291,0),"
 ","B.Ú. ",OFFSET(List1!J$11,tisk!A291,0)))</f>
        <v>Okres Šumperk
Právní forma
Obec, m. č. hl. m. Prahy
IČO 00303232
 B.Ú. anonymizováno</v>
      </c>
      <c r="D293" s="5" t="str">
        <f ca="1">IF(B292="","",OFFSET(List1!M$11,tisk!A291,0))</f>
        <v>Pořízení osobních ochranných pomůcek.</v>
      </c>
      <c r="E293" s="99"/>
      <c r="F293" s="43"/>
      <c r="G293" s="100"/>
      <c r="H293" s="101"/>
      <c r="I293" s="98"/>
      <c r="J293" s="98"/>
      <c r="K293" s="98"/>
      <c r="L293" s="98"/>
      <c r="M293" s="102"/>
    </row>
    <row r="294" spans="1:13" s="2" customFormat="1" ht="30" customHeight="1" x14ac:dyDescent="0.25">
      <c r="A294" s="47">
        <f>ROW()/3-1</f>
        <v>97</v>
      </c>
      <c r="B294" s="98"/>
      <c r="C294" s="3" t="str">
        <f ca="1">IF(B292="","",CONCATENATE("Zástupce","
",OFFSET(List1!K$11,tisk!A291,0)))</f>
        <v xml:space="preserve">Zástupce
</v>
      </c>
      <c r="D294" s="5" t="str">
        <f ca="1">IF(B292="","",CONCATENATE("Dotace bude použita na:",OFFSET(List1!N$11,tisk!A291,0)))</f>
        <v>Dotace bude použita na:pořízení ochranných pomůeck pro hasiče</v>
      </c>
      <c r="E294" s="99"/>
      <c r="F294" s="44" t="str">
        <f ca="1">IF(B292="","",OFFSET(List1!Q$11,tisk!A291,0))</f>
        <v>11/2020</v>
      </c>
      <c r="G294" s="100"/>
      <c r="H294" s="101"/>
      <c r="I294" s="98"/>
      <c r="J294" s="98"/>
      <c r="K294" s="98"/>
      <c r="L294" s="98"/>
      <c r="M294" s="102"/>
    </row>
    <row r="295" spans="1:13" s="2" customFormat="1" ht="75" customHeight="1" x14ac:dyDescent="0.25">
      <c r="A295" s="47"/>
      <c r="B295" s="98" t="str">
        <f ca="1">IF(OFFSET(List1!B$11,tisk!A294,0)&gt;0,OFFSET(List1!B$11,tisk!A294,0),"")</f>
        <v>149</v>
      </c>
      <c r="C295" s="3" t="str">
        <f ca="1">IF(B295="","",CONCATENATE(OFFSET(List1!C$11,tisk!A294,0),"
",OFFSET(List1!D$11,tisk!A294,0),"
",OFFSET(List1!E$11,tisk!A294,0),"
",OFFSET(List1!F$11,tisk!A294,0)))</f>
        <v>Městys Protivanov
Náměstí 32
Protivanov
79848</v>
      </c>
      <c r="D295" s="65" t="str">
        <f ca="1">IF(B295="","",OFFSET(List1!L$11,tisk!A294,0))</f>
        <v>Pořízení, technické zhodnocení a oprava požární techniky a nákup věcného vybavení pro JSDH Protivanov</v>
      </c>
      <c r="E295" s="99">
        <f ca="1">IF(B295="","",OFFSET(List1!O$11,tisk!A294,0))</f>
        <v>34800</v>
      </c>
      <c r="F295" s="44" t="str">
        <f ca="1">IF(B295="","",OFFSET(List1!P$11,tisk!A294,0))</f>
        <v>1/2020</v>
      </c>
      <c r="G295" s="100">
        <f ca="1">IF(B295="","",OFFSET(List1!R$11,tisk!A294,0))</f>
        <v>34800</v>
      </c>
      <c r="H295" s="101">
        <f ca="1">IF(B295="","",OFFSET(List1!S$11,tisk!A294,0))</f>
        <v>44176</v>
      </c>
      <c r="I295" s="98">
        <f ca="1">IF(B295="","",OFFSET(List1!T$11,tisk!A294,0))</f>
        <v>70</v>
      </c>
      <c r="J295" s="98">
        <f ca="1">IF(B295="","",OFFSET(List1!U$11,tisk!A294,0))</f>
        <v>165</v>
      </c>
      <c r="K295" s="98">
        <f ca="1">IF(B295="","",OFFSET(List1!V$11,tisk!A294,0))</f>
        <v>200</v>
      </c>
      <c r="L295" s="98">
        <f ca="1">IF(B295="","",OFFSET(List1!W$11,tisk!A294,0))</f>
        <v>435</v>
      </c>
      <c r="M295" s="102">
        <f ca="1">IF(B295="","",OFFSET(List1!X$11,tisk!A294,0))</f>
        <v>17400</v>
      </c>
    </row>
    <row r="296" spans="1:13" s="2" customFormat="1" ht="75" customHeight="1" x14ac:dyDescent="0.25">
      <c r="A296" s="47"/>
      <c r="B296" s="98"/>
      <c r="C296" s="3" t="str">
        <f ca="1">IF(B295="","",CONCATENATE("Okres ",OFFSET(List1!G$11,tisk!A294,0),"
","Právní forma","
",OFFSET(List1!H$11,tisk!A294,0),"
","IČO ",OFFSET(List1!I$11,tisk!A294,0),"
 ","B.Ú. ",OFFSET(List1!J$11,tisk!A294,0)))</f>
        <v>Okres Prostějov
Právní forma
Obec, m. č. hl. m. Prahy
IČO 00288675
 B.Ú. anonymizováno</v>
      </c>
      <c r="D296" s="5" t="str">
        <f ca="1">IF(B295="","",OFFSET(List1!M$11,tisk!A294,0))</f>
        <v>Pořízení souboru technických prostředků pro vyprošťování osob pro zvýšení akceschopnosti jednotky zejména pro zásahy u dopravních nehod. Důvodem je nedostatečné vybavení jednotky těmito prostředky.</v>
      </c>
      <c r="E296" s="99"/>
      <c r="F296" s="43"/>
      <c r="G296" s="100"/>
      <c r="H296" s="101"/>
      <c r="I296" s="98"/>
      <c r="J296" s="98"/>
      <c r="K296" s="98"/>
      <c r="L296" s="98"/>
      <c r="M296" s="102"/>
    </row>
    <row r="297" spans="1:13" s="2" customFormat="1" ht="30" customHeight="1" x14ac:dyDescent="0.25">
      <c r="A297" s="47">
        <f>ROW()/3-1</f>
        <v>98</v>
      </c>
      <c r="B297" s="98"/>
      <c r="C297" s="3" t="str">
        <f ca="1">IF(B295="","",CONCATENATE("Zástupce","
",OFFSET(List1!K$11,tisk!A294,0)))</f>
        <v xml:space="preserve">Zástupce
</v>
      </c>
      <c r="D297" s="5" t="str">
        <f ca="1">IF(B295="","",CONCATENATE("Dotace bude použita na:",OFFSET(List1!N$11,tisk!A294,0)))</f>
        <v>Dotace bude použita na:pořízení prostředků pro vyprošťování</v>
      </c>
      <c r="E297" s="99"/>
      <c r="F297" s="44" t="str">
        <f ca="1">IF(B295="","",OFFSET(List1!Q$11,tisk!A294,0))</f>
        <v>11/2020</v>
      </c>
      <c r="G297" s="100"/>
      <c r="H297" s="101"/>
      <c r="I297" s="98"/>
      <c r="J297" s="98"/>
      <c r="K297" s="98"/>
      <c r="L297" s="98"/>
      <c r="M297" s="102"/>
    </row>
    <row r="298" spans="1:13" s="2" customFormat="1" ht="75" customHeight="1" x14ac:dyDescent="0.25">
      <c r="A298" s="47"/>
      <c r="B298" s="98" t="str">
        <f ca="1">IF(OFFSET(List1!B$11,tisk!A297,0)&gt;0,OFFSET(List1!B$11,tisk!A297,0),"")</f>
        <v>174</v>
      </c>
      <c r="C298" s="3" t="str">
        <f ca="1">IF(B298="","",CONCATENATE(OFFSET(List1!C$11,tisk!A297,0),"
",OFFSET(List1!D$11,tisk!A297,0),"
",OFFSET(List1!E$11,tisk!A297,0),"
",OFFSET(List1!F$11,tisk!A297,0)))</f>
        <v>Město Staré Město
nám. Osvobození 166
Staré Město
78832</v>
      </c>
      <c r="D298" s="65" t="str">
        <f ca="1">IF(B298="","",OFFSET(List1!L$11,tisk!A297,0))</f>
        <v>Pořízení, technické zhodnocení a oprava požární techniky a nákup věcného vybavení pro JSDH Staré Město</v>
      </c>
      <c r="E298" s="99">
        <f ca="1">IF(B298="","",OFFSET(List1!O$11,tisk!A297,0))</f>
        <v>63850</v>
      </c>
      <c r="F298" s="44" t="str">
        <f ca="1">IF(B298="","",OFFSET(List1!P$11,tisk!A297,0))</f>
        <v>1/2020</v>
      </c>
      <c r="G298" s="100">
        <f ca="1">IF(B298="","",OFFSET(List1!R$11,tisk!A297,0))</f>
        <v>31900</v>
      </c>
      <c r="H298" s="101">
        <f ca="1">IF(B298="","",OFFSET(List1!S$11,tisk!A297,0))</f>
        <v>44176</v>
      </c>
      <c r="I298" s="98">
        <f ca="1">IF(B298="","",OFFSET(List1!T$11,tisk!A297,0))</f>
        <v>70</v>
      </c>
      <c r="J298" s="98">
        <f ca="1">IF(B298="","",OFFSET(List1!U$11,tisk!A297,0))</f>
        <v>165</v>
      </c>
      <c r="K298" s="98">
        <f ca="1">IF(B298="","",OFFSET(List1!V$11,tisk!A297,0))</f>
        <v>200</v>
      </c>
      <c r="L298" s="98">
        <f ca="1">IF(B298="","",OFFSET(List1!W$11,tisk!A297,0))</f>
        <v>435</v>
      </c>
      <c r="M298" s="102">
        <f ca="1">IF(B298="","",OFFSET(List1!X$11,tisk!A297,0))</f>
        <v>29700</v>
      </c>
    </row>
    <row r="299" spans="1:13" s="2" customFormat="1" ht="75" customHeight="1" x14ac:dyDescent="0.25">
      <c r="A299" s="47"/>
      <c r="B299" s="98"/>
      <c r="C299" s="3" t="str">
        <f ca="1">IF(B298="","",CONCATENATE("Okres ",OFFSET(List1!G$11,tisk!A297,0),"
","Právní forma","
",OFFSET(List1!H$11,tisk!A297,0),"
","IČO ",OFFSET(List1!I$11,tisk!A297,0),"
 ","B.Ú. ",OFFSET(List1!J$11,tisk!A297,0)))</f>
        <v>Okres Šumperk
Právní forma
Obec, m. č. hl. m. Prahy
IČO 00303364
 B.Ú. anonymizováno</v>
      </c>
      <c r="D299" s="5" t="str">
        <f ca="1">IF(B298="","",OFFSET(List1!M$11,tisk!A297,0))</f>
        <v>nákup prostředků pro osvětlení místa zásahu</v>
      </c>
      <c r="E299" s="99"/>
      <c r="F299" s="43"/>
      <c r="G299" s="100"/>
      <c r="H299" s="101"/>
      <c r="I299" s="98"/>
      <c r="J299" s="98"/>
      <c r="K299" s="98"/>
      <c r="L299" s="98"/>
      <c r="M299" s="102"/>
    </row>
    <row r="300" spans="1:13" s="2" customFormat="1" ht="33" customHeight="1" x14ac:dyDescent="0.25">
      <c r="A300" s="47">
        <f>ROW()/3-1</f>
        <v>99</v>
      </c>
      <c r="B300" s="98"/>
      <c r="C300" s="3" t="str">
        <f ca="1">IF(B298="","",CONCATENATE("Zástupce","
",OFFSET(List1!K$11,tisk!A297,0)))</f>
        <v xml:space="preserve">Zástupce
</v>
      </c>
      <c r="D300" s="5" t="str">
        <f ca="1">IF(B298="","",CONCATENATE("Dotace bude použita na:",OFFSET(List1!N$11,tisk!A297,0)))</f>
        <v>Dotace bude použita na:pořízení ručních svítilen, akumulátorového osvětlovacího prostředku a světlometu se stativem</v>
      </c>
      <c r="E300" s="99"/>
      <c r="F300" s="44" t="str">
        <f ca="1">IF(B298="","",OFFSET(List1!Q$11,tisk!A297,0))</f>
        <v>11/2020</v>
      </c>
      <c r="G300" s="100"/>
      <c r="H300" s="101"/>
      <c r="I300" s="98"/>
      <c r="J300" s="98"/>
      <c r="K300" s="98"/>
      <c r="L300" s="98"/>
      <c r="M300" s="102"/>
    </row>
    <row r="301" spans="1:13" s="2" customFormat="1" ht="68.25" customHeight="1" x14ac:dyDescent="0.25">
      <c r="A301" s="47"/>
      <c r="B301" s="98" t="str">
        <f ca="1">IF(OFFSET(List1!B$11,tisk!A300,0)&gt;0,OFFSET(List1!B$11,tisk!A300,0),"")</f>
        <v>166</v>
      </c>
      <c r="C301" s="3" t="str">
        <f ca="1">IF(B301="","",CONCATENATE(OFFSET(List1!C$11,tisk!A300,0),"
",OFFSET(List1!D$11,tisk!A300,0),"
",OFFSET(List1!E$11,tisk!A300,0),"
",OFFSET(List1!F$11,tisk!A300,0)))</f>
        <v>Obec Sudkov
Sudkov 96
Sudkov
78821</v>
      </c>
      <c r="D301" s="65" t="str">
        <f ca="1">IF(B301="","",OFFSET(List1!L$11,tisk!A300,0))</f>
        <v>Pořízení, technické zhodnocení a oprava požární techniky a nákup věcného vybavení pro JSDH Sudkov</v>
      </c>
      <c r="E301" s="99">
        <f ca="1">IF(B301="","",OFFSET(List1!O$11,tisk!A300,0))</f>
        <v>88000</v>
      </c>
      <c r="F301" s="44" t="str">
        <f ca="1">IF(B301="","",OFFSET(List1!P$11,tisk!A300,0))</f>
        <v>1/2020</v>
      </c>
      <c r="G301" s="100">
        <f ca="1">IF(B301="","",OFFSET(List1!R$11,tisk!A300,0))</f>
        <v>43000</v>
      </c>
      <c r="H301" s="101">
        <f ca="1">IF(B301="","",OFFSET(List1!S$11,tisk!A300,0))</f>
        <v>44176</v>
      </c>
      <c r="I301" s="98">
        <f ca="1">IF(B301="","",OFFSET(List1!T$11,tisk!A300,0))</f>
        <v>160</v>
      </c>
      <c r="J301" s="98">
        <f ca="1">IF(B301="","",OFFSET(List1!U$11,tisk!A300,0))</f>
        <v>125</v>
      </c>
      <c r="K301" s="98">
        <f ca="1">IF(B301="","",OFFSET(List1!V$11,tisk!A300,0))</f>
        <v>150</v>
      </c>
      <c r="L301" s="98">
        <f ca="1">IF(B301="","",OFFSET(List1!W$11,tisk!A300,0))</f>
        <v>435</v>
      </c>
      <c r="M301" s="102">
        <f ca="1">IF(B301="","",OFFSET(List1!X$11,tisk!A300,0))</f>
        <v>40100</v>
      </c>
    </row>
    <row r="302" spans="1:13" s="2" customFormat="1" ht="75" customHeight="1" x14ac:dyDescent="0.25">
      <c r="A302" s="47"/>
      <c r="B302" s="98"/>
      <c r="C302" s="3" t="str">
        <f ca="1">IF(B301="","",CONCATENATE("Okres ",OFFSET(List1!G$11,tisk!A300,0),"
","Právní forma","
",OFFSET(List1!H$11,tisk!A300,0),"
","IČO ",OFFSET(List1!I$11,tisk!A300,0),"
 ","B.Ú. ",OFFSET(List1!J$11,tisk!A300,0)))</f>
        <v>Okres Šumperk
Právní forma
Obec, m. č. hl. m. Prahy
IČO 00303411
 B.Ú. anonymizováno</v>
      </c>
      <c r="D302" s="5" t="str">
        <f ca="1">IF(B301="","",OFFSET(List1!M$11,tisk!A300,0))</f>
        <v>Z dotace chceme pořídit věcné vybavení pro členy jednotky k většímu zajištění akceschopnosti.</v>
      </c>
      <c r="E302" s="99"/>
      <c r="F302" s="43"/>
      <c r="G302" s="100"/>
      <c r="H302" s="101"/>
      <c r="I302" s="98"/>
      <c r="J302" s="98"/>
      <c r="K302" s="98"/>
      <c r="L302" s="98"/>
      <c r="M302" s="102"/>
    </row>
    <row r="303" spans="1:13" s="2" customFormat="1" ht="30" customHeight="1" x14ac:dyDescent="0.25">
      <c r="A303" s="47">
        <f>ROW()/3-1</f>
        <v>100</v>
      </c>
      <c r="B303" s="98"/>
      <c r="C303" s="3" t="str">
        <f ca="1">IF(B301="","",CONCATENATE("Zástupce","
",OFFSET(List1!K$11,tisk!A300,0)))</f>
        <v xml:space="preserve">Zástupce
</v>
      </c>
      <c r="D303" s="5" t="str">
        <f ca="1">IF(B301="","",CONCATENATE("Dotace bude použita na:",OFFSET(List1!N$11,tisk!A300,0)))</f>
        <v>Dotace bude použita na:pořízení osobních ochranných pomůcek pro členy jednotky SDH</v>
      </c>
      <c r="E303" s="99"/>
      <c r="F303" s="44" t="str">
        <f ca="1">IF(B301="","",OFFSET(List1!Q$11,tisk!A300,0))</f>
        <v>11/2020</v>
      </c>
      <c r="G303" s="100"/>
      <c r="H303" s="101"/>
      <c r="I303" s="98"/>
      <c r="J303" s="98"/>
      <c r="K303" s="98"/>
      <c r="L303" s="98"/>
      <c r="M303" s="102"/>
    </row>
    <row r="304" spans="1:13" s="2" customFormat="1" ht="67.5" customHeight="1" x14ac:dyDescent="0.25">
      <c r="A304" s="47"/>
      <c r="B304" s="98" t="str">
        <f ca="1">IF(OFFSET(List1!B$11,tisk!A303,0)&gt;0,OFFSET(List1!B$11,tisk!A303,0),"")</f>
        <v>202</v>
      </c>
      <c r="C304" s="3" t="str">
        <f ca="1">IF(B304="","",CONCATENATE(OFFSET(List1!C$11,tisk!A303,0),"
",OFFSET(List1!D$11,tisk!A303,0),"
",OFFSET(List1!E$11,tisk!A303,0),"
",OFFSET(List1!F$11,tisk!A303,0)))</f>
        <v>Obec Suchdol
Jednov 38
Suchdol
79845</v>
      </c>
      <c r="D304" s="65" t="str">
        <f ca="1">IF(B304="","",OFFSET(List1!L$11,tisk!A303,0))</f>
        <v>Pořízení, technické zhodnocení a oprava požární techniky a nákup věcného vybavení pro JSDH Suchdol</v>
      </c>
      <c r="E304" s="99">
        <f ca="1">IF(B304="","",OFFSET(List1!O$11,tisk!A303,0))</f>
        <v>270000</v>
      </c>
      <c r="F304" s="44" t="str">
        <f ca="1">IF(B304="","",OFFSET(List1!P$11,tisk!A303,0))</f>
        <v>1/2020</v>
      </c>
      <c r="G304" s="100">
        <f ca="1">IF(B304="","",OFFSET(List1!R$11,tisk!A303,0))</f>
        <v>135000</v>
      </c>
      <c r="H304" s="101">
        <f ca="1">IF(B304="","",OFFSET(List1!S$11,tisk!A303,0))</f>
        <v>44176</v>
      </c>
      <c r="I304" s="98">
        <f ca="1">IF(B304="","",OFFSET(List1!T$11,tisk!A303,0))</f>
        <v>180</v>
      </c>
      <c r="J304" s="98">
        <f ca="1">IF(B304="","",OFFSET(List1!U$11,tisk!A303,0))</f>
        <v>105</v>
      </c>
      <c r="K304" s="98">
        <f ca="1">IF(B304="","",OFFSET(List1!V$11,tisk!A303,0))</f>
        <v>150</v>
      </c>
      <c r="L304" s="98">
        <f ca="1">IF(B304="","",OFFSET(List1!W$11,tisk!A303,0))</f>
        <v>435</v>
      </c>
      <c r="M304" s="102">
        <f ca="1">IF(B304="","",OFFSET(List1!X$11,tisk!A303,0))</f>
        <v>125900</v>
      </c>
    </row>
    <row r="305" spans="1:13" s="2" customFormat="1" ht="75" customHeight="1" x14ac:dyDescent="0.25">
      <c r="A305" s="47"/>
      <c r="B305" s="98"/>
      <c r="C305" s="3" t="str">
        <f ca="1">IF(B304="","",CONCATENATE("Okres ",OFFSET(List1!G$11,tisk!A303,0),"
","Právní forma","
",OFFSET(List1!H$11,tisk!A303,0),"
","IČO ",OFFSET(List1!I$11,tisk!A303,0),"
 ","B.Ú. ",OFFSET(List1!J$11,tisk!A303,0)))</f>
        <v>Okres Prostějov
Právní forma
Obec, m. č. hl. m. Prahy
IČO 00288837
 B.Ú. anonymizováno</v>
      </c>
      <c r="D305" s="5" t="str">
        <f ca="1">IF(B304="","",OFFSET(List1!M$11,tisk!A303,0))</f>
        <v>Obec Suchdol podává žádost o nákup vybavení pro JSDH Suchdol v roce 2020. Jedná se o vybavení zásahové jednotky novou přenosnou motorovou stříkačkou. Stávající přenosná motorová stříkačka je rok výroby 1973 a již není provozuschopná.</v>
      </c>
      <c r="E305" s="99"/>
      <c r="F305" s="43"/>
      <c r="G305" s="100"/>
      <c r="H305" s="101"/>
      <c r="I305" s="98"/>
      <c r="J305" s="98"/>
      <c r="K305" s="98"/>
      <c r="L305" s="98"/>
      <c r="M305" s="102"/>
    </row>
    <row r="306" spans="1:13" s="2" customFormat="1" ht="30" customHeight="1" x14ac:dyDescent="0.25">
      <c r="A306" s="47">
        <f>ROW()/3-1</f>
        <v>101</v>
      </c>
      <c r="B306" s="98"/>
      <c r="C306" s="3" t="str">
        <f ca="1">IF(B304="","",CONCATENATE("Zástupce","
",OFFSET(List1!K$11,tisk!A303,0)))</f>
        <v xml:space="preserve">Zástupce
</v>
      </c>
      <c r="D306" s="5" t="str">
        <f ca="1">IF(B304="","",CONCATENATE("Dotace bude použita na:",OFFSET(List1!N$11,tisk!A303,0)))</f>
        <v>Dotace bude použita na:pořízení prostředků pro hašení a čerpání  investiční dotace</v>
      </c>
      <c r="E306" s="99"/>
      <c r="F306" s="44" t="str">
        <f ca="1">IF(B304="","",OFFSET(List1!Q$11,tisk!A303,0))</f>
        <v>11/2020</v>
      </c>
      <c r="G306" s="100"/>
      <c r="H306" s="101"/>
      <c r="I306" s="98"/>
      <c r="J306" s="98"/>
      <c r="K306" s="98"/>
      <c r="L306" s="98"/>
      <c r="M306" s="102"/>
    </row>
    <row r="307" spans="1:13" s="2" customFormat="1" ht="75" customHeight="1" x14ac:dyDescent="0.25">
      <c r="A307" s="47"/>
      <c r="B307" s="98" t="str">
        <f ca="1">IF(OFFSET(List1!B$11,tisk!A306,0)&gt;0,OFFSET(List1!B$11,tisk!A306,0),"")</f>
        <v>12</v>
      </c>
      <c r="C307" s="3" t="str">
        <f ca="1">IF(B307="","",CONCATENATE(OFFSET(List1!C$11,tisk!A306,0),"
",OFFSET(List1!D$11,tisk!A306,0),"
",OFFSET(List1!E$11,tisk!A306,0),"
",OFFSET(List1!F$11,tisk!A306,0)))</f>
        <v>Obec Štěpánov
Horní 444/7
Štěpánov
78313</v>
      </c>
      <c r="D307" s="65" t="str">
        <f ca="1">IF(B307="","",OFFSET(List1!L$11,tisk!A306,0))</f>
        <v>Pořízení, technické zhodnocení a oprava požární techniky a nákup věcného vybavení pro JSDH Štěpánov</v>
      </c>
      <c r="E307" s="99">
        <f ca="1">IF(B307="","",OFFSET(List1!O$11,tisk!A306,0))</f>
        <v>200000</v>
      </c>
      <c r="F307" s="44" t="str">
        <f ca="1">IF(B307="","",OFFSET(List1!P$11,tisk!A306,0))</f>
        <v>1/2020</v>
      </c>
      <c r="G307" s="100">
        <f ca="1">IF(B307="","",OFFSET(List1!R$11,tisk!A306,0))</f>
        <v>100000</v>
      </c>
      <c r="H307" s="101">
        <f ca="1">IF(B307="","",OFFSET(List1!S$11,tisk!A306,0))</f>
        <v>44176</v>
      </c>
      <c r="I307" s="98">
        <f ca="1">IF(B307="","",OFFSET(List1!T$11,tisk!A306,0))</f>
        <v>160</v>
      </c>
      <c r="J307" s="98">
        <f ca="1">IF(B307="","",OFFSET(List1!U$11,tisk!A306,0))</f>
        <v>125</v>
      </c>
      <c r="K307" s="98">
        <f ca="1">IF(B307="","",OFFSET(List1!V$11,tisk!A306,0))</f>
        <v>150</v>
      </c>
      <c r="L307" s="98">
        <f ca="1">IF(B307="","",OFFSET(List1!W$11,tisk!A306,0))</f>
        <v>435</v>
      </c>
      <c r="M307" s="102">
        <f ca="1">IF(B307="","",OFFSET(List1!X$11,tisk!A306,0))</f>
        <v>93300</v>
      </c>
    </row>
    <row r="308" spans="1:13" s="2" customFormat="1" ht="75" customHeight="1" x14ac:dyDescent="0.25">
      <c r="A308" s="47"/>
      <c r="B308" s="98"/>
      <c r="C308" s="3" t="str">
        <f ca="1">IF(B307="","",CONCATENATE("Okres ",OFFSET(List1!G$11,tisk!A306,0),"
","Právní forma","
",OFFSET(List1!H$11,tisk!A306,0),"
","IČO ",OFFSET(List1!I$11,tisk!A306,0),"
 ","B.Ú. ",OFFSET(List1!J$11,tisk!A306,0)))</f>
        <v>Okres Olomouc
Právní forma
Obec, m. č. hl. m. Prahy
IČO 00299511
 B.Ú. anonymizováno</v>
      </c>
      <c r="D308" s="5" t="str">
        <f ca="1">IF(B307="","",OFFSET(List1!M$11,tisk!A306,0))</f>
        <v>nákup vybavení a výstroje nezbytné pro činnost JSDH Štěpánov</v>
      </c>
      <c r="E308" s="99"/>
      <c r="F308" s="43"/>
      <c r="G308" s="100"/>
      <c r="H308" s="101"/>
      <c r="I308" s="98"/>
      <c r="J308" s="98"/>
      <c r="K308" s="98"/>
      <c r="L308" s="98"/>
      <c r="M308" s="102"/>
    </row>
    <row r="309" spans="1:13" s="2" customFormat="1" ht="30" customHeight="1" x14ac:dyDescent="0.25">
      <c r="A309" s="47">
        <f>ROW()/3-1</f>
        <v>102</v>
      </c>
      <c r="B309" s="98"/>
      <c r="C309" s="3" t="str">
        <f ca="1">IF(B307="","",CONCATENATE("Zástupce","
",OFFSET(List1!K$11,tisk!A306,0)))</f>
        <v xml:space="preserve">Zástupce
</v>
      </c>
      <c r="D309" s="5" t="str">
        <f ca="1">IF(B307="","",CONCATENATE("Dotace bude použita na:",OFFSET(List1!N$11,tisk!A306,0)))</f>
        <v>Dotace bude použita na:pořízení ochranných prostředků pro hasiče</v>
      </c>
      <c r="E309" s="99"/>
      <c r="F309" s="44" t="str">
        <f ca="1">IF(B307="","",OFFSET(List1!Q$11,tisk!A306,0))</f>
        <v>11/2020</v>
      </c>
      <c r="G309" s="100"/>
      <c r="H309" s="101"/>
      <c r="I309" s="98"/>
      <c r="J309" s="98"/>
      <c r="K309" s="98"/>
      <c r="L309" s="98"/>
      <c r="M309" s="102"/>
    </row>
    <row r="310" spans="1:13" s="2" customFormat="1" ht="68.25" customHeight="1" x14ac:dyDescent="0.25">
      <c r="A310" s="47"/>
      <c r="B310" s="98" t="str">
        <f ca="1">IF(OFFSET(List1!B$11,tisk!A309,0)&gt;0,OFFSET(List1!B$11,tisk!A309,0),"")</f>
        <v>143</v>
      </c>
      <c r="C310" s="3" t="str">
        <f ca="1">IF(B310="","",CONCATENATE(OFFSET(List1!C$11,tisk!A309,0),"
",OFFSET(List1!D$11,tisk!A309,0),"
",OFFSET(List1!E$11,tisk!A309,0),"
",OFFSET(List1!F$11,tisk!A309,0)))</f>
        <v>Město Vidnava
Mírové náměstí 80
Vidnava
79055</v>
      </c>
      <c r="D310" s="65" t="str">
        <f ca="1">IF(B310="","",OFFSET(List1!L$11,tisk!A309,0))</f>
        <v>Pořízení, technické zhodnocení a oprava požární techniky a nákup věcného vybavení pro JSDH Vidnava</v>
      </c>
      <c r="E310" s="99">
        <f ca="1">IF(B310="","",OFFSET(List1!O$11,tisk!A309,0))</f>
        <v>31230</v>
      </c>
      <c r="F310" s="44" t="str">
        <f ca="1">IF(B310="","",OFFSET(List1!P$11,tisk!A309,0))</f>
        <v>1/2020</v>
      </c>
      <c r="G310" s="100">
        <f ca="1">IF(B310="","",OFFSET(List1!R$11,tisk!A309,0))</f>
        <v>30000</v>
      </c>
      <c r="H310" s="101">
        <f ca="1">IF(B310="","",OFFSET(List1!S$11,tisk!A309,0))</f>
        <v>44176</v>
      </c>
      <c r="I310" s="98">
        <f ca="1">IF(B310="","",OFFSET(List1!T$11,tisk!A309,0))</f>
        <v>70</v>
      </c>
      <c r="J310" s="98">
        <f ca="1">IF(B310="","",OFFSET(List1!U$11,tisk!A309,0))</f>
        <v>165</v>
      </c>
      <c r="K310" s="98">
        <f ca="1">IF(B310="","",OFFSET(List1!V$11,tisk!A309,0))</f>
        <v>200</v>
      </c>
      <c r="L310" s="98">
        <f ca="1">IF(B310="","",OFFSET(List1!W$11,tisk!A309,0))</f>
        <v>435</v>
      </c>
      <c r="M310" s="102">
        <f ca="1">IF(B310="","",OFFSET(List1!X$11,tisk!A309,0))</f>
        <v>15600</v>
      </c>
    </row>
    <row r="311" spans="1:13" s="2" customFormat="1" ht="75" customHeight="1" x14ac:dyDescent="0.25">
      <c r="A311" s="47"/>
      <c r="B311" s="98"/>
      <c r="C311" s="3" t="str">
        <f ca="1">IF(B310="","",CONCATENATE("Okres ",OFFSET(List1!G$11,tisk!A309,0),"
","Právní forma","
",OFFSET(List1!H$11,tisk!A309,0),"
","IČO ",OFFSET(List1!I$11,tisk!A309,0),"
 ","B.Ú. ",OFFSET(List1!J$11,tisk!A309,0)))</f>
        <v>Okres Jeseník
Právní forma
Obec, m. č. hl. m. Prahy
IČO 00303585
 B.Ú. anonymizováno</v>
      </c>
      <c r="D311" s="5" t="str">
        <f ca="1">IF(B310="","",OFFSET(List1!M$11,tisk!A309,0))</f>
        <v>Nákup vybavení - Aku úhlová bruska s příslušenstvím (akumulátor, nabíječka) a řeznými kotouči jako prostředek pro vyprošťování a zásahy JSDH Vidnava.</v>
      </c>
      <c r="E311" s="99"/>
      <c r="F311" s="43"/>
      <c r="G311" s="100"/>
      <c r="H311" s="101"/>
      <c r="I311" s="98"/>
      <c r="J311" s="98"/>
      <c r="K311" s="98"/>
      <c r="L311" s="98"/>
      <c r="M311" s="102"/>
    </row>
    <row r="312" spans="1:13" s="2" customFormat="1" ht="44.25" customHeight="1" x14ac:dyDescent="0.25">
      <c r="A312" s="47">
        <f>ROW()/3-1</f>
        <v>103</v>
      </c>
      <c r="B312" s="98"/>
      <c r="C312" s="3" t="str">
        <f ca="1">IF(B310="","",CONCATENATE("Zástupce","
",OFFSET(List1!K$11,tisk!A309,0)))</f>
        <v xml:space="preserve">Zástupce
</v>
      </c>
      <c r="D312" s="5" t="str">
        <f ca="1">IF(B310="","",CONCATENATE("Dotace bude použita na:",OFFSET(List1!N$11,tisk!A309,0)))</f>
        <v>Dotace bude použita na:pořízení prostředkůpro vyprošťování - aku úhlová bruska (kufr) s příslušenstvím (akumulátor, nabíječka) a kotouči k brusce</v>
      </c>
      <c r="E312" s="99"/>
      <c r="F312" s="44" t="str">
        <f ca="1">IF(B310="","",OFFSET(List1!Q$11,tisk!A309,0))</f>
        <v>11/2020</v>
      </c>
      <c r="G312" s="100"/>
      <c r="H312" s="101"/>
      <c r="I312" s="98"/>
      <c r="J312" s="98"/>
      <c r="K312" s="98"/>
      <c r="L312" s="98"/>
      <c r="M312" s="102"/>
    </row>
    <row r="313" spans="1:13" s="2" customFormat="1" ht="75" customHeight="1" x14ac:dyDescent="0.25">
      <c r="A313" s="47"/>
      <c r="B313" s="98" t="str">
        <f ca="1">IF(OFFSET(List1!B$11,tisk!A312,0)&gt;0,OFFSET(List1!B$11,tisk!A312,0),"")</f>
        <v>117</v>
      </c>
      <c r="C313" s="3" t="str">
        <f ca="1">IF(B313="","",CONCATENATE(OFFSET(List1!C$11,tisk!A312,0),"
",OFFSET(List1!D$11,tisk!A312,0),"
",OFFSET(List1!E$11,tisk!A312,0),"
",OFFSET(List1!F$11,tisk!A312,0)))</f>
        <v>Obec Vrbátky
Vrbátky 41
Vrbátky
79813</v>
      </c>
      <c r="D313" s="65" t="str">
        <f ca="1">IF(B313="","",OFFSET(List1!L$11,tisk!A312,0))</f>
        <v>Pořízení, technické zhodnocení a oprava požární techniky a nákup věcného vybavení pro JSDH Vrbátky</v>
      </c>
      <c r="E313" s="99">
        <f ca="1">IF(B313="","",OFFSET(List1!O$11,tisk!A312,0))</f>
        <v>85000</v>
      </c>
      <c r="F313" s="44" t="str">
        <f ca="1">IF(B313="","",OFFSET(List1!P$11,tisk!A312,0))</f>
        <v>1/2020</v>
      </c>
      <c r="G313" s="100">
        <f ca="1">IF(B313="","",OFFSET(List1!R$11,tisk!A312,0))</f>
        <v>42000</v>
      </c>
      <c r="H313" s="101">
        <f ca="1">IF(B313="","",OFFSET(List1!S$11,tisk!A312,0))</f>
        <v>44176</v>
      </c>
      <c r="I313" s="98">
        <f ca="1">IF(B313="","",OFFSET(List1!T$11,tisk!A312,0))</f>
        <v>160</v>
      </c>
      <c r="J313" s="98">
        <f ca="1">IF(B313="","",OFFSET(List1!U$11,tisk!A312,0))</f>
        <v>125</v>
      </c>
      <c r="K313" s="98">
        <f ca="1">IF(B313="","",OFFSET(List1!V$11,tisk!A312,0))</f>
        <v>150</v>
      </c>
      <c r="L313" s="98">
        <f ca="1">IF(B313="","",OFFSET(List1!W$11,tisk!A312,0))</f>
        <v>435</v>
      </c>
      <c r="M313" s="102">
        <f ca="1">IF(B313="","",OFFSET(List1!X$11,tisk!A312,0))</f>
        <v>39200</v>
      </c>
    </row>
    <row r="314" spans="1:13" s="2" customFormat="1" ht="75" customHeight="1" x14ac:dyDescent="0.25">
      <c r="A314" s="47"/>
      <c r="B314" s="98"/>
      <c r="C314" s="3" t="str">
        <f ca="1">IF(B313="","",CONCATENATE("Okres ",OFFSET(List1!G$11,tisk!A312,0),"
","Právní forma","
",OFFSET(List1!H$11,tisk!A312,0),"
","IČO ",OFFSET(List1!I$11,tisk!A312,0),"
 ","B.Ú. ",OFFSET(List1!J$11,tisk!A312,0)))</f>
        <v>Okres Prostějov
Právní forma
Obec, m. č. hl. m. Prahy
IČO 00288934
 B.Ú. anonymizováno</v>
      </c>
      <c r="D314" s="5" t="str">
        <f ca="1">IF(B313="","",OFFSET(List1!M$11,tisk!A312,0))</f>
        <v>Nákup osobního vybavení pro členy JSDH</v>
      </c>
      <c r="E314" s="99"/>
      <c r="F314" s="43"/>
      <c r="G314" s="100"/>
      <c r="H314" s="101"/>
      <c r="I314" s="98"/>
      <c r="J314" s="98"/>
      <c r="K314" s="98"/>
      <c r="L314" s="98"/>
      <c r="M314" s="102"/>
    </row>
    <row r="315" spans="1:13" s="2" customFormat="1" ht="30" customHeight="1" x14ac:dyDescent="0.25">
      <c r="A315" s="47">
        <f>ROW()/3-1</f>
        <v>104</v>
      </c>
      <c r="B315" s="98"/>
      <c r="C315" s="3" t="str">
        <f ca="1">IF(B313="","",CONCATENATE("Zástupce","
",OFFSET(List1!K$11,tisk!A312,0)))</f>
        <v xml:space="preserve">Zástupce
</v>
      </c>
      <c r="D315" s="5" t="str">
        <f ca="1">IF(B313="","",CONCATENATE("Dotace bude použita na:",OFFSET(List1!N$11,tisk!A312,0)))</f>
        <v>Dotace bude použita na:pořízení ochranných prostředků pro hasiče</v>
      </c>
      <c r="E315" s="99"/>
      <c r="F315" s="44" t="str">
        <f ca="1">IF(B313="","",OFFSET(List1!Q$11,tisk!A312,0))</f>
        <v>11/2020</v>
      </c>
      <c r="G315" s="100"/>
      <c r="H315" s="101"/>
      <c r="I315" s="98"/>
      <c r="J315" s="98"/>
      <c r="K315" s="98"/>
      <c r="L315" s="98"/>
      <c r="M315" s="102"/>
    </row>
    <row r="316" spans="1:13" s="2" customFormat="1" ht="75" customHeight="1" x14ac:dyDescent="0.25">
      <c r="A316" s="47"/>
      <c r="B316" s="98" t="str">
        <f ca="1">IF(OFFSET(List1!B$11,tisk!A315,0)&gt;0,OFFSET(List1!B$11,tisk!A315,0),"")</f>
        <v>86</v>
      </c>
      <c r="C316" s="3" t="str">
        <f ca="1">IF(B316="","",CONCATENATE(OFFSET(List1!C$11,tisk!A315,0),"
",OFFSET(List1!D$11,tisk!A315,0),"
",OFFSET(List1!E$11,tisk!A315,0),"
",OFFSET(List1!F$11,tisk!A315,0)))</f>
        <v>Město Žulová
Hlavní 36
Žulová
79065</v>
      </c>
      <c r="D316" s="65" t="str">
        <f ca="1">IF(B316="","",OFFSET(List1!L$11,tisk!A315,0))</f>
        <v>Pořízení, technické zhodnocení a oprava požární techniky a nákup věcného vybavení pro JSDH Žulová</v>
      </c>
      <c r="E316" s="99">
        <f ca="1">IF(B316="","",OFFSET(List1!O$11,tisk!A315,0))</f>
        <v>34700</v>
      </c>
      <c r="F316" s="44" t="str">
        <f ca="1">IF(B316="","",OFFSET(List1!P$11,tisk!A315,0))</f>
        <v>1/2020</v>
      </c>
      <c r="G316" s="100">
        <f ca="1">IF(B316="","",OFFSET(List1!R$11,tisk!A315,0))</f>
        <v>34700</v>
      </c>
      <c r="H316" s="101">
        <f ca="1">IF(B316="","",OFFSET(List1!S$11,tisk!A315,0))</f>
        <v>44176</v>
      </c>
      <c r="I316" s="98">
        <f ca="1">IF(B316="","",OFFSET(List1!T$11,tisk!A315,0))</f>
        <v>70</v>
      </c>
      <c r="J316" s="98">
        <f ca="1">IF(B316="","",OFFSET(List1!U$11,tisk!A315,0))</f>
        <v>165</v>
      </c>
      <c r="K316" s="98">
        <f ca="1">IF(B316="","",OFFSET(List1!V$11,tisk!A315,0))</f>
        <v>200</v>
      </c>
      <c r="L316" s="98">
        <f ca="1">IF(B316="","",OFFSET(List1!W$11,tisk!A315,0))</f>
        <v>435</v>
      </c>
      <c r="M316" s="102">
        <f ca="1">IF(B316="","",OFFSET(List1!X$11,tisk!A315,0))</f>
        <v>17400</v>
      </c>
    </row>
    <row r="317" spans="1:13" s="2" customFormat="1" ht="75" customHeight="1" x14ac:dyDescent="0.25">
      <c r="A317" s="47"/>
      <c r="B317" s="98"/>
      <c r="C317" s="3" t="str">
        <f ca="1">IF(B316="","",CONCATENATE("Okres ",OFFSET(List1!G$11,tisk!A315,0),"
","Právní forma","
",OFFSET(List1!H$11,tisk!A315,0),"
","IČO ",OFFSET(List1!I$11,tisk!A315,0),"
 ","B.Ú. ",OFFSET(List1!J$11,tisk!A315,0)))</f>
        <v>Okres Jeseník
Právní forma
Obec, m. č. hl. m. Prahy
IČO 00303682
 B.Ú. anonymizováno</v>
      </c>
      <c r="D317" s="5" t="str">
        <f ca="1">IF(B316="","",OFFSET(List1!M$11,tisk!A315,0))</f>
        <v>Pořízení technických a ochranných prostředků pro JSDH Žulová, JPO II.</v>
      </c>
      <c r="E317" s="99"/>
      <c r="F317" s="43"/>
      <c r="G317" s="100"/>
      <c r="H317" s="101"/>
      <c r="I317" s="98"/>
      <c r="J317" s="98"/>
      <c r="K317" s="98"/>
      <c r="L317" s="98"/>
      <c r="M317" s="102"/>
    </row>
    <row r="318" spans="1:13" s="2" customFormat="1" ht="30" customHeight="1" x14ac:dyDescent="0.25">
      <c r="A318" s="47">
        <f>ROW()/3-1</f>
        <v>105</v>
      </c>
      <c r="B318" s="98"/>
      <c r="C318" s="3" t="str">
        <f ca="1">IF(B316="","",CONCATENATE("Zástupce","
",OFFSET(List1!K$11,tisk!A315,0)))</f>
        <v xml:space="preserve">Zástupce
</v>
      </c>
      <c r="D318" s="5" t="str">
        <f ca="1">IF(B316="","",CONCATENATE("Dotace bude použita na:",OFFSET(List1!N$11,tisk!A315,0)))</f>
        <v>Dotace bude použita na:prostředky pro vyprošťování</v>
      </c>
      <c r="E318" s="99"/>
      <c r="F318" s="44" t="str">
        <f ca="1">IF(B316="","",OFFSET(List1!Q$11,tisk!A315,0))</f>
        <v>11/2020</v>
      </c>
      <c r="G318" s="100"/>
      <c r="H318" s="101"/>
      <c r="I318" s="98"/>
      <c r="J318" s="98"/>
      <c r="K318" s="98"/>
      <c r="L318" s="98"/>
      <c r="M318" s="102"/>
    </row>
    <row r="319" spans="1:13" s="2" customFormat="1" ht="75" customHeight="1" x14ac:dyDescent="0.25">
      <c r="A319" s="47"/>
      <c r="B319" s="98" t="str">
        <f ca="1">IF(OFFSET(List1!B$11,tisk!A318,0)&gt;0,OFFSET(List1!B$11,tisk!A318,0),"")</f>
        <v>139</v>
      </c>
      <c r="C319" s="3" t="str">
        <f ca="1">IF(B319="","",CONCATENATE(OFFSET(List1!C$11,tisk!A318,0),"
",OFFSET(List1!D$11,tisk!A318,0),"
",OFFSET(List1!E$11,tisk!A318,0),"
",OFFSET(List1!F$11,tisk!A318,0)))</f>
        <v>Obec Bratrušov
Bratrušov 176
Bratrušov
78701</v>
      </c>
      <c r="D319" s="65" t="str">
        <f ca="1">IF(B319="","",OFFSET(List1!L$11,tisk!A318,0))</f>
        <v>Pořízení, technické zhodnocení a oprava požární techniky a nákup věcného vybavení pro JSDH Bratrušov</v>
      </c>
      <c r="E319" s="99">
        <f ca="1">IF(B319="","",OFFSET(List1!O$11,tisk!A318,0))</f>
        <v>17000</v>
      </c>
      <c r="F319" s="44" t="str">
        <f ca="1">IF(B319="","",OFFSET(List1!P$11,tisk!A318,0))</f>
        <v>1/2020</v>
      </c>
      <c r="G319" s="100">
        <f ca="1">IF(B319="","",OFFSET(List1!R$11,tisk!A318,0))</f>
        <v>17000</v>
      </c>
      <c r="H319" s="101">
        <f ca="1">IF(B319="","",OFFSET(List1!S$11,tisk!A318,0))</f>
        <v>44176</v>
      </c>
      <c r="I319" s="98">
        <f ca="1">IF(B319="","",OFFSET(List1!T$11,tisk!A318,0))</f>
        <v>90</v>
      </c>
      <c r="J319" s="98">
        <f ca="1">IF(B319="","",OFFSET(List1!U$11,tisk!A318,0))</f>
        <v>140</v>
      </c>
      <c r="K319" s="98">
        <f ca="1">IF(B319="","",OFFSET(List1!V$11,tisk!A318,0))</f>
        <v>200</v>
      </c>
      <c r="L319" s="98">
        <f ca="1">IF(B319="","",OFFSET(List1!W$11,tisk!A318,0))</f>
        <v>430</v>
      </c>
      <c r="M319" s="102">
        <f ca="1">IF(B319="","",OFFSET(List1!X$11,tisk!A318,0))</f>
        <v>8500</v>
      </c>
    </row>
    <row r="320" spans="1:13" s="2" customFormat="1" ht="75" customHeight="1" x14ac:dyDescent="0.25">
      <c r="A320" s="47"/>
      <c r="B320" s="98"/>
      <c r="C320" s="3" t="str">
        <f ca="1">IF(B319="","",CONCATENATE("Okres ",OFFSET(List1!G$11,tisk!A318,0),"
","Právní forma","
",OFFSET(List1!H$11,tisk!A318,0),"
","IČO ",OFFSET(List1!I$11,tisk!A318,0),"
 ","B.Ú. ",OFFSET(List1!J$11,tisk!A318,0)))</f>
        <v>Okres Šumperk
Právní forma
Obec, m. č. hl. m. Prahy
IČO 00635847
 B.Ú. anonymizováno</v>
      </c>
      <c r="D320" s="5" t="str">
        <f ca="1">IF(B319="","",OFFSET(List1!M$11,tisk!A318,0))</f>
        <v>Polohovací pásy s příslušenstvím
Dovybavení jednotky k zásahům</v>
      </c>
      <c r="E320" s="99"/>
      <c r="F320" s="43"/>
      <c r="G320" s="100"/>
      <c r="H320" s="101"/>
      <c r="I320" s="98"/>
      <c r="J320" s="98"/>
      <c r="K320" s="98"/>
      <c r="L320" s="98"/>
      <c r="M320" s="102"/>
    </row>
    <row r="321" spans="1:13" s="2" customFormat="1" ht="30" customHeight="1" x14ac:dyDescent="0.25">
      <c r="A321" s="47">
        <f>ROW()/3-1</f>
        <v>106</v>
      </c>
      <c r="B321" s="98"/>
      <c r="C321" s="3" t="str">
        <f ca="1">IF(B319="","",CONCATENATE("Zástupce","
",OFFSET(List1!K$11,tisk!A318,0)))</f>
        <v xml:space="preserve">Zástupce
</v>
      </c>
      <c r="D321" s="5" t="str">
        <f ca="1">IF(B319="","",CONCATENATE("Dotace bude použita na:",OFFSET(List1!N$11,tisk!A318,0)))</f>
        <v>Dotace bude použita na:pořízení prostředků pro práci ve výšce a volnou hloubkou</v>
      </c>
      <c r="E321" s="99"/>
      <c r="F321" s="44" t="str">
        <f ca="1">IF(B319="","",OFFSET(List1!Q$11,tisk!A318,0))</f>
        <v>11/2020</v>
      </c>
      <c r="G321" s="100"/>
      <c r="H321" s="101"/>
      <c r="I321" s="98"/>
      <c r="J321" s="98"/>
      <c r="K321" s="98"/>
      <c r="L321" s="98"/>
      <c r="M321" s="102"/>
    </row>
    <row r="322" spans="1:13" s="2" customFormat="1" ht="67.5" customHeight="1" x14ac:dyDescent="0.25">
      <c r="A322" s="47"/>
      <c r="B322" s="98" t="str">
        <f ca="1">IF(OFFSET(List1!B$11,tisk!A321,0)&gt;0,OFFSET(List1!B$11,tisk!A321,0),"")</f>
        <v>155</v>
      </c>
      <c r="C322" s="3" t="str">
        <f ca="1">IF(B322="","",CONCATENATE(OFFSET(List1!C$11,tisk!A321,0),"
",OFFSET(List1!D$11,tisk!A321,0),"
",OFFSET(List1!E$11,tisk!A321,0),"
",OFFSET(List1!F$11,tisk!A321,0)))</f>
        <v>Obec Otaslavice
Otaslavice 343
Otaslavice
79806</v>
      </c>
      <c r="D322" s="65" t="str">
        <f ca="1">IF(B322="","",OFFSET(List1!L$11,tisk!A321,0))</f>
        <v>Pořízení, technické zhodnocení a oprava požární techniky a nákup věcného vybavení pro JSDH Otaslavice</v>
      </c>
      <c r="E322" s="99">
        <f ca="1">IF(B322="","",OFFSET(List1!O$11,tisk!A321,0))</f>
        <v>88000</v>
      </c>
      <c r="F322" s="44" t="str">
        <f ca="1">IF(B322="","",OFFSET(List1!P$11,tisk!A321,0))</f>
        <v>1/2020</v>
      </c>
      <c r="G322" s="100">
        <f ca="1">IF(B322="","",OFFSET(List1!R$11,tisk!A321,0))</f>
        <v>44000</v>
      </c>
      <c r="H322" s="101">
        <f ca="1">IF(B322="","",OFFSET(List1!S$11,tisk!A321,0))</f>
        <v>44176</v>
      </c>
      <c r="I322" s="98">
        <f ca="1">IF(B322="","",OFFSET(List1!T$11,tisk!A321,0))</f>
        <v>160</v>
      </c>
      <c r="J322" s="98">
        <f ca="1">IF(B322="","",OFFSET(List1!U$11,tisk!A321,0))</f>
        <v>115</v>
      </c>
      <c r="K322" s="98">
        <f ca="1">IF(B322="","",OFFSET(List1!V$11,tisk!A321,0))</f>
        <v>150</v>
      </c>
      <c r="L322" s="98">
        <f ca="1">IF(B322="","",OFFSET(List1!W$11,tisk!A321,0))</f>
        <v>425</v>
      </c>
      <c r="M322" s="102">
        <f ca="1">IF(B322="","",OFFSET(List1!X$11,tisk!A321,0))</f>
        <v>41000</v>
      </c>
    </row>
    <row r="323" spans="1:13" s="2" customFormat="1" ht="75" customHeight="1" x14ac:dyDescent="0.25">
      <c r="A323" s="47"/>
      <c r="B323" s="98"/>
      <c r="C323" s="3" t="str">
        <f ca="1">IF(B322="","",CONCATENATE("Okres ",OFFSET(List1!G$11,tisk!A321,0),"
","Právní forma","
",OFFSET(List1!H$11,tisk!A321,0),"
","IČO ",OFFSET(List1!I$11,tisk!A321,0),"
 ","B.Ú. ",OFFSET(List1!J$11,tisk!A321,0)))</f>
        <v>Okres Prostějov
Právní forma
Obec, m. č. hl. m. Prahy
IČO 00288586
 B.Ú. anonymizováno</v>
      </c>
      <c r="D323" s="5" t="str">
        <f ca="1">IF(B322="","",OFFSET(List1!M$11,tisk!A321,0))</f>
        <v>Jedná se o dovybavení JSDH Otaslavice Automatickým Externím Defibrilátorem včetně příslušenství.</v>
      </c>
      <c r="E323" s="99"/>
      <c r="F323" s="43"/>
      <c r="G323" s="100"/>
      <c r="H323" s="101"/>
      <c r="I323" s="98"/>
      <c r="J323" s="98"/>
      <c r="K323" s="98"/>
      <c r="L323" s="98"/>
      <c r="M323" s="102"/>
    </row>
    <row r="324" spans="1:13" s="2" customFormat="1" ht="30" customHeight="1" x14ac:dyDescent="0.25">
      <c r="A324" s="47">
        <f>ROW()/3-1</f>
        <v>107</v>
      </c>
      <c r="B324" s="98"/>
      <c r="C324" s="3" t="str">
        <f ca="1">IF(B322="","",CONCATENATE("Zástupce","
",OFFSET(List1!K$11,tisk!A321,0)))</f>
        <v xml:space="preserve">Zástupce
</v>
      </c>
      <c r="D324" s="5" t="str">
        <f ca="1">IF(B322="","",CONCATENATE("Dotace bude použita na:",OFFSET(List1!N$11,tisk!A321,0)))</f>
        <v>Dotace bude použita na:pořízení  externího automatizovaného defibrilátoru a příslušenství  investiční dotace</v>
      </c>
      <c r="E324" s="99"/>
      <c r="F324" s="44" t="str">
        <f ca="1">IF(B322="","",OFFSET(List1!Q$11,tisk!A321,0))</f>
        <v>11/2020</v>
      </c>
      <c r="G324" s="100"/>
      <c r="H324" s="101"/>
      <c r="I324" s="98"/>
      <c r="J324" s="98"/>
      <c r="K324" s="98"/>
      <c r="L324" s="98"/>
      <c r="M324" s="102"/>
    </row>
    <row r="325" spans="1:13" s="2" customFormat="1" ht="75" customHeight="1" x14ac:dyDescent="0.25">
      <c r="A325" s="47"/>
      <c r="B325" s="98" t="str">
        <f ca="1">IF(OFFSET(List1!B$11,tisk!A324,0)&gt;0,OFFSET(List1!B$11,tisk!A324,0),"")</f>
        <v>42</v>
      </c>
      <c r="C325" s="3" t="str">
        <f ca="1">IF(B325="","",CONCATENATE(OFFSET(List1!C$11,tisk!A324,0),"
",OFFSET(List1!D$11,tisk!A324,0),"
",OFFSET(List1!E$11,tisk!A324,0),"
",OFFSET(List1!F$11,tisk!A324,0)))</f>
        <v>Obec Rapotín
Šumperská 775
Rapotín
78814</v>
      </c>
      <c r="D325" s="65" t="str">
        <f ca="1">IF(B325="","",OFFSET(List1!L$11,tisk!A324,0))</f>
        <v>Pořízení, technické zhodnocení a oprava požární techniky a nákup věcného vybavení pro JSDH Rapotín</v>
      </c>
      <c r="E325" s="99">
        <f ca="1">IF(B325="","",OFFSET(List1!O$11,tisk!A324,0))</f>
        <v>120000</v>
      </c>
      <c r="F325" s="44" t="str">
        <f ca="1">IF(B325="","",OFFSET(List1!P$11,tisk!A324,0))</f>
        <v>1/2020</v>
      </c>
      <c r="G325" s="100">
        <f ca="1">IF(B325="","",OFFSET(List1!R$11,tisk!A324,0))</f>
        <v>60000</v>
      </c>
      <c r="H325" s="101">
        <f ca="1">IF(B325="","",OFFSET(List1!S$11,tisk!A324,0))</f>
        <v>44176</v>
      </c>
      <c r="I325" s="98">
        <f ca="1">IF(B325="","",OFFSET(List1!T$11,tisk!A324,0))</f>
        <v>160</v>
      </c>
      <c r="J325" s="98">
        <f ca="1">IF(B325="","",OFFSET(List1!U$11,tisk!A324,0))</f>
        <v>115</v>
      </c>
      <c r="K325" s="98">
        <f ca="1">IF(B325="","",OFFSET(List1!V$11,tisk!A324,0))</f>
        <v>150</v>
      </c>
      <c r="L325" s="98">
        <f ca="1">IF(B325="","",OFFSET(List1!W$11,tisk!A324,0))</f>
        <v>425</v>
      </c>
      <c r="M325" s="102">
        <f ca="1">IF(B325="","",OFFSET(List1!X$11,tisk!A324,0))</f>
        <v>56000</v>
      </c>
    </row>
    <row r="326" spans="1:13" s="2" customFormat="1" ht="75" customHeight="1" x14ac:dyDescent="0.25">
      <c r="A326" s="47"/>
      <c r="B326" s="98"/>
      <c r="C326" s="3" t="str">
        <f ca="1">IF(B325="","",CONCATENATE("Okres ",OFFSET(List1!G$11,tisk!A324,0),"
","Právní forma","
",OFFSET(List1!H$11,tisk!A324,0),"
","IČO ",OFFSET(List1!I$11,tisk!A324,0),"
 ","B.Ú. ",OFFSET(List1!J$11,tisk!A324,0)))</f>
        <v>Okres Šumperk
Právní forma
Obec, m. č. hl. m. Prahy
IČO 00635901
 B.Ú. anonymizováno</v>
      </c>
      <c r="D326" s="5" t="str">
        <f ca="1">IF(B325="","",OFFSET(List1!M$11,tisk!A324,0))</f>
        <v>Pro zajištění dostatečné akceschopnosti JSDH Rapotín, pro kvalitní a rychlé zásahy při mimořádných a nenadálých situacích pořídíme 2ks automatického externího defibrilátoru, které budou umístěny ve výjezdových vozidlech.</v>
      </c>
      <c r="E326" s="99"/>
      <c r="F326" s="43"/>
      <c r="G326" s="100"/>
      <c r="H326" s="101"/>
      <c r="I326" s="98"/>
      <c r="J326" s="98"/>
      <c r="K326" s="98"/>
      <c r="L326" s="98"/>
      <c r="M326" s="102"/>
    </row>
    <row r="327" spans="1:13" s="2" customFormat="1" ht="30" customHeight="1" x14ac:dyDescent="0.25">
      <c r="A327" s="47">
        <f>ROW()/3-1</f>
        <v>108</v>
      </c>
      <c r="B327" s="98"/>
      <c r="C327" s="3" t="str">
        <f ca="1">IF(B325="","",CONCATENATE("Zástupce","
",OFFSET(List1!K$11,tisk!A324,0)))</f>
        <v xml:space="preserve">Zástupce
</v>
      </c>
      <c r="D327" s="5" t="str">
        <f ca="1">IF(B325="","",CONCATENATE("Dotace bude použita na:",OFFSET(List1!N$11,tisk!A324,0)))</f>
        <v>Dotace bude použita na:pořízení 2 kusů defibrilátoru
investiční dotace</v>
      </c>
      <c r="E327" s="99"/>
      <c r="F327" s="44" t="str">
        <f ca="1">IF(B325="","",OFFSET(List1!Q$11,tisk!A324,0))</f>
        <v>11/2020</v>
      </c>
      <c r="G327" s="100"/>
      <c r="H327" s="101"/>
      <c r="I327" s="98"/>
      <c r="J327" s="98"/>
      <c r="K327" s="98"/>
      <c r="L327" s="98"/>
      <c r="M327" s="102"/>
    </row>
    <row r="328" spans="1:13" s="2" customFormat="1" ht="68.25" customHeight="1" x14ac:dyDescent="0.25">
      <c r="A328" s="47"/>
      <c r="B328" s="98" t="str">
        <f ca="1">IF(OFFSET(List1!B$11,tisk!A327,0)&gt;0,OFFSET(List1!B$11,tisk!A327,0),"")</f>
        <v>147</v>
      </c>
      <c r="C328" s="3" t="str">
        <f ca="1">IF(B328="","",CONCATENATE(OFFSET(List1!C$11,tisk!A327,0),"
",OFFSET(List1!D$11,tisk!A327,0),"
",OFFSET(List1!E$11,tisk!A327,0),"
",OFFSET(List1!F$11,tisk!A327,0)))</f>
        <v>Obec Bělotín
Bělotín 151
Bělotín
75364</v>
      </c>
      <c r="D328" s="65" t="str">
        <f ca="1">IF(B328="","",OFFSET(List1!L$11,tisk!A327,0))</f>
        <v>Pořízení, technické zhodnocení a oprava požární techniky a nákup věcného vybavení pro JSDH Bělotín</v>
      </c>
      <c r="E328" s="99">
        <f ca="1">IF(B328="","",OFFSET(List1!O$11,tisk!A327,0))</f>
        <v>10000</v>
      </c>
      <c r="F328" s="44" t="str">
        <f ca="1">IF(B328="","",OFFSET(List1!P$11,tisk!A327,0))</f>
        <v>1/2020</v>
      </c>
      <c r="G328" s="100">
        <f ca="1">IF(B328="","",OFFSET(List1!R$11,tisk!A327,0))</f>
        <v>5000</v>
      </c>
      <c r="H328" s="101">
        <f ca="1">IF(B328="","",OFFSET(List1!S$11,tisk!A327,0))</f>
        <v>44176</v>
      </c>
      <c r="I328" s="98">
        <f ca="1">IF(B328="","",OFFSET(List1!T$11,tisk!A327,0))</f>
        <v>70</v>
      </c>
      <c r="J328" s="98">
        <f ca="1">IF(B328="","",OFFSET(List1!U$11,tisk!A327,0))</f>
        <v>150</v>
      </c>
      <c r="K328" s="98">
        <f ca="1">IF(B328="","",OFFSET(List1!V$11,tisk!A327,0))</f>
        <v>200</v>
      </c>
      <c r="L328" s="98">
        <f ca="1">IF(B328="","",OFFSET(List1!W$11,tisk!A327,0))</f>
        <v>420</v>
      </c>
      <c r="M328" s="102">
        <f ca="1">IF(B328="","",OFFSET(List1!X$11,tisk!A327,0))</f>
        <v>5000</v>
      </c>
    </row>
    <row r="329" spans="1:13" s="2" customFormat="1" ht="75" customHeight="1" x14ac:dyDescent="0.25">
      <c r="A329" s="47"/>
      <c r="B329" s="98"/>
      <c r="C329" s="3" t="str">
        <f ca="1">IF(B328="","",CONCATENATE("Okres ",OFFSET(List1!G$11,tisk!A327,0),"
","Právní forma","
",OFFSET(List1!H$11,tisk!A327,0),"
","IČO ",OFFSET(List1!I$11,tisk!A327,0),"
 ","B.Ú. ",OFFSET(List1!J$11,tisk!A327,0)))</f>
        <v>Okres Přerov
Právní forma
Obec, m. č. hl. m. Prahy
IČO 00301019
 B.Ú. anonymizováno</v>
      </c>
      <c r="D329" s="5" t="str">
        <f ca="1">IF(B328="","",OFFSET(List1!M$11,tisk!A327,0))</f>
        <v>Z důvodu zajištění srozumitelné komunikace mezi členy jednotky při zásahu je nutno pořídit nové baterie a ruční mikrofony pro ruční radiostanice v počtu 4 ks.</v>
      </c>
      <c r="E329" s="99"/>
      <c r="F329" s="43"/>
      <c r="G329" s="100"/>
      <c r="H329" s="101"/>
      <c r="I329" s="98"/>
      <c r="J329" s="98"/>
      <c r="K329" s="98"/>
      <c r="L329" s="98"/>
      <c r="M329" s="102"/>
    </row>
    <row r="330" spans="1:13" s="2" customFormat="1" ht="36.75" customHeight="1" x14ac:dyDescent="0.25">
      <c r="A330" s="47">
        <f>ROW()/3-1</f>
        <v>109</v>
      </c>
      <c r="B330" s="98"/>
      <c r="C330" s="3" t="str">
        <f ca="1">IF(B328="","",CONCATENATE("Zástupce","
",OFFSET(List1!K$11,tisk!A327,0)))</f>
        <v xml:space="preserve">Zástupce
</v>
      </c>
      <c r="D330" s="5" t="str">
        <f ca="1">IF(B328="","",CONCATENATE("Dotace bude použita na:",OFFSET(List1!N$11,tisk!A327,0)))</f>
        <v>Dotace bude použita na:pořízení spojových prostředků s příslušenstvím</v>
      </c>
      <c r="E330" s="99"/>
      <c r="F330" s="44" t="str">
        <f ca="1">IF(B328="","",OFFSET(List1!Q$11,tisk!A327,0))</f>
        <v>11/2020</v>
      </c>
      <c r="G330" s="100"/>
      <c r="H330" s="101"/>
      <c r="I330" s="98"/>
      <c r="J330" s="98"/>
      <c r="K330" s="98"/>
      <c r="L330" s="98"/>
      <c r="M330" s="102"/>
    </row>
    <row r="331" spans="1:13" s="2" customFormat="1" ht="66.75" customHeight="1" x14ac:dyDescent="0.25">
      <c r="A331" s="47"/>
      <c r="B331" s="98" t="str">
        <f ca="1">IF(OFFSET(List1!B$11,tisk!A330,0)&gt;0,OFFSET(List1!B$11,tisk!A330,0),"")</f>
        <v>96</v>
      </c>
      <c r="C331" s="3" t="str">
        <f ca="1">IF(B331="","",CONCATENATE(OFFSET(List1!C$11,tisk!A330,0),"
",OFFSET(List1!D$11,tisk!A330,0),"
",OFFSET(List1!E$11,tisk!A330,0),"
",OFFSET(List1!F$11,tisk!A330,0)))</f>
        <v>Obec Doloplazy
Doloplazy 82
Doloplazy
78356</v>
      </c>
      <c r="D331" s="65" t="str">
        <f ca="1">IF(B331="","",OFFSET(List1!L$11,tisk!A330,0))</f>
        <v>Pořízení, technické zhodnocení a oprava požární techniky a nákup věcného vybavení pro JSDH Doloplazy</v>
      </c>
      <c r="E331" s="99">
        <f ca="1">IF(B331="","",OFFSET(List1!O$11,tisk!A330,0))</f>
        <v>52000</v>
      </c>
      <c r="F331" s="44" t="str">
        <f ca="1">IF(B331="","",OFFSET(List1!P$11,tisk!A330,0))</f>
        <v>1/2020</v>
      </c>
      <c r="G331" s="100">
        <f ca="1">IF(B331="","",OFFSET(List1!R$11,tisk!A330,0))</f>
        <v>26000</v>
      </c>
      <c r="H331" s="101">
        <f ca="1">IF(B331="","",OFFSET(List1!S$11,tisk!A330,0))</f>
        <v>44176</v>
      </c>
      <c r="I331" s="98">
        <f ca="1">IF(B331="","",OFFSET(List1!T$11,tisk!A330,0))</f>
        <v>70</v>
      </c>
      <c r="J331" s="98">
        <f ca="1">IF(B331="","",OFFSET(List1!U$11,tisk!A330,0))</f>
        <v>150</v>
      </c>
      <c r="K331" s="98">
        <f ca="1">IF(B331="","",OFFSET(List1!V$11,tisk!A330,0))</f>
        <v>200</v>
      </c>
      <c r="L331" s="98">
        <f ca="1">IF(B331="","",OFFSET(List1!W$11,tisk!A330,0))</f>
        <v>420</v>
      </c>
      <c r="M331" s="102">
        <f ca="1">IF(B331="","",OFFSET(List1!X$11,tisk!A330,0))</f>
        <v>24200</v>
      </c>
    </row>
    <row r="332" spans="1:13" s="2" customFormat="1" ht="75" customHeight="1" x14ac:dyDescent="0.25">
      <c r="A332" s="47"/>
      <c r="B332" s="98"/>
      <c r="C332" s="3" t="str">
        <f ca="1">IF(B331="","",CONCATENATE("Okres ",OFFSET(List1!G$11,tisk!A330,0),"
","Právní forma","
",OFFSET(List1!H$11,tisk!A330,0),"
","IČO ",OFFSET(List1!I$11,tisk!A330,0),"
 ","B.Ú. ",OFFSET(List1!J$11,tisk!A330,0)))</f>
        <v>Okres Olomouc
Právní forma
Obec, m. č. hl. m. Prahy
IČO 00534927
 B.Ú. anonymizováno</v>
      </c>
      <c r="D332" s="5" t="str">
        <f ca="1">IF(B331="","",OFFSET(List1!M$11,tisk!A330,0))</f>
        <v>Dovybavení JSDH Doloplazy digitální radiostanicí.</v>
      </c>
      <c r="E332" s="99"/>
      <c r="F332" s="43"/>
      <c r="G332" s="100"/>
      <c r="H332" s="101"/>
      <c r="I332" s="98"/>
      <c r="J332" s="98"/>
      <c r="K332" s="98"/>
      <c r="L332" s="98"/>
      <c r="M332" s="102"/>
    </row>
    <row r="333" spans="1:13" s="2" customFormat="1" ht="30" customHeight="1" x14ac:dyDescent="0.25">
      <c r="A333" s="47">
        <f>ROW()/3-1</f>
        <v>110</v>
      </c>
      <c r="B333" s="98"/>
      <c r="C333" s="3" t="str">
        <f ca="1">IF(B331="","",CONCATENATE("Zástupce","
",OFFSET(List1!K$11,tisk!A330,0)))</f>
        <v xml:space="preserve">Zástupce
</v>
      </c>
      <c r="D333" s="5" t="str">
        <f ca="1">IF(B331="","",CONCATENATE("Dotace bude použita na:",OFFSET(List1!N$11,tisk!A330,0)))</f>
        <v>Dotace bude použita na:pořízení nové přenosné radiostanice TPH 700   investiční dotace</v>
      </c>
      <c r="E333" s="99"/>
      <c r="F333" s="44" t="str">
        <f ca="1">IF(B331="","",OFFSET(List1!Q$11,tisk!A330,0))</f>
        <v>11/2020</v>
      </c>
      <c r="G333" s="100"/>
      <c r="H333" s="101"/>
      <c r="I333" s="98"/>
      <c r="J333" s="98"/>
      <c r="K333" s="98"/>
      <c r="L333" s="98"/>
      <c r="M333" s="102"/>
    </row>
    <row r="334" spans="1:13" s="2" customFormat="1" ht="75" customHeight="1" x14ac:dyDescent="0.25">
      <c r="A334" s="47"/>
      <c r="B334" s="98" t="str">
        <f ca="1">IF(OFFSET(List1!B$11,tisk!A333,0)&gt;0,OFFSET(List1!B$11,tisk!A333,0),"")</f>
        <v>70</v>
      </c>
      <c r="C334" s="3" t="str">
        <f ca="1">IF(B334="","",CONCATENATE(OFFSET(List1!C$11,tisk!A333,0),"
",OFFSET(List1!D$11,tisk!A333,0),"
",OFFSET(List1!E$11,tisk!A333,0),"
",OFFSET(List1!F$11,tisk!A333,0)))</f>
        <v>Obec Střítež nad Ludinou
Střítež nad Ludinou 122
Střítež nad Ludinou
75363</v>
      </c>
      <c r="D334" s="65" t="str">
        <f ca="1">IF(B334="","",OFFSET(List1!L$11,tisk!A333,0))</f>
        <v>Pořízení, technické zhodnocení a oprava požární techniky a nákup věcného vybavení pro JSDH Střítež nad Ludinou</v>
      </c>
      <c r="E334" s="99">
        <f ca="1">IF(B334="","",OFFSET(List1!O$11,tisk!A333,0))</f>
        <v>35000</v>
      </c>
      <c r="F334" s="44" t="str">
        <f ca="1">IF(B334="","",OFFSET(List1!P$11,tisk!A333,0))</f>
        <v>1/2020</v>
      </c>
      <c r="G334" s="100">
        <f ca="1">IF(B334="","",OFFSET(List1!R$11,tisk!A333,0))</f>
        <v>35000</v>
      </c>
      <c r="H334" s="101">
        <f ca="1">IF(B334="","",OFFSET(List1!S$11,tisk!A333,0))</f>
        <v>44176</v>
      </c>
      <c r="I334" s="98">
        <f ca="1">IF(B334="","",OFFSET(List1!T$11,tisk!A333,0))</f>
        <v>90</v>
      </c>
      <c r="J334" s="98">
        <f ca="1">IF(B334="","",OFFSET(List1!U$11,tisk!A333,0))</f>
        <v>180</v>
      </c>
      <c r="K334" s="98">
        <f ca="1">IF(B334="","",OFFSET(List1!V$11,tisk!A333,0))</f>
        <v>150</v>
      </c>
      <c r="L334" s="98">
        <f ca="1">IF(B334="","",OFFSET(List1!W$11,tisk!A333,0))</f>
        <v>420</v>
      </c>
      <c r="M334" s="102">
        <f ca="1">IF(B334="","",OFFSET(List1!X$11,tisk!A333,0))</f>
        <v>17500</v>
      </c>
    </row>
    <row r="335" spans="1:13" s="2" customFormat="1" ht="75" customHeight="1" x14ac:dyDescent="0.25">
      <c r="A335" s="47"/>
      <c r="B335" s="98"/>
      <c r="C335" s="3" t="str">
        <f ca="1">IF(B334="","",CONCATENATE("Okres ",OFFSET(List1!G$11,tisk!A333,0),"
","Právní forma","
",OFFSET(List1!H$11,tisk!A333,0),"
","IČO ",OFFSET(List1!I$11,tisk!A333,0),"
 ","B.Ú. ",OFFSET(List1!J$11,tisk!A333,0)))</f>
        <v>Okres Přerov
Právní forma
Obec, m. č. hl. m. Prahy
IČO 00302023
 B.Ú. anonymizováno</v>
      </c>
      <c r="D335" s="5" t="str">
        <f ca="1">IF(B334="","",OFFSET(List1!M$11,tisk!A333,0))</f>
        <v>Oprava brzdového systému, pořízení a výměna nové pneu na CAS 32 T148</v>
      </c>
      <c r="E335" s="99"/>
      <c r="F335" s="43"/>
      <c r="G335" s="100"/>
      <c r="H335" s="101"/>
      <c r="I335" s="98"/>
      <c r="J335" s="98"/>
      <c r="K335" s="98"/>
      <c r="L335" s="98"/>
      <c r="M335" s="102"/>
    </row>
    <row r="336" spans="1:13" s="2" customFormat="1" ht="49.5" customHeight="1" x14ac:dyDescent="0.25">
      <c r="A336" s="47">
        <f>ROW()/3-1</f>
        <v>111</v>
      </c>
      <c r="B336" s="98"/>
      <c r="C336" s="3" t="str">
        <f ca="1">IF(B334="","",CONCATENATE("Zástupce","
",OFFSET(List1!K$11,tisk!A333,0)))</f>
        <v xml:space="preserve">Zástupce
</v>
      </c>
      <c r="D336" s="5" t="str">
        <f ca="1">IF(B334="","",CONCATENATE("Dotace bude použita na:",OFFSET(List1!N$11,tisk!A333,0)))</f>
        <v>Dotace bude použita na:opravu cisternové automobilové stříkačky (včetně výměny pneumatik), nákup dílů, nájem montážní dílny, nákup pneumatik, demontáž a montáž pneumatik.</v>
      </c>
      <c r="E336" s="99"/>
      <c r="F336" s="44" t="str">
        <f ca="1">IF(B334="","",OFFSET(List1!Q$11,tisk!A333,0))</f>
        <v>11/2020</v>
      </c>
      <c r="G336" s="100"/>
      <c r="H336" s="101"/>
      <c r="I336" s="98"/>
      <c r="J336" s="98"/>
      <c r="K336" s="98"/>
      <c r="L336" s="98"/>
      <c r="M336" s="102"/>
    </row>
    <row r="337" spans="1:13" s="2" customFormat="1" ht="75" customHeight="1" x14ac:dyDescent="0.25">
      <c r="A337" s="47"/>
      <c r="B337" s="98" t="str">
        <f ca="1">IF(OFFSET(List1!B$11,tisk!A336,0)&gt;0,OFFSET(List1!B$11,tisk!A336,0),"")</f>
        <v>207</v>
      </c>
      <c r="C337" s="3" t="str">
        <f ca="1">IF(B337="","",CONCATENATE(OFFSET(List1!C$11,tisk!A336,0),"
",OFFSET(List1!D$11,tisk!A336,0),"
",OFFSET(List1!E$11,tisk!A336,0),"
",OFFSET(List1!F$11,tisk!A336,0)))</f>
        <v>Obec Držovice
SNP 71/37
Držovice
79607</v>
      </c>
      <c r="D337" s="65" t="str">
        <f ca="1">IF(B337="","",OFFSET(List1!L$11,tisk!A336,0))</f>
        <v>Pořízení, technické zhodnocení a oprava požární techniky a nákup věcného vybavení pro JSDH Držovice</v>
      </c>
      <c r="E337" s="99">
        <f ca="1">IF(B337="","",OFFSET(List1!O$11,tisk!A336,0))</f>
        <v>120000</v>
      </c>
      <c r="F337" s="44" t="str">
        <f ca="1">IF(B337="","",OFFSET(List1!P$11,tisk!A336,0))</f>
        <v>1/2020</v>
      </c>
      <c r="G337" s="100">
        <f ca="1">IF(B337="","",OFFSET(List1!R$11,tisk!A336,0))</f>
        <v>60000</v>
      </c>
      <c r="H337" s="101">
        <f ca="1">IF(B337="","",OFFSET(List1!S$11,tisk!A336,0))</f>
        <v>44176</v>
      </c>
      <c r="I337" s="98">
        <f ca="1">IF(B337="","",OFFSET(List1!T$11,tisk!A336,0))</f>
        <v>160</v>
      </c>
      <c r="J337" s="98">
        <f ca="1">IF(B337="","",OFFSET(List1!U$11,tisk!A336,0))</f>
        <v>105</v>
      </c>
      <c r="K337" s="98">
        <f ca="1">IF(B337="","",OFFSET(List1!V$11,tisk!A336,0))</f>
        <v>150</v>
      </c>
      <c r="L337" s="98">
        <f ca="1">IF(B337="","",OFFSET(List1!W$11,tisk!A336,0))</f>
        <v>415</v>
      </c>
      <c r="M337" s="102">
        <f ca="1">IF(B337="","",OFFSET(List1!X$11,tisk!A336,0))</f>
        <v>56000</v>
      </c>
    </row>
    <row r="338" spans="1:13" s="2" customFormat="1" ht="75" customHeight="1" x14ac:dyDescent="0.25">
      <c r="A338" s="47"/>
      <c r="B338" s="98"/>
      <c r="C338" s="3" t="str">
        <f ca="1">IF(B337="","",CONCATENATE("Okres ",OFFSET(List1!G$11,tisk!A336,0),"
","Právní forma","
",OFFSET(List1!H$11,tisk!A336,0),"
","IČO ",OFFSET(List1!I$11,tisk!A336,0),"
 ","B.Ú. ",OFFSET(List1!J$11,tisk!A336,0)))</f>
        <v>Okres Prostějov
Právní forma
Obec, m. č. hl. m. Prahy
IČO 75082144
 B.Ú. anonymizováno</v>
      </c>
      <c r="D338" s="5" t="str">
        <f ca="1">IF(B337="","",OFFSET(List1!M$11,tisk!A336,0))</f>
        <v>Generální oprava PS 12</v>
      </c>
      <c r="E338" s="99"/>
      <c r="F338" s="43"/>
      <c r="G338" s="100"/>
      <c r="H338" s="101"/>
      <c r="I338" s="98"/>
      <c r="J338" s="98"/>
      <c r="K338" s="98"/>
      <c r="L338" s="98"/>
      <c r="M338" s="102"/>
    </row>
    <row r="339" spans="1:13" s="2" customFormat="1" ht="30" customHeight="1" x14ac:dyDescent="0.25">
      <c r="A339" s="47">
        <f>ROW()/3-1</f>
        <v>112</v>
      </c>
      <c r="B339" s="98"/>
      <c r="C339" s="3" t="str">
        <f ca="1">IF(B337="","",CONCATENATE("Zástupce","
",OFFSET(List1!K$11,tisk!A336,0)))</f>
        <v xml:space="preserve">Zástupce
</v>
      </c>
      <c r="D339" s="5" t="str">
        <f ca="1">IF(B337="","",CONCATENATE("Dotace bude použita na:",OFFSET(List1!N$11,tisk!A336,0)))</f>
        <v>Dotace bude použita na:generální opravu přenosné motorové stříkačky PS 12</v>
      </c>
      <c r="E339" s="99"/>
      <c r="F339" s="44" t="str">
        <f ca="1">IF(B337="","",OFFSET(List1!Q$11,tisk!A336,0))</f>
        <v>11/2020</v>
      </c>
      <c r="G339" s="100"/>
      <c r="H339" s="101"/>
      <c r="I339" s="98"/>
      <c r="J339" s="98"/>
      <c r="K339" s="98"/>
      <c r="L339" s="98"/>
      <c r="M339" s="102"/>
    </row>
    <row r="340" spans="1:13" s="2" customFormat="1" ht="67.5" customHeight="1" x14ac:dyDescent="0.25">
      <c r="A340" s="47"/>
      <c r="B340" s="98" t="str">
        <f ca="1">IF(OFFSET(List1!B$11,tisk!A339,0)&gt;0,OFFSET(List1!B$11,tisk!A339,0),"")</f>
        <v>132</v>
      </c>
      <c r="C340" s="3" t="str">
        <f ca="1">IF(B340="","",CONCATENATE(OFFSET(List1!C$11,tisk!A339,0),"
",OFFSET(List1!D$11,tisk!A339,0),"
",OFFSET(List1!E$11,tisk!A339,0),"
",OFFSET(List1!F$11,tisk!A339,0)))</f>
        <v>Město Konice
Masarykovo nám. 27
Konice
79852</v>
      </c>
      <c r="D340" s="65" t="str">
        <f ca="1">IF(B340="","",OFFSET(List1!L$11,tisk!A339,0))</f>
        <v>Pořízení, technické zhodnocení a oprava požární techniky a nákup věcného vybavení pro JSDH Konice</v>
      </c>
      <c r="E340" s="99">
        <f ca="1">IF(B340="","",OFFSET(List1!O$11,tisk!A339,0))</f>
        <v>63500</v>
      </c>
      <c r="F340" s="44" t="str">
        <f ca="1">IF(B340="","",OFFSET(List1!P$11,tisk!A339,0))</f>
        <v>1/2020</v>
      </c>
      <c r="G340" s="100">
        <f ca="1">IF(B340="","",OFFSET(List1!R$11,tisk!A339,0))</f>
        <v>31500</v>
      </c>
      <c r="H340" s="101">
        <f ca="1">IF(B340="","",OFFSET(List1!S$11,tisk!A339,0))</f>
        <v>44176</v>
      </c>
      <c r="I340" s="98">
        <f ca="1">IF(B340="","",OFFSET(List1!T$11,tisk!A339,0))</f>
        <v>70</v>
      </c>
      <c r="J340" s="98">
        <f ca="1">IF(B340="","",OFFSET(List1!U$11,tisk!A339,0))</f>
        <v>145</v>
      </c>
      <c r="K340" s="98">
        <f ca="1">IF(B340="","",OFFSET(List1!V$11,tisk!A339,0))</f>
        <v>200</v>
      </c>
      <c r="L340" s="98">
        <f ca="1">IF(B340="","",OFFSET(List1!W$11,tisk!A339,0))</f>
        <v>415</v>
      </c>
      <c r="M340" s="102">
        <f ca="1">IF(B340="","",OFFSET(List1!X$11,tisk!A339,0))</f>
        <v>31500</v>
      </c>
    </row>
    <row r="341" spans="1:13" s="2" customFormat="1" ht="75" customHeight="1" x14ac:dyDescent="0.25">
      <c r="A341" s="47"/>
      <c r="B341" s="98"/>
      <c r="C341" s="3" t="str">
        <f ca="1">IF(B340="","",CONCATENATE("Okres ",OFFSET(List1!G$11,tisk!A339,0),"
","Právní forma","
",OFFSET(List1!H$11,tisk!A339,0),"
","IČO ",OFFSET(List1!I$11,tisk!A339,0),"
 ","B.Ú. ",OFFSET(List1!J$11,tisk!A339,0)))</f>
        <v>Okres Prostějov
Právní forma
Obec, m. č. hl. m. Prahy
IČO 00288365
 B.Ú. anonymizováno</v>
      </c>
      <c r="D341" s="5" t="str">
        <f ca="1">IF(B340="","",OFFSET(List1!M$11,tisk!A339,0))</f>
        <v>Vybavení jednotky PO III Konice prostředkem první pomoci má velký význam s ohledem na předurčení jednotky pro systém záchranných prací (dopravní nehody) v systému pokrytí rizik na území Olomouckého kraje.</v>
      </c>
      <c r="E341" s="99"/>
      <c r="F341" s="43"/>
      <c r="G341" s="100"/>
      <c r="H341" s="101"/>
      <c r="I341" s="98"/>
      <c r="J341" s="98"/>
      <c r="K341" s="98"/>
      <c r="L341" s="98"/>
      <c r="M341" s="102"/>
    </row>
    <row r="342" spans="1:13" s="2" customFormat="1" ht="30" customHeight="1" x14ac:dyDescent="0.25">
      <c r="A342" s="47">
        <f>ROW()/3-1</f>
        <v>113</v>
      </c>
      <c r="B342" s="98"/>
      <c r="C342" s="3" t="str">
        <f ca="1">IF(B340="","",CONCATENATE("Zástupce","
",OFFSET(List1!K$11,tisk!A339,0)))</f>
        <v xml:space="preserve">Zástupce
</v>
      </c>
      <c r="D342" s="5" t="str">
        <f ca="1">IF(B340="","",CONCATENATE("Dotace bude použita na:",OFFSET(List1!N$11,tisk!A339,0)))</f>
        <v>Dotace bude použita na:pořízení prostředku první pomoci  investiční dotace</v>
      </c>
      <c r="E342" s="99"/>
      <c r="F342" s="44" t="str">
        <f ca="1">IF(B340="","",OFFSET(List1!Q$11,tisk!A339,0))</f>
        <v>11/2020</v>
      </c>
      <c r="G342" s="100"/>
      <c r="H342" s="101"/>
      <c r="I342" s="98"/>
      <c r="J342" s="98"/>
      <c r="K342" s="98"/>
      <c r="L342" s="98"/>
      <c r="M342" s="102"/>
    </row>
    <row r="343" spans="1:13" s="2" customFormat="1" ht="75" customHeight="1" x14ac:dyDescent="0.25">
      <c r="A343" s="47"/>
      <c r="B343" s="98" t="str">
        <f ca="1">IF(OFFSET(List1!B$11,tisk!A342,0)&gt;0,OFFSET(List1!B$11,tisk!A342,0),"")</f>
        <v>103</v>
      </c>
      <c r="C343" s="3" t="str">
        <f ca="1">IF(B343="","",CONCATENATE(OFFSET(List1!C$11,tisk!A342,0),"
",OFFSET(List1!D$11,tisk!A342,0),"
",OFFSET(List1!E$11,tisk!A342,0),"
",OFFSET(List1!F$11,tisk!A342,0)))</f>
        <v>Obec Petrov nad Desnou
Petrov nad Desnou 156
Petrov nad Desnou
78816</v>
      </c>
      <c r="D343" s="65" t="str">
        <f ca="1">IF(B343="","",OFFSET(List1!L$11,tisk!A342,0))</f>
        <v>Pořízení, technické zhodnocení a oprava požární techniky a nákup věcného vybavení pro JSDH Petrov nad Desnou</v>
      </c>
      <c r="E343" s="99">
        <f ca="1">IF(B343="","",OFFSET(List1!O$11,tisk!A342,0))</f>
        <v>20500</v>
      </c>
      <c r="F343" s="44" t="str">
        <f ca="1">IF(B343="","",OFFSET(List1!P$11,tisk!A342,0))</f>
        <v>1/2020</v>
      </c>
      <c r="G343" s="100">
        <f ca="1">IF(B343="","",OFFSET(List1!R$11,tisk!A342,0))</f>
        <v>20500</v>
      </c>
      <c r="H343" s="101">
        <f ca="1">IF(B343="","",OFFSET(List1!S$11,tisk!A342,0))</f>
        <v>44176</v>
      </c>
      <c r="I343" s="98">
        <f ca="1">IF(B343="","",OFFSET(List1!T$11,tisk!A342,0))</f>
        <v>70</v>
      </c>
      <c r="J343" s="98">
        <f ca="1">IF(B343="","",OFFSET(List1!U$11,tisk!A342,0))</f>
        <v>145</v>
      </c>
      <c r="K343" s="98">
        <f ca="1">IF(B343="","",OFFSET(List1!V$11,tisk!A342,0))</f>
        <v>200</v>
      </c>
      <c r="L343" s="98">
        <f ca="1">IF(B343="","",OFFSET(List1!W$11,tisk!A342,0))</f>
        <v>415</v>
      </c>
      <c r="M343" s="102">
        <f ca="1">IF(B343="","",OFFSET(List1!X$11,tisk!A342,0))</f>
        <v>10300</v>
      </c>
    </row>
    <row r="344" spans="1:13" s="2" customFormat="1" ht="75" customHeight="1" x14ac:dyDescent="0.25">
      <c r="A344" s="47"/>
      <c r="B344" s="98"/>
      <c r="C344" s="3" t="str">
        <f ca="1">IF(B343="","",CONCATENATE("Okres ",OFFSET(List1!G$11,tisk!A342,0),"
","Právní forma","
",OFFSET(List1!H$11,tisk!A342,0),"
","IČO ",OFFSET(List1!I$11,tisk!A342,0),"
 ","B.Ú. ",OFFSET(List1!J$11,tisk!A342,0)))</f>
        <v>Okres Šumperk
Právní forma
Obec, m. č. hl. m. Prahy
IČO 72054433
 B.Ú. anonymizováno</v>
      </c>
      <c r="D344" s="5" t="str">
        <f ca="1">IF(B343="","",OFFSET(List1!M$11,tisk!A342,0))</f>
        <v>Pořízení sady na otevírání dveří při zásahu hasičů.</v>
      </c>
      <c r="E344" s="99"/>
      <c r="F344" s="43"/>
      <c r="G344" s="100"/>
      <c r="H344" s="101"/>
      <c r="I344" s="98"/>
      <c r="J344" s="98"/>
      <c r="K344" s="98"/>
      <c r="L344" s="98"/>
      <c r="M344" s="102"/>
    </row>
    <row r="345" spans="1:13" s="2" customFormat="1" ht="30" customHeight="1" x14ac:dyDescent="0.25">
      <c r="A345" s="47">
        <f>ROW()/3-1</f>
        <v>114</v>
      </c>
      <c r="B345" s="98"/>
      <c r="C345" s="3" t="str">
        <f ca="1">IF(B343="","",CONCATENATE("Zástupce","
",OFFSET(List1!K$11,tisk!A342,0)))</f>
        <v xml:space="preserve">Zástupce
</v>
      </c>
      <c r="D345" s="5" t="str">
        <f ca="1">IF(B343="","",CONCATENATE("Dotace bude použita na:",OFFSET(List1!N$11,tisk!A342,0)))</f>
        <v>Dotace bude použita na:pořízení sady na otervírání dveří při zásahu hasičů</v>
      </c>
      <c r="E345" s="99"/>
      <c r="F345" s="44" t="str">
        <f ca="1">IF(B343="","",OFFSET(List1!Q$11,tisk!A342,0))</f>
        <v>11/2020</v>
      </c>
      <c r="G345" s="100"/>
      <c r="H345" s="101"/>
      <c r="I345" s="98"/>
      <c r="J345" s="98"/>
      <c r="K345" s="98"/>
      <c r="L345" s="98"/>
      <c r="M345" s="102"/>
    </row>
    <row r="346" spans="1:13" s="2" customFormat="1" ht="75" customHeight="1" x14ac:dyDescent="0.25">
      <c r="A346" s="47"/>
      <c r="B346" s="98" t="str">
        <f ca="1">IF(OFFSET(List1!B$11,tisk!A345,0)&gt;0,OFFSET(List1!B$11,tisk!A345,0),"")</f>
        <v>64</v>
      </c>
      <c r="C346" s="3" t="str">
        <f ca="1">IF(B346="","",CONCATENATE(OFFSET(List1!C$11,tisk!A345,0),"
",OFFSET(List1!D$11,tisk!A345,0),"
",OFFSET(List1!E$11,tisk!A345,0),"
",OFFSET(List1!F$11,tisk!A345,0)))</f>
        <v>Obec Vlčice
Vlčice 95
Vlčice
79065</v>
      </c>
      <c r="D346" s="65" t="str">
        <f ca="1">IF(B346="","",OFFSET(List1!L$11,tisk!A345,0))</f>
        <v>Pořízení, technické zhodnocení a oprava požární techniky a nákup věcného vybavení pro JSDH Vlčice</v>
      </c>
      <c r="E346" s="99">
        <f ca="1">IF(B346="","",OFFSET(List1!O$11,tisk!A345,0))</f>
        <v>70000</v>
      </c>
      <c r="F346" s="44" t="str">
        <f ca="1">IF(B346="","",OFFSET(List1!P$11,tisk!A345,0))</f>
        <v>1/2020</v>
      </c>
      <c r="G346" s="100">
        <f ca="1">IF(B346="","",OFFSET(List1!R$11,tisk!A345,0))</f>
        <v>35000</v>
      </c>
      <c r="H346" s="101">
        <f ca="1">IF(B346="","",OFFSET(List1!S$11,tisk!A345,0))</f>
        <v>44176</v>
      </c>
      <c r="I346" s="98">
        <f ca="1">IF(B346="","",OFFSET(List1!T$11,tisk!A345,0))</f>
        <v>90</v>
      </c>
      <c r="J346" s="98">
        <f ca="1">IF(B346="","",OFFSET(List1!U$11,tisk!A345,0))</f>
        <v>125</v>
      </c>
      <c r="K346" s="98">
        <f ca="1">IF(B346="","",OFFSET(List1!V$11,tisk!A345,0))</f>
        <v>200</v>
      </c>
      <c r="L346" s="98">
        <f ca="1">IF(B346="","",OFFSET(List1!W$11,tisk!A345,0))</f>
        <v>415</v>
      </c>
      <c r="M346" s="102">
        <f ca="1">IF(B346="","",OFFSET(List1!X$11,tisk!A345,0))</f>
        <v>32600</v>
      </c>
    </row>
    <row r="347" spans="1:13" s="2" customFormat="1" ht="75" customHeight="1" x14ac:dyDescent="0.25">
      <c r="A347" s="47"/>
      <c r="B347" s="98"/>
      <c r="C347" s="3" t="str">
        <f ca="1">IF(B346="","",CONCATENATE("Okres ",OFFSET(List1!G$11,tisk!A345,0),"
","Právní forma","
",OFFSET(List1!H$11,tisk!A345,0),"
","IČO ",OFFSET(List1!I$11,tisk!A345,0),"
 ","B.Ú. ",OFFSET(List1!J$11,tisk!A345,0)))</f>
        <v>Okres Jeseník
Právní forma
Obec, m. č. hl. m. Prahy
IČO 00636045
 B.Ú. anonymizováno</v>
      </c>
      <c r="D347" s="5" t="str">
        <f ca="1">IF(B346="","",OFFSET(List1!M$11,tisk!A345,0))</f>
        <v>Dovybavení jednotky osobními ochrannými prostředky</v>
      </c>
      <c r="E347" s="99"/>
      <c r="F347" s="43"/>
      <c r="G347" s="100"/>
      <c r="H347" s="101"/>
      <c r="I347" s="98"/>
      <c r="J347" s="98"/>
      <c r="K347" s="98"/>
      <c r="L347" s="98"/>
      <c r="M347" s="102"/>
    </row>
    <row r="348" spans="1:13" s="2" customFormat="1" ht="30" customHeight="1" x14ac:dyDescent="0.25">
      <c r="A348" s="47">
        <f>ROW()/3-1</f>
        <v>115</v>
      </c>
      <c r="B348" s="98"/>
      <c r="C348" s="3" t="str">
        <f ca="1">IF(B346="","",CONCATENATE("Zástupce","
",OFFSET(List1!K$11,tisk!A345,0)))</f>
        <v xml:space="preserve">Zástupce
</v>
      </c>
      <c r="D348" s="5" t="str">
        <f ca="1">IF(B346="","",CONCATENATE("Dotace bude použita na:",OFFSET(List1!N$11,tisk!A345,0)))</f>
        <v>Dotace bude použita na:pořízení ochranných prostředků pro hasiče</v>
      </c>
      <c r="E348" s="99"/>
      <c r="F348" s="44" t="str">
        <f ca="1">IF(B346="","",OFFSET(List1!Q$11,tisk!A345,0))</f>
        <v>11/2020</v>
      </c>
      <c r="G348" s="100"/>
      <c r="H348" s="101"/>
      <c r="I348" s="98"/>
      <c r="J348" s="98"/>
      <c r="K348" s="98"/>
      <c r="L348" s="98"/>
      <c r="M348" s="102"/>
    </row>
    <row r="349" spans="1:13" s="2" customFormat="1" ht="75" customHeight="1" x14ac:dyDescent="0.25">
      <c r="A349" s="47"/>
      <c r="B349" s="98" t="str">
        <f ca="1">IF(OFFSET(List1!B$11,tisk!A348,0)&gt;0,OFFSET(List1!B$11,tisk!A348,0),"")</f>
        <v>130</v>
      </c>
      <c r="C349" s="3" t="str">
        <f ca="1">IF(B349="","",CONCATENATE(OFFSET(List1!C$11,tisk!A348,0),"
",OFFSET(List1!D$11,tisk!A348,0),"
",OFFSET(List1!E$11,tisk!A348,0),"
",OFFSET(List1!F$11,tisk!A348,0)))</f>
        <v>Městys Velký Újezd
Olomoucká 15
Velký Újezd
78355</v>
      </c>
      <c r="D349" s="65" t="str">
        <f ca="1">IF(B349="","",OFFSET(List1!L$11,tisk!A348,0))</f>
        <v>Pořízení, technické zhodnocení a oprava požární techniky a nákup věcného vybavení pro JSDH Velký Újezd</v>
      </c>
      <c r="E349" s="99">
        <f ca="1">IF(B349="","",OFFSET(List1!O$11,tisk!A348,0))</f>
        <v>30000</v>
      </c>
      <c r="F349" s="44" t="str">
        <f ca="1">IF(B349="","",OFFSET(List1!P$11,tisk!A348,0))</f>
        <v>1/2020</v>
      </c>
      <c r="G349" s="100">
        <f ca="1">IF(B349="","",OFFSET(List1!R$11,tisk!A348,0))</f>
        <v>30000</v>
      </c>
      <c r="H349" s="101">
        <f ca="1">IF(B349="","",OFFSET(List1!S$11,tisk!A348,0))</f>
        <v>44176</v>
      </c>
      <c r="I349" s="98">
        <f ca="1">IF(B349="","",OFFSET(List1!T$11,tisk!A348,0))</f>
        <v>70</v>
      </c>
      <c r="J349" s="98">
        <f ca="1">IF(B349="","",OFFSET(List1!U$11,tisk!A348,0))</f>
        <v>140</v>
      </c>
      <c r="K349" s="98">
        <f ca="1">IF(B349="","",OFFSET(List1!V$11,tisk!A348,0))</f>
        <v>200</v>
      </c>
      <c r="L349" s="98">
        <f ca="1">IF(B349="","",OFFSET(List1!W$11,tisk!A348,0))</f>
        <v>410</v>
      </c>
      <c r="M349" s="102">
        <f ca="1">IF(B349="","",OFFSET(List1!X$11,tisk!A348,0))</f>
        <v>15000</v>
      </c>
    </row>
    <row r="350" spans="1:13" s="2" customFormat="1" ht="75" customHeight="1" x14ac:dyDescent="0.25">
      <c r="A350" s="47"/>
      <c r="B350" s="98"/>
      <c r="C350" s="3" t="str">
        <f ca="1">IF(B349="","",CONCATENATE("Okres ",OFFSET(List1!G$11,tisk!A348,0),"
","Právní forma","
",OFFSET(List1!H$11,tisk!A348,0),"
","IČO ",OFFSET(List1!I$11,tisk!A348,0),"
 ","B.Ú. ",OFFSET(List1!J$11,tisk!A348,0)))</f>
        <v>Okres Olomouc
Právní forma
Obec, m. č. hl. m. Prahy
IČO 00299677
 B.Ú. anonymizováno</v>
      </c>
      <c r="D350" s="5" t="str">
        <f ca="1">IF(B349="","",OFFSET(List1!M$11,tisk!A348,0))</f>
        <v>Vybavení lezeckým materiálem pro zajištění akceschopnosti jednotky.</v>
      </c>
      <c r="E350" s="99"/>
      <c r="F350" s="43"/>
      <c r="G350" s="100"/>
      <c r="H350" s="101"/>
      <c r="I350" s="98"/>
      <c r="J350" s="98"/>
      <c r="K350" s="98"/>
      <c r="L350" s="98"/>
      <c r="M350" s="102"/>
    </row>
    <row r="351" spans="1:13" s="2" customFormat="1" ht="30" customHeight="1" x14ac:dyDescent="0.25">
      <c r="A351" s="47">
        <f>ROW()/3-1</f>
        <v>116</v>
      </c>
      <c r="B351" s="98"/>
      <c r="C351" s="3" t="str">
        <f ca="1">IF(B349="","",CONCATENATE("Zástupce","
",OFFSET(List1!K$11,tisk!A348,0)))</f>
        <v xml:space="preserve">Zástupce
</v>
      </c>
      <c r="D351" s="5" t="str">
        <f ca="1">IF(B349="","",CONCATENATE("Dotace bude použita na:",OFFSET(List1!N$11,tisk!A348,0)))</f>
        <v>Dotace bude použita na:pořízení  prostředků pro práci ve výšce a volnou hloubkou.</v>
      </c>
      <c r="E351" s="99"/>
      <c r="F351" s="44" t="str">
        <f ca="1">IF(B349="","",OFFSET(List1!Q$11,tisk!A348,0))</f>
        <v>11/2020</v>
      </c>
      <c r="G351" s="100"/>
      <c r="H351" s="101"/>
      <c r="I351" s="98"/>
      <c r="J351" s="98"/>
      <c r="K351" s="98"/>
      <c r="L351" s="98"/>
      <c r="M351" s="102"/>
    </row>
    <row r="352" spans="1:13" s="2" customFormat="1" ht="75" customHeight="1" x14ac:dyDescent="0.25">
      <c r="A352" s="47"/>
      <c r="B352" s="98" t="str">
        <f ca="1">IF(OFFSET(List1!B$11,tisk!A351,0)&gt;0,OFFSET(List1!B$11,tisk!A351,0),"")</f>
        <v>119</v>
      </c>
      <c r="C352" s="3" t="str">
        <f ca="1">IF(B352="","",CONCATENATE(OFFSET(List1!C$11,tisk!A351,0),"
",OFFSET(List1!D$11,tisk!A351,0),"
",OFFSET(List1!E$11,tisk!A351,0),"
",OFFSET(List1!F$11,tisk!A351,0)))</f>
        <v>Obec Tršice
Tršice 50
Tršice
78357</v>
      </c>
      <c r="D352" s="65" t="str">
        <f ca="1">IF(B352="","",OFFSET(List1!L$11,tisk!A351,0))</f>
        <v>Pořízení, technické zhodnocení a oprava požární techniky a nákup věcného vybavení pro JSDH Tršice</v>
      </c>
      <c r="E352" s="99">
        <f ca="1">IF(B352="","",OFFSET(List1!O$11,tisk!A351,0))</f>
        <v>51000</v>
      </c>
      <c r="F352" s="44" t="str">
        <f ca="1">IF(B352="","",OFFSET(List1!P$11,tisk!A351,0))</f>
        <v>1/2020</v>
      </c>
      <c r="G352" s="100">
        <f ca="1">IF(B352="","",OFFSET(List1!R$11,tisk!A351,0))</f>
        <v>25500</v>
      </c>
      <c r="H352" s="101">
        <f ca="1">IF(B352="","",OFFSET(List1!S$11,tisk!A351,0))</f>
        <v>44176</v>
      </c>
      <c r="I352" s="98">
        <f ca="1">IF(B352="","",OFFSET(List1!T$11,tisk!A351,0))</f>
        <v>70</v>
      </c>
      <c r="J352" s="98">
        <f ca="1">IF(B352="","",OFFSET(List1!U$11,tisk!A351,0))</f>
        <v>135</v>
      </c>
      <c r="K352" s="98">
        <f ca="1">IF(B352="","",OFFSET(List1!V$11,tisk!A351,0))</f>
        <v>200</v>
      </c>
      <c r="L352" s="98">
        <f ca="1">IF(B352="","",OFFSET(List1!W$11,tisk!A351,0))</f>
        <v>405</v>
      </c>
      <c r="M352" s="102">
        <f ca="1">IF(B352="","",OFFSET(List1!X$11,tisk!A351,0))</f>
        <v>23800</v>
      </c>
    </row>
    <row r="353" spans="1:13" s="2" customFormat="1" ht="75" customHeight="1" x14ac:dyDescent="0.25">
      <c r="A353" s="47"/>
      <c r="B353" s="98"/>
      <c r="C353" s="3" t="str">
        <f ca="1">IF(B352="","",CONCATENATE("Okres ",OFFSET(List1!G$11,tisk!A351,0),"
","Právní forma","
",OFFSET(List1!H$11,tisk!A351,0),"
","IČO ",OFFSET(List1!I$11,tisk!A351,0),"
 ","B.Ú. ",OFFSET(List1!J$11,tisk!A351,0)))</f>
        <v>Okres Olomouc
Právní forma
Obec, m. č. hl. m. Prahy
IČO 00299588
 B.Ú. anonymizováno</v>
      </c>
      <c r="D353" s="5" t="str">
        <f ca="1">IF(B352="","",OFFSET(List1!M$11,tisk!A351,0))</f>
        <v>Zvýšení akceschopnosti jednotky obnova zastaralého materiálu</v>
      </c>
      <c r="E353" s="99"/>
      <c r="F353" s="43"/>
      <c r="G353" s="100"/>
      <c r="H353" s="101"/>
      <c r="I353" s="98"/>
      <c r="J353" s="98"/>
      <c r="K353" s="98"/>
      <c r="L353" s="98"/>
      <c r="M353" s="102"/>
    </row>
    <row r="354" spans="1:13" s="2" customFormat="1" ht="30" customHeight="1" x14ac:dyDescent="0.25">
      <c r="A354" s="47">
        <f>ROW()/3-1</f>
        <v>117</v>
      </c>
      <c r="B354" s="98"/>
      <c r="C354" s="3" t="str">
        <f ca="1">IF(B352="","",CONCATENATE("Zástupce","
",OFFSET(List1!K$11,tisk!A351,0)))</f>
        <v xml:space="preserve">Zástupce
</v>
      </c>
      <c r="D354" s="5" t="str">
        <f ca="1">IF(B352="","",CONCATENATE("Dotace bude použita na:",OFFSET(List1!N$11,tisk!A351,0)))</f>
        <v>Dotace bude použita na:pořízení prostředků pro hašení a čerpání</v>
      </c>
      <c r="E354" s="99"/>
      <c r="F354" s="44" t="str">
        <f ca="1">IF(B352="","",OFFSET(List1!Q$11,tisk!A351,0))</f>
        <v>11/2020</v>
      </c>
      <c r="G354" s="100"/>
      <c r="H354" s="101"/>
      <c r="I354" s="98"/>
      <c r="J354" s="98"/>
      <c r="K354" s="98"/>
      <c r="L354" s="98"/>
      <c r="M354" s="102"/>
    </row>
    <row r="355" spans="1:13" s="2" customFormat="1" ht="66.75" customHeight="1" x14ac:dyDescent="0.25">
      <c r="A355" s="47"/>
      <c r="B355" s="98" t="str">
        <f ca="1">IF(OFFSET(List1!B$11,tisk!A354,0)&gt;0,OFFSET(List1!B$11,tisk!A354,0),"")</f>
        <v>5</v>
      </c>
      <c r="C355" s="3" t="str">
        <f ca="1">IF(B355="","",CONCATENATE(OFFSET(List1!C$11,tisk!A354,0),"
",OFFSET(List1!D$11,tisk!A354,0),"
",OFFSET(List1!E$11,tisk!A354,0),"
",OFFSET(List1!F$11,tisk!A354,0)))</f>
        <v>Město Úsov
nám. Míru 86
Úsov
78973</v>
      </c>
      <c r="D355" s="65" t="str">
        <f ca="1">IF(B355="","",OFFSET(List1!L$11,tisk!A354,0))</f>
        <v>Pořízení, technické zhodnocení a oprava požární techniky a nákup věcného vybavení pro JSDH Úsov</v>
      </c>
      <c r="E355" s="99">
        <f ca="1">IF(B355="","",OFFSET(List1!O$11,tisk!A354,0))</f>
        <v>34000</v>
      </c>
      <c r="F355" s="44" t="str">
        <f ca="1">IF(B355="","",OFFSET(List1!P$11,tisk!A354,0))</f>
        <v>1/2020</v>
      </c>
      <c r="G355" s="100">
        <f ca="1">IF(B355="","",OFFSET(List1!R$11,tisk!A354,0))</f>
        <v>34000</v>
      </c>
      <c r="H355" s="101">
        <f ca="1">IF(B355="","",OFFSET(List1!S$11,tisk!A354,0))</f>
        <v>44176</v>
      </c>
      <c r="I355" s="98">
        <f ca="1">IF(B355="","",OFFSET(List1!T$11,tisk!A354,0))</f>
        <v>70</v>
      </c>
      <c r="J355" s="98">
        <f ca="1">IF(B355="","",OFFSET(List1!U$11,tisk!A354,0))</f>
        <v>135</v>
      </c>
      <c r="K355" s="98">
        <f ca="1">IF(B355="","",OFFSET(List1!V$11,tisk!A354,0))</f>
        <v>200</v>
      </c>
      <c r="L355" s="98">
        <f ca="1">IF(B355="","",OFFSET(List1!W$11,tisk!A354,0))</f>
        <v>405</v>
      </c>
      <c r="M355" s="102">
        <f ca="1">IF(B355="","",OFFSET(List1!X$11,tisk!A354,0))</f>
        <v>17000</v>
      </c>
    </row>
    <row r="356" spans="1:13" s="2" customFormat="1" ht="75" customHeight="1" x14ac:dyDescent="0.25">
      <c r="A356" s="47"/>
      <c r="B356" s="98"/>
      <c r="C356" s="3" t="str">
        <f ca="1">IF(B355="","",CONCATENATE("Okres ",OFFSET(List1!G$11,tisk!A354,0),"
","Právní forma","
",OFFSET(List1!H$11,tisk!A354,0),"
","IČO ",OFFSET(List1!I$11,tisk!A354,0),"
 ","B.Ú. ",OFFSET(List1!J$11,tisk!A354,0)))</f>
        <v>Okres Šumperk
Právní forma
Obec, m. č. hl. m. Prahy
IČO 00303500
 B.Ú. anonymizováno</v>
      </c>
      <c r="D356" s="5" t="str">
        <f ca="1">IF(B355="","",OFFSET(List1!M$11,tisk!A354,0))</f>
        <v>Nákup plovoucího motorového čerpadla</v>
      </c>
      <c r="E356" s="99"/>
      <c r="F356" s="43"/>
      <c r="G356" s="100"/>
      <c r="H356" s="101"/>
      <c r="I356" s="98"/>
      <c r="J356" s="98"/>
      <c r="K356" s="98"/>
      <c r="L356" s="98"/>
      <c r="M356" s="102"/>
    </row>
    <row r="357" spans="1:13" s="2" customFormat="1" ht="30" customHeight="1" x14ac:dyDescent="0.25">
      <c r="A357" s="47">
        <f>ROW()/3-1</f>
        <v>118</v>
      </c>
      <c r="B357" s="98"/>
      <c r="C357" s="3" t="str">
        <f ca="1">IF(B355="","",CONCATENATE("Zástupce","
",OFFSET(List1!K$11,tisk!A354,0)))</f>
        <v xml:space="preserve">Zástupce
</v>
      </c>
      <c r="D357" s="5" t="str">
        <f ca="1">IF(B355="","",CONCATENATE("Dotace bude použita na:",OFFSET(List1!N$11,tisk!A354,0)))</f>
        <v>Dotace bude použita na:pořízení plovoucího čerpadla</v>
      </c>
      <c r="E357" s="99"/>
      <c r="F357" s="44" t="str">
        <f ca="1">IF(B355="","",OFFSET(List1!Q$11,tisk!A354,0))</f>
        <v>11/2020</v>
      </c>
      <c r="G357" s="100"/>
      <c r="H357" s="101"/>
      <c r="I357" s="98"/>
      <c r="J357" s="98"/>
      <c r="K357" s="98"/>
      <c r="L357" s="98"/>
      <c r="M357" s="102"/>
    </row>
    <row r="358" spans="1:13" s="2" customFormat="1" ht="75" customHeight="1" x14ac:dyDescent="0.25">
      <c r="A358" s="47"/>
      <c r="B358" s="98" t="str">
        <f ca="1">IF(OFFSET(List1!B$11,tisk!A357,0)&gt;0,OFFSET(List1!B$11,tisk!A357,0),"")</f>
        <v>99</v>
      </c>
      <c r="C358" s="3" t="str">
        <f ca="1">IF(B358="","",CONCATENATE(OFFSET(List1!C$11,tisk!A357,0),"
",OFFSET(List1!D$11,tisk!A357,0),"
",OFFSET(List1!E$11,tisk!A357,0),"
",OFFSET(List1!F$11,tisk!A357,0)))</f>
        <v>Obec Polomí
Polomí 20
Polomí
79855</v>
      </c>
      <c r="D358" s="65" t="str">
        <f ca="1">IF(B358="","",OFFSET(List1!L$11,tisk!A357,0))</f>
        <v>Pořízení, technické zhodnocení a oprava požární techniky a nákup věcného vybavení pro JSDH Polomí</v>
      </c>
      <c r="E358" s="99">
        <f ca="1">IF(B358="","",OFFSET(List1!O$11,tisk!A357,0))</f>
        <v>45000</v>
      </c>
      <c r="F358" s="44" t="str">
        <f ca="1">IF(B358="","",OFFSET(List1!P$11,tisk!A357,0))</f>
        <v>1/2020</v>
      </c>
      <c r="G358" s="100">
        <f ca="1">IF(B358="","",OFFSET(List1!R$11,tisk!A357,0))</f>
        <v>35000</v>
      </c>
      <c r="H358" s="101">
        <f ca="1">IF(B358="","",OFFSET(List1!S$11,tisk!A357,0))</f>
        <v>44176</v>
      </c>
      <c r="I358" s="98">
        <f ca="1">IF(B358="","",OFFSET(List1!T$11,tisk!A357,0))</f>
        <v>110</v>
      </c>
      <c r="J358" s="98">
        <f ca="1">IF(B358="","",OFFSET(List1!U$11,tisk!A357,0))</f>
        <v>140</v>
      </c>
      <c r="K358" s="98">
        <f ca="1">IF(B358="","",OFFSET(List1!V$11,tisk!A357,0))</f>
        <v>150</v>
      </c>
      <c r="L358" s="98">
        <f ca="1">IF(B358="","",OFFSET(List1!W$11,tisk!A357,0))</f>
        <v>400</v>
      </c>
      <c r="M358" s="102">
        <f ca="1">IF(B358="","",OFFSET(List1!X$11,tisk!A357,0))</f>
        <v>22500</v>
      </c>
    </row>
    <row r="359" spans="1:13" s="2" customFormat="1" ht="75" customHeight="1" x14ac:dyDescent="0.25">
      <c r="A359" s="47"/>
      <c r="B359" s="98"/>
      <c r="C359" s="3" t="str">
        <f ca="1">IF(B358="","",CONCATENATE("Okres ",OFFSET(List1!G$11,tisk!A357,0),"
","Právní forma","
",OFFSET(List1!H$11,tisk!A357,0),"
","IČO ",OFFSET(List1!I$11,tisk!A357,0),"
 ","B.Ú. ",OFFSET(List1!J$11,tisk!A357,0)))</f>
        <v>Okres Prostějov
Právní forma
Obec, m. č. hl. m. Prahy
IČO 00600059
 B.Ú. anonymizováno</v>
      </c>
      <c r="D359" s="5" t="str">
        <f ca="1">IF(B358="","",OFFSET(List1!M$11,tisk!A357,0))</f>
        <v>Pořízení přívěsného vozíku na hasicí techniku.</v>
      </c>
      <c r="E359" s="99"/>
      <c r="F359" s="43"/>
      <c r="G359" s="100"/>
      <c r="H359" s="101"/>
      <c r="I359" s="98"/>
      <c r="J359" s="98"/>
      <c r="K359" s="98"/>
      <c r="L359" s="98"/>
      <c r="M359" s="102"/>
    </row>
    <row r="360" spans="1:13" s="2" customFormat="1" ht="34.5" customHeight="1" x14ac:dyDescent="0.25">
      <c r="A360" s="47">
        <f>ROW()/3-1</f>
        <v>119</v>
      </c>
      <c r="B360" s="98"/>
      <c r="C360" s="3" t="str">
        <f ca="1">IF(B358="","",CONCATENATE("Zástupce","
",OFFSET(List1!K$11,tisk!A357,0)))</f>
        <v xml:space="preserve">Zástupce
</v>
      </c>
      <c r="D360" s="5" t="str">
        <f ca="1">IF(B358="","",CONCATENATE("Dotace bude použita na:",OFFSET(List1!N$11,tisk!A357,0)))</f>
        <v>Dotace bude použita na:pořízení přívěsného vozíku za dopravní automobil   investiční dotace</v>
      </c>
      <c r="E360" s="99"/>
      <c r="F360" s="44" t="str">
        <f ca="1">IF(B358="","",OFFSET(List1!Q$11,tisk!A357,0))</f>
        <v>11/2020</v>
      </c>
      <c r="G360" s="100"/>
      <c r="H360" s="101"/>
      <c r="I360" s="98"/>
      <c r="J360" s="98"/>
      <c r="K360" s="98"/>
      <c r="L360" s="98"/>
      <c r="M360" s="102"/>
    </row>
    <row r="361" spans="1:13" s="2" customFormat="1" ht="75" customHeight="1" x14ac:dyDescent="0.25">
      <c r="A361" s="47"/>
      <c r="B361" s="98" t="str">
        <f ca="1">IF(OFFSET(List1!B$11,tisk!A360,0)&gt;0,OFFSET(List1!B$11,tisk!A360,0),"")</f>
        <v>18</v>
      </c>
      <c r="C361" s="3" t="str">
        <f ca="1">IF(B361="","",CONCATENATE(OFFSET(List1!C$11,tisk!A360,0),"
",OFFSET(List1!D$11,tisk!A360,0),"
",OFFSET(List1!E$11,tisk!A360,0),"
",OFFSET(List1!F$11,tisk!A360,0)))</f>
        <v>Obec Císařov
Císařov 106
Císařov
75103</v>
      </c>
      <c r="D361" s="65" t="str">
        <f ca="1">IF(B361="","",OFFSET(List1!L$11,tisk!A360,0))</f>
        <v>Pořízení, technické zhodnocení a oprava požární techniky a nákup věcného vybavení pro JSDH Císařov</v>
      </c>
      <c r="E361" s="99">
        <f ca="1">IF(B361="","",OFFSET(List1!O$11,tisk!A360,0))</f>
        <v>60000</v>
      </c>
      <c r="F361" s="44" t="str">
        <f ca="1">IF(B361="","",OFFSET(List1!P$11,tisk!A360,0))</f>
        <v>1/2020</v>
      </c>
      <c r="G361" s="100">
        <f ca="1">IF(B361="","",OFFSET(List1!R$11,tisk!A360,0))</f>
        <v>30000</v>
      </c>
      <c r="H361" s="101">
        <f ca="1">IF(B361="","",OFFSET(List1!S$11,tisk!A360,0))</f>
        <v>44176</v>
      </c>
      <c r="I361" s="98">
        <f ca="1">IF(B361="","",OFFSET(List1!T$11,tisk!A360,0))</f>
        <v>90</v>
      </c>
      <c r="J361" s="98">
        <f ca="1">IF(B361="","",OFFSET(List1!U$11,tisk!A360,0))</f>
        <v>105</v>
      </c>
      <c r="K361" s="98">
        <f ca="1">IF(B361="","",OFFSET(List1!V$11,tisk!A360,0))</f>
        <v>200</v>
      </c>
      <c r="L361" s="98">
        <f ca="1">IF(B361="","",OFFSET(List1!W$11,tisk!A360,0))</f>
        <v>395</v>
      </c>
      <c r="M361" s="102">
        <f ca="1">IF(B361="","",OFFSET(List1!X$11,tisk!A360,0))</f>
        <v>26400</v>
      </c>
    </row>
    <row r="362" spans="1:13" s="2" customFormat="1" ht="75" customHeight="1" x14ac:dyDescent="0.25">
      <c r="A362" s="47"/>
      <c r="B362" s="98"/>
      <c r="C362" s="3" t="str">
        <f ca="1">IF(B361="","",CONCATENATE("Okres ",OFFSET(List1!G$11,tisk!A360,0),"
","Právní forma","
",OFFSET(List1!H$11,tisk!A360,0),"
","IČO ",OFFSET(List1!I$11,tisk!A360,0),"
 ","B.Ú. ",OFFSET(List1!J$11,tisk!A360,0)))</f>
        <v>Okres Přerov
Právní forma
Obec, m. č. hl. m. Prahy
IČO 00636169
 B.Ú. anonymizováno</v>
      </c>
      <c r="D362" s="5" t="str">
        <f ca="1">IF(B361="","",OFFSET(List1!M$11,tisk!A360,0))</f>
        <v>Na opravu požární stříkačky z důvodu zastarání a častých poruch při startování.</v>
      </c>
      <c r="E362" s="99"/>
      <c r="F362" s="43"/>
      <c r="G362" s="100"/>
      <c r="H362" s="101"/>
      <c r="I362" s="98"/>
      <c r="J362" s="98"/>
      <c r="K362" s="98"/>
      <c r="L362" s="98"/>
      <c r="M362" s="102"/>
    </row>
    <row r="363" spans="1:13" s="2" customFormat="1" ht="30" customHeight="1" x14ac:dyDescent="0.25">
      <c r="A363" s="47">
        <f>ROW()/3-1</f>
        <v>120</v>
      </c>
      <c r="B363" s="98"/>
      <c r="C363" s="3" t="str">
        <f ca="1">IF(B361="","",CONCATENATE("Zástupce","
",OFFSET(List1!K$11,tisk!A360,0)))</f>
        <v xml:space="preserve">Zástupce
</v>
      </c>
      <c r="D363" s="5" t="str">
        <f ca="1">IF(B361="","",CONCATENATE("Dotace bude použita na:",OFFSET(List1!N$11,tisk!A360,0)))</f>
        <v>Dotace bude použita na:opravu prostředků pro hašení a čerpání.</v>
      </c>
      <c r="E363" s="99"/>
      <c r="F363" s="44" t="str">
        <f ca="1">IF(B361="","",OFFSET(List1!Q$11,tisk!A360,0))</f>
        <v>11/2020</v>
      </c>
      <c r="G363" s="100"/>
      <c r="H363" s="101"/>
      <c r="I363" s="98"/>
      <c r="J363" s="98"/>
      <c r="K363" s="98"/>
      <c r="L363" s="98"/>
      <c r="M363" s="102"/>
    </row>
    <row r="364" spans="1:13" s="2" customFormat="1" ht="75" customHeight="1" x14ac:dyDescent="0.25">
      <c r="A364" s="47"/>
      <c r="B364" s="98" t="str">
        <f ca="1">IF(OFFSET(List1!B$11,tisk!A363,0)&gt;0,OFFSET(List1!B$11,tisk!A363,0),"")</f>
        <v>209</v>
      </c>
      <c r="C364" s="3" t="str">
        <f ca="1">IF(B364="","",CONCATENATE(OFFSET(List1!C$11,tisk!A363,0),"
",OFFSET(List1!D$11,tisk!A363,0),"
",OFFSET(List1!E$11,tisk!A363,0),"
",OFFSET(List1!F$11,tisk!A363,0)))</f>
        <v>Obec Klenovice na Hané
Klenovice na Hané 3
Klenovice na Hané
79823</v>
      </c>
      <c r="D364" s="65" t="str">
        <f ca="1">IF(B364="","",OFFSET(List1!L$11,tisk!A363,0))</f>
        <v>Pořízení, technické zhodnocení a oprava požární techniky a nákup věcného vybavení pro JSDH Klenovice na Hané</v>
      </c>
      <c r="E364" s="99">
        <f ca="1">IF(B364="","",OFFSET(List1!O$11,tisk!A363,0))</f>
        <v>58190</v>
      </c>
      <c r="F364" s="44" t="str">
        <f ca="1">IF(B364="","",OFFSET(List1!P$11,tisk!A363,0))</f>
        <v>1/2020</v>
      </c>
      <c r="G364" s="100">
        <f ca="1">IF(B364="","",OFFSET(List1!R$11,tisk!A363,0))</f>
        <v>25000</v>
      </c>
      <c r="H364" s="101">
        <f ca="1">IF(B364="","",OFFSET(List1!S$11,tisk!A363,0))</f>
        <v>44176</v>
      </c>
      <c r="I364" s="98">
        <f ca="1">IF(B364="","",OFFSET(List1!T$11,tisk!A363,0))</f>
        <v>90</v>
      </c>
      <c r="J364" s="98">
        <f ca="1">IF(B364="","",OFFSET(List1!U$11,tisk!A363,0))</f>
        <v>155</v>
      </c>
      <c r="K364" s="98">
        <f ca="1">IF(B364="","",OFFSET(List1!V$11,tisk!A363,0))</f>
        <v>150</v>
      </c>
      <c r="L364" s="98">
        <f ca="1">IF(B364="","",OFFSET(List1!W$11,tisk!A363,0))</f>
        <v>395</v>
      </c>
      <c r="M364" s="102">
        <f ca="1">IF(B364="","",OFFSET(List1!X$11,tisk!A363,0))</f>
        <v>22000</v>
      </c>
    </row>
    <row r="365" spans="1:13" s="2" customFormat="1" ht="75" customHeight="1" x14ac:dyDescent="0.25">
      <c r="A365" s="47"/>
      <c r="B365" s="98"/>
      <c r="C365" s="3" t="str">
        <f ca="1">IF(B364="","",CONCATENATE("Okres ",OFFSET(List1!G$11,tisk!A363,0),"
","Právní forma","
",OFFSET(List1!H$11,tisk!A363,0),"
","IČO ",OFFSET(List1!I$11,tisk!A363,0),"
 ","B.Ú. ",OFFSET(List1!J$11,tisk!A363,0)))</f>
        <v>Okres Prostějov
Právní forma
Obec, m. č. hl. m. Prahy
IČO 00288349
 B.Ú. anonymizováno</v>
      </c>
      <c r="D365" s="5" t="str">
        <f ca="1">IF(B364="","",OFFSET(List1!M$11,tisk!A363,0))</f>
        <v>Pořízení věcného vybavení - zásahových obleků a zásahových bot, pro členy JSDH Klenovice na Hané. Zásahové komplety i obuv se pořizují z důvodu opotřebení původního vybavení členů jednotky.</v>
      </c>
      <c r="E365" s="99"/>
      <c r="F365" s="43"/>
      <c r="G365" s="100"/>
      <c r="H365" s="101"/>
      <c r="I365" s="98"/>
      <c r="J365" s="98"/>
      <c r="K365" s="98"/>
      <c r="L365" s="98"/>
      <c r="M365" s="102"/>
    </row>
    <row r="366" spans="1:13" s="2" customFormat="1" ht="30" customHeight="1" x14ac:dyDescent="0.25">
      <c r="A366" s="47">
        <f>ROW()/3-1</f>
        <v>121</v>
      </c>
      <c r="B366" s="98"/>
      <c r="C366" s="3" t="str">
        <f ca="1">IF(B364="","",CONCATENATE("Zástupce","
",OFFSET(List1!K$11,tisk!A363,0)))</f>
        <v xml:space="preserve">Zástupce
</v>
      </c>
      <c r="D366" s="5" t="str">
        <f ca="1">IF(B364="","",CONCATENATE("Dotace bude použita na:",OFFSET(List1!N$11,tisk!A363,0)))</f>
        <v>Dotace bude použita na:pořízení ochranných prostředků pro hasiče</v>
      </c>
      <c r="E366" s="99"/>
      <c r="F366" s="44" t="str">
        <f ca="1">IF(B364="","",OFFSET(List1!Q$11,tisk!A363,0))</f>
        <v>11/2020</v>
      </c>
      <c r="G366" s="100"/>
      <c r="H366" s="101"/>
      <c r="I366" s="98"/>
      <c r="J366" s="98"/>
      <c r="K366" s="98"/>
      <c r="L366" s="98"/>
      <c r="M366" s="102"/>
    </row>
    <row r="367" spans="1:13" s="2" customFormat="1" ht="75" customHeight="1" x14ac:dyDescent="0.25">
      <c r="A367" s="47"/>
      <c r="B367" s="98" t="str">
        <f ca="1">IF(OFFSET(List1!B$11,tisk!A366,0)&gt;0,OFFSET(List1!B$11,tisk!A366,0),"")</f>
        <v>32</v>
      </c>
      <c r="C367" s="3" t="str">
        <f ca="1">IF(B367="","",CONCATENATE(OFFSET(List1!C$11,tisk!A366,0),"
",OFFSET(List1!D$11,tisk!A366,0),"
",OFFSET(List1!E$11,tisk!A366,0),"
",OFFSET(List1!F$11,tisk!A366,0)))</f>
        <v>Obec Lhota
Lhota 63
Lhota
75131</v>
      </c>
      <c r="D367" s="65" t="str">
        <f ca="1">IF(B367="","",OFFSET(List1!L$11,tisk!A366,0))</f>
        <v>Pořízení, technické zhodnocení a oprava požární techniky a nákup věcného vybavení pro JSDH Lhota</v>
      </c>
      <c r="E367" s="99">
        <f ca="1">IF(B367="","",OFFSET(List1!O$11,tisk!A366,0))</f>
        <v>53000</v>
      </c>
      <c r="F367" s="44" t="str">
        <f ca="1">IF(B367="","",OFFSET(List1!P$11,tisk!A366,0))</f>
        <v>1/2020</v>
      </c>
      <c r="G367" s="100">
        <f ca="1">IF(B367="","",OFFSET(List1!R$11,tisk!A366,0))</f>
        <v>35000</v>
      </c>
      <c r="H367" s="101">
        <f ca="1">IF(B367="","",OFFSET(List1!S$11,tisk!A366,0))</f>
        <v>44176</v>
      </c>
      <c r="I367" s="98">
        <f ca="1">IF(B367="","",OFFSET(List1!T$11,tisk!A366,0))</f>
        <v>90</v>
      </c>
      <c r="J367" s="98">
        <f ca="1">IF(B367="","",OFFSET(List1!U$11,tisk!A366,0))</f>
        <v>155</v>
      </c>
      <c r="K367" s="98">
        <f ca="1">IF(B367="","",OFFSET(List1!V$11,tisk!A366,0))</f>
        <v>150</v>
      </c>
      <c r="L367" s="98">
        <f ca="1">IF(B367="","",OFFSET(List1!W$11,tisk!A366,0))</f>
        <v>395</v>
      </c>
      <c r="M367" s="102">
        <f ca="1">IF(B367="","",OFFSET(List1!X$11,tisk!A366,0))</f>
        <v>26500</v>
      </c>
    </row>
    <row r="368" spans="1:13" s="2" customFormat="1" ht="75" customHeight="1" x14ac:dyDescent="0.25">
      <c r="A368" s="47"/>
      <c r="B368" s="98"/>
      <c r="C368" s="3" t="str">
        <f ca="1">IF(B367="","",CONCATENATE("Okres ",OFFSET(List1!G$11,tisk!A366,0),"
","Právní forma","
",OFFSET(List1!H$11,tisk!A366,0),"
","IČO ",OFFSET(List1!I$11,tisk!A366,0),"
 ","B.Ú. ",OFFSET(List1!J$11,tisk!A366,0)))</f>
        <v>Okres Přerov
Právní forma
Obec, m. č. hl. m. Prahy
IČO 00636347
 B.Ú. anonymizováno</v>
      </c>
      <c r="D368" s="5" t="str">
        <f ca="1">IF(B367="","",OFFSET(List1!M$11,tisk!A366,0))</f>
        <v>V rámci zajištění akceschopnosti  jednotky SDH Lhota zařazené do JPO III je nutné členům pořídit pro výkon jejich činnosti s ohledem na jejich ochranu a bezpečnost   pracovní stejnokroje PS12 včetně trik, kšiltovek, opasků a zásahových bot.</v>
      </c>
      <c r="E368" s="99"/>
      <c r="F368" s="43"/>
      <c r="G368" s="100"/>
      <c r="H368" s="101"/>
      <c r="I368" s="98"/>
      <c r="J368" s="98"/>
      <c r="K368" s="98"/>
      <c r="L368" s="98"/>
      <c r="M368" s="102"/>
    </row>
    <row r="369" spans="1:13" s="2" customFormat="1" ht="30" customHeight="1" x14ac:dyDescent="0.25">
      <c r="A369" s="47">
        <f>ROW()/3-1</f>
        <v>122</v>
      </c>
      <c r="B369" s="98"/>
      <c r="C369" s="3" t="str">
        <f ca="1">IF(B367="","",CONCATENATE("Zástupce","
",OFFSET(List1!K$11,tisk!A366,0)))</f>
        <v xml:space="preserve">Zástupce
</v>
      </c>
      <c r="D369" s="5" t="str">
        <f ca="1">IF(B367="","",CONCATENATE("Dotace bude použita na:",OFFSET(List1!N$11,tisk!A366,0)))</f>
        <v>Dotace bude použita na:pořízení ochranných prostředků  pro hasiče</v>
      </c>
      <c r="E369" s="99"/>
      <c r="F369" s="44" t="str">
        <f ca="1">IF(B367="","",OFFSET(List1!Q$11,tisk!A366,0))</f>
        <v>11/2020</v>
      </c>
      <c r="G369" s="100"/>
      <c r="H369" s="101"/>
      <c r="I369" s="98"/>
      <c r="J369" s="98"/>
      <c r="K369" s="98"/>
      <c r="L369" s="98"/>
      <c r="M369" s="102"/>
    </row>
    <row r="370" spans="1:13" s="2" customFormat="1" ht="75" customHeight="1" x14ac:dyDescent="0.25">
      <c r="A370" s="47"/>
      <c r="B370" s="98" t="str">
        <f ca="1">IF(OFFSET(List1!B$11,tisk!A369,0)&gt;0,OFFSET(List1!B$11,tisk!A369,0),"")</f>
        <v>66</v>
      </c>
      <c r="C370" s="3" t="str">
        <f ca="1">IF(B370="","",CONCATENATE(OFFSET(List1!C$11,tisk!A369,0),"
",OFFSET(List1!D$11,tisk!A369,0),"
",OFFSET(List1!E$11,tisk!A369,0),"
",OFFSET(List1!F$11,tisk!A369,0)))</f>
        <v>Obec Moravičany
Moravičany 67
Moravičany
78982</v>
      </c>
      <c r="D370" s="65" t="str">
        <f ca="1">IF(B370="","",OFFSET(List1!L$11,tisk!A369,0))</f>
        <v>Pořízení, technické zhodnocení a oprava požární techniky a nákup věcného vybavení pro JSDH Moravičany</v>
      </c>
      <c r="E370" s="99">
        <f ca="1">IF(B370="","",OFFSET(List1!O$11,tisk!A369,0))</f>
        <v>17000</v>
      </c>
      <c r="F370" s="44" t="str">
        <f ca="1">IF(B370="","",OFFSET(List1!P$11,tisk!A369,0))</f>
        <v>1/2020</v>
      </c>
      <c r="G370" s="100">
        <f ca="1">IF(B370="","",OFFSET(List1!R$11,tisk!A369,0))</f>
        <v>17000</v>
      </c>
      <c r="H370" s="101">
        <f ca="1">IF(B370="","",OFFSET(List1!S$11,tisk!A369,0))</f>
        <v>44176</v>
      </c>
      <c r="I370" s="98">
        <f ca="1">IF(B370="","",OFFSET(List1!T$11,tisk!A369,0))</f>
        <v>70</v>
      </c>
      <c r="J370" s="98">
        <f ca="1">IF(B370="","",OFFSET(List1!U$11,tisk!A369,0))</f>
        <v>125</v>
      </c>
      <c r="K370" s="98">
        <f ca="1">IF(B370="","",OFFSET(List1!V$11,tisk!A369,0))</f>
        <v>200</v>
      </c>
      <c r="L370" s="98">
        <f ca="1">IF(B370="","",OFFSET(List1!W$11,tisk!A369,0))</f>
        <v>395</v>
      </c>
      <c r="M370" s="102">
        <f ca="1">IF(B370="","",OFFSET(List1!X$11,tisk!A369,0))</f>
        <v>8500</v>
      </c>
    </row>
    <row r="371" spans="1:13" s="2" customFormat="1" ht="75" customHeight="1" x14ac:dyDescent="0.25">
      <c r="A371" s="47"/>
      <c r="B371" s="98"/>
      <c r="C371" s="3" t="str">
        <f ca="1">IF(B370="","",CONCATENATE("Okres ",OFFSET(List1!G$11,tisk!A369,0),"
","Právní forma","
",OFFSET(List1!H$11,tisk!A369,0),"
","IČO ",OFFSET(List1!I$11,tisk!A369,0),"
 ","B.Ú. ",OFFSET(List1!J$11,tisk!A369,0)))</f>
        <v>Okres Šumperk
Právní forma
Obec, m. č. hl. m. Prahy
IČO 00303046
 B.Ú. anonymizováno</v>
      </c>
      <c r="D371" s="5" t="str">
        <f ca="1">IF(B370="","",OFFSET(List1!M$11,tisk!A369,0))</f>
        <v>Žádost se týká pořízení věcného vybavení, z důvodů zvýšení akce schopnosti jednotky. Pořízený materiál bude náhradou za materiál , který je již zastaralý, či má prošlou životnost.</v>
      </c>
      <c r="E371" s="99"/>
      <c r="F371" s="43"/>
      <c r="G371" s="100"/>
      <c r="H371" s="101"/>
      <c r="I371" s="98"/>
      <c r="J371" s="98"/>
      <c r="K371" s="98"/>
      <c r="L371" s="98"/>
      <c r="M371" s="102"/>
    </row>
    <row r="372" spans="1:13" s="2" customFormat="1" ht="30" customHeight="1" x14ac:dyDescent="0.25">
      <c r="A372" s="47">
        <f>ROW()/3-1</f>
        <v>123</v>
      </c>
      <c r="B372" s="98"/>
      <c r="C372" s="3" t="str">
        <f ca="1">IF(B370="","",CONCATENATE("Zástupce","
",OFFSET(List1!K$11,tisk!A369,0)))</f>
        <v xml:space="preserve">Zástupce
</v>
      </c>
      <c r="D372" s="5" t="str">
        <f ca="1">IF(B370="","",CONCATENATE("Dotace bude použita na:",OFFSET(List1!N$11,tisk!A369,0)))</f>
        <v>Dotace bude použita na:pořízení ochranných prostředků pro hasiče</v>
      </c>
      <c r="E372" s="99"/>
      <c r="F372" s="44" t="str">
        <f ca="1">IF(B370="","",OFFSET(List1!Q$11,tisk!A369,0))</f>
        <v>11/2020</v>
      </c>
      <c r="G372" s="100"/>
      <c r="H372" s="101"/>
      <c r="I372" s="98"/>
      <c r="J372" s="98"/>
      <c r="K372" s="98"/>
      <c r="L372" s="98"/>
      <c r="M372" s="102"/>
    </row>
    <row r="373" spans="1:13" s="2" customFormat="1" ht="75" customHeight="1" x14ac:dyDescent="0.25">
      <c r="A373" s="47"/>
      <c r="B373" s="98" t="str">
        <f ca="1">IF(OFFSET(List1!B$11,tisk!A372,0)&gt;0,OFFSET(List1!B$11,tisk!A372,0),"")</f>
        <v>124</v>
      </c>
      <c r="C373" s="3" t="str">
        <f ca="1">IF(B373="","",CONCATENATE(OFFSET(List1!C$11,tisk!A372,0),"
",OFFSET(List1!D$11,tisk!A372,0),"
",OFFSET(List1!E$11,tisk!A372,0),"
",OFFSET(List1!F$11,tisk!A372,0)))</f>
        <v>Statutární město Olomouc
Horní náměstí 583
Olomouc
77900</v>
      </c>
      <c r="D373" s="65" t="str">
        <f ca="1">IF(B373="","",OFFSET(List1!L$11,tisk!A372,0))</f>
        <v>Pořízení, technické zhodnocení a oprava požární techniky a nákup věcného vybavení pro JSDH Chomoutov</v>
      </c>
      <c r="E373" s="99">
        <f ca="1">IF(B373="","",OFFSET(List1!O$11,tisk!A372,0))</f>
        <v>72000</v>
      </c>
      <c r="F373" s="44" t="str">
        <f ca="1">IF(B373="","",OFFSET(List1!P$11,tisk!A372,0))</f>
        <v>1/2020</v>
      </c>
      <c r="G373" s="100">
        <f ca="1">IF(B373="","",OFFSET(List1!R$11,tisk!A372,0))</f>
        <v>36000</v>
      </c>
      <c r="H373" s="101">
        <f ca="1">IF(B373="","",OFFSET(List1!S$11,tisk!A372,0))</f>
        <v>44176</v>
      </c>
      <c r="I373" s="98">
        <f ca="1">IF(B373="","",OFFSET(List1!T$11,tisk!A372,0))</f>
        <v>120</v>
      </c>
      <c r="J373" s="98">
        <f ca="1">IF(B373="","",OFFSET(List1!U$11,tisk!A372,0))</f>
        <v>125</v>
      </c>
      <c r="K373" s="98">
        <f ca="1">IF(B373="","",OFFSET(List1!V$11,tisk!A372,0))</f>
        <v>150</v>
      </c>
      <c r="L373" s="98">
        <f ca="1">IF(B373="","",OFFSET(List1!W$11,tisk!A372,0))</f>
        <v>395</v>
      </c>
      <c r="M373" s="102">
        <f ca="1">IF(B373="","",OFFSET(List1!X$11,tisk!A372,0))</f>
        <v>31600</v>
      </c>
    </row>
    <row r="374" spans="1:13" s="2" customFormat="1" ht="75" customHeight="1" x14ac:dyDescent="0.25">
      <c r="A374" s="47"/>
      <c r="B374" s="98"/>
      <c r="C374" s="3" t="str">
        <f ca="1">IF(B373="","",CONCATENATE("Okres ",OFFSET(List1!G$11,tisk!A372,0),"
","Právní forma","
",OFFSET(List1!H$11,tisk!A372,0),"
","IČO ",OFFSET(List1!I$11,tisk!A372,0),"
 ","B.Ú. ",OFFSET(List1!J$11,tisk!A372,0)))</f>
        <v>Okres Olomouc
Právní forma
Obec, m. č. hl. m. Prahy
IČO 00299308
 B.Ú. anonymizováno</v>
      </c>
      <c r="D374" s="5" t="str">
        <f ca="1">IF(B373="","",OFFSET(List1!M$11,tisk!A372,0))</f>
        <v>Pořízení ochranných prostředků pro hasiče vč. příslušenství pro zajištění akceschopnosti JSDH Chomoutov.</v>
      </c>
      <c r="E374" s="99"/>
      <c r="F374" s="43"/>
      <c r="G374" s="100"/>
      <c r="H374" s="101"/>
      <c r="I374" s="98"/>
      <c r="J374" s="98"/>
      <c r="K374" s="98"/>
      <c r="L374" s="98"/>
      <c r="M374" s="102"/>
    </row>
    <row r="375" spans="1:13" s="2" customFormat="1" ht="30" customHeight="1" x14ac:dyDescent="0.25">
      <c r="A375" s="47">
        <f>ROW()/3-1</f>
        <v>124</v>
      </c>
      <c r="B375" s="98"/>
      <c r="C375" s="3" t="str">
        <f ca="1">IF(B373="","",CONCATENATE("Zástupce","
",OFFSET(List1!K$11,tisk!A372,0)))</f>
        <v xml:space="preserve">Zástupce
</v>
      </c>
      <c r="D375" s="5" t="str">
        <f ca="1">IF(B373="","",CONCATENATE("Dotace bude použita na:",OFFSET(List1!N$11,tisk!A372,0)))</f>
        <v>Dotace bude použita na:pořízení ochranných prostředků pro hasiče včetně příslušenství</v>
      </c>
      <c r="E375" s="99"/>
      <c r="F375" s="44" t="str">
        <f ca="1">IF(B373="","",OFFSET(List1!Q$11,tisk!A372,0))</f>
        <v>11/2020</v>
      </c>
      <c r="G375" s="100"/>
      <c r="H375" s="101"/>
      <c r="I375" s="98"/>
      <c r="J375" s="98"/>
      <c r="K375" s="98"/>
      <c r="L375" s="98"/>
      <c r="M375" s="102"/>
    </row>
    <row r="376" spans="1:13" s="2" customFormat="1" ht="75" customHeight="1" x14ac:dyDescent="0.25">
      <c r="A376" s="47"/>
      <c r="B376" s="98" t="str">
        <f ca="1">IF(OFFSET(List1!B$11,tisk!A375,0)&gt;0,OFFSET(List1!B$11,tisk!A375,0),"")</f>
        <v>123</v>
      </c>
      <c r="C376" s="3" t="str">
        <f ca="1">IF(B376="","",CONCATENATE(OFFSET(List1!C$11,tisk!A375,0),"
",OFFSET(List1!D$11,tisk!A375,0),"
",OFFSET(List1!E$11,tisk!A375,0),"
",OFFSET(List1!F$11,tisk!A375,0)))</f>
        <v>Statutární město Olomouc
Horní náměstí 583
Olomouc
77900</v>
      </c>
      <c r="D376" s="65" t="str">
        <f ca="1">IF(B376="","",OFFSET(List1!L$11,tisk!A375,0))</f>
        <v>Pořízení, technické zhodnocení a oprava požární techniky a nákup věcného vybavení pro JSDH Radíkov</v>
      </c>
      <c r="E376" s="99">
        <f ca="1">IF(B376="","",OFFSET(List1!O$11,tisk!A375,0))</f>
        <v>84000</v>
      </c>
      <c r="F376" s="44" t="str">
        <f ca="1">IF(B376="","",OFFSET(List1!P$11,tisk!A375,0))</f>
        <v>1/2020</v>
      </c>
      <c r="G376" s="100">
        <f ca="1">IF(B376="","",OFFSET(List1!R$11,tisk!A375,0))</f>
        <v>42000</v>
      </c>
      <c r="H376" s="101">
        <f ca="1">IF(B376="","",OFFSET(List1!S$11,tisk!A375,0))</f>
        <v>44176</v>
      </c>
      <c r="I376" s="98">
        <f ca="1">IF(B376="","",OFFSET(List1!T$11,tisk!A375,0))</f>
        <v>120</v>
      </c>
      <c r="J376" s="98">
        <f ca="1">IF(B376="","",OFFSET(List1!U$11,tisk!A375,0))</f>
        <v>125</v>
      </c>
      <c r="K376" s="98">
        <f ca="1">IF(B376="","",OFFSET(List1!V$11,tisk!A375,0))</f>
        <v>150</v>
      </c>
      <c r="L376" s="98">
        <f ca="1">IF(B376="","",OFFSET(List1!W$11,tisk!A375,0))</f>
        <v>395</v>
      </c>
      <c r="M376" s="102">
        <f ca="1">IF(B376="","",OFFSET(List1!X$11,tisk!A375,0))</f>
        <v>36900</v>
      </c>
    </row>
    <row r="377" spans="1:13" s="2" customFormat="1" ht="75" customHeight="1" x14ac:dyDescent="0.25">
      <c r="A377" s="47"/>
      <c r="B377" s="98"/>
      <c r="C377" s="3" t="str">
        <f ca="1">IF(B376="","",CONCATENATE("Okres ",OFFSET(List1!G$11,tisk!A375,0),"
","Právní forma","
",OFFSET(List1!H$11,tisk!A375,0),"
","IČO ",OFFSET(List1!I$11,tisk!A375,0),"
 ","B.Ú. ",OFFSET(List1!J$11,tisk!A375,0)))</f>
        <v>Okres Olomouc
Právní forma
Obec, m. č. hl. m. Prahy
IČO 00299308
 B.Ú. anonymizováno</v>
      </c>
      <c r="D377" s="5" t="str">
        <f ca="1">IF(B376="","",OFFSET(List1!M$11,tisk!A375,0))</f>
        <v>Pořízení ochranných prostředků pro hasiče vč. příslušenství k zajištění akceschopnosti  JSDH Radíkov.</v>
      </c>
      <c r="E377" s="99"/>
      <c r="F377" s="43"/>
      <c r="G377" s="100"/>
      <c r="H377" s="101"/>
      <c r="I377" s="98"/>
      <c r="J377" s="98"/>
      <c r="K377" s="98"/>
      <c r="L377" s="98"/>
      <c r="M377" s="102"/>
    </row>
    <row r="378" spans="1:13" s="2" customFormat="1" ht="30" customHeight="1" x14ac:dyDescent="0.25">
      <c r="A378" s="47">
        <f>ROW()/3-1</f>
        <v>125</v>
      </c>
      <c r="B378" s="98"/>
      <c r="C378" s="3" t="str">
        <f ca="1">IF(B376="","",CONCATENATE("Zástupce","
",OFFSET(List1!K$11,tisk!A375,0)))</f>
        <v xml:space="preserve">Zástupce
</v>
      </c>
      <c r="D378" s="5" t="str">
        <f ca="1">IF(B376="","",CONCATENATE("Dotace bude použita na:",OFFSET(List1!N$11,tisk!A375,0)))</f>
        <v>Dotace bude použita na:pořízení ochranných prostředků pro hasiče včetně příslušenství</v>
      </c>
      <c r="E378" s="99"/>
      <c r="F378" s="44" t="str">
        <f ca="1">IF(B376="","",OFFSET(List1!Q$11,tisk!A375,0))</f>
        <v>11/2020</v>
      </c>
      <c r="G378" s="100"/>
      <c r="H378" s="101"/>
      <c r="I378" s="98"/>
      <c r="J378" s="98"/>
      <c r="K378" s="98"/>
      <c r="L378" s="98"/>
      <c r="M378" s="102"/>
    </row>
    <row r="379" spans="1:13" s="2" customFormat="1" ht="75" customHeight="1" x14ac:dyDescent="0.25">
      <c r="A379" s="47"/>
      <c r="B379" s="98" t="str">
        <f ca="1">IF(OFFSET(List1!B$11,tisk!A378,0)&gt;0,OFFSET(List1!B$11,tisk!A378,0),"")</f>
        <v>78</v>
      </c>
      <c r="C379" s="3" t="str">
        <f ca="1">IF(B379="","",CONCATENATE(OFFSET(List1!C$11,tisk!A378,0),"
",OFFSET(List1!D$11,tisk!A378,0),"
",OFFSET(List1!E$11,tisk!A378,0),"
",OFFSET(List1!F$11,tisk!A378,0)))</f>
        <v>Obec Slavětín
Slavětín 11
Slavětín
78324</v>
      </c>
      <c r="D379" s="65" t="str">
        <f ca="1">IF(B379="","",OFFSET(List1!L$11,tisk!A378,0))</f>
        <v>Pořízení, technické zhodnocení a oprava požární techniky a nákup věcného vybavení pro JSDH Slavětín</v>
      </c>
      <c r="E379" s="99">
        <f ca="1">IF(B379="","",OFFSET(List1!O$11,tisk!A378,0))</f>
        <v>27800</v>
      </c>
      <c r="F379" s="44" t="str">
        <f ca="1">IF(B379="","",OFFSET(List1!P$11,tisk!A378,0))</f>
        <v>1/2020</v>
      </c>
      <c r="G379" s="100">
        <f ca="1">IF(B379="","",OFFSET(List1!R$11,tisk!A378,0))</f>
        <v>27800</v>
      </c>
      <c r="H379" s="101">
        <f ca="1">IF(B379="","",OFFSET(List1!S$11,tisk!A378,0))</f>
        <v>44176</v>
      </c>
      <c r="I379" s="98">
        <f ca="1">IF(B379="","",OFFSET(List1!T$11,tisk!A378,0))</f>
        <v>110</v>
      </c>
      <c r="J379" s="98">
        <f ca="1">IF(B379="","",OFFSET(List1!U$11,tisk!A378,0))</f>
        <v>135</v>
      </c>
      <c r="K379" s="98">
        <f ca="1">IF(B379="","",OFFSET(List1!V$11,tisk!A378,0))</f>
        <v>150</v>
      </c>
      <c r="L379" s="98">
        <f ca="1">IF(B379="","",OFFSET(List1!W$11,tisk!A378,0))</f>
        <v>395</v>
      </c>
      <c r="M379" s="102">
        <f ca="1">IF(B379="","",OFFSET(List1!X$11,tisk!A378,0))</f>
        <v>13900</v>
      </c>
    </row>
    <row r="380" spans="1:13" s="2" customFormat="1" ht="75" customHeight="1" x14ac:dyDescent="0.25">
      <c r="A380" s="47"/>
      <c r="B380" s="98"/>
      <c r="C380" s="3" t="str">
        <f ca="1">IF(B379="","",CONCATENATE("Okres ",OFFSET(List1!G$11,tisk!A378,0),"
","Právní forma","
",OFFSET(List1!H$11,tisk!A378,0),"
","IČO ",OFFSET(List1!I$11,tisk!A378,0),"
 ","B.Ú. ",OFFSET(List1!J$11,tisk!A378,0)))</f>
        <v>Okres Olomouc
Právní forma
Obec, m. č. hl. m. Prahy
IČO 00635332
 B.Ú. anonymizováno</v>
      </c>
      <c r="D380" s="5" t="str">
        <f ca="1">IF(B379="","",OFFSET(List1!M$11,tisk!A378,0))</f>
        <v>Pořízení přetlakového ventilátoru s mlžicím zařízením. Jedná se o zařízení určené k odvodu kouře a tepla ze zadýmených prostor  formou vytváření přetlaku vzduchu, s pevně zabudovanou mlžící tryskou.</v>
      </c>
      <c r="E380" s="99"/>
      <c r="F380" s="43"/>
      <c r="G380" s="100"/>
      <c r="H380" s="101"/>
      <c r="I380" s="98"/>
      <c r="J380" s="98"/>
      <c r="K380" s="98"/>
      <c r="L380" s="98"/>
      <c r="M380" s="102"/>
    </row>
    <row r="381" spans="1:13" s="2" customFormat="1" ht="35.25" customHeight="1" x14ac:dyDescent="0.25">
      <c r="A381" s="47">
        <f>ROW()/3-1</f>
        <v>126</v>
      </c>
      <c r="B381" s="98"/>
      <c r="C381" s="3" t="str">
        <f ca="1">IF(B379="","",CONCATENATE("Zástupce","
",OFFSET(List1!K$11,tisk!A378,0)))</f>
        <v xml:space="preserve">Zástupce
</v>
      </c>
      <c r="D381" s="5" t="str">
        <f ca="1">IF(B379="","",CONCATENATE("Dotace bude použita na:",OFFSET(List1!N$11,tisk!A378,0)))</f>
        <v>Dotace bude použita na:pořízení prostředků k mechanickému odvětrání kouře a horkých plynů při požáru:- přetlakový ventilátor</v>
      </c>
      <c r="E381" s="99"/>
      <c r="F381" s="44" t="str">
        <f ca="1">IF(B379="","",OFFSET(List1!Q$11,tisk!A378,0))</f>
        <v>11/2020</v>
      </c>
      <c r="G381" s="100"/>
      <c r="H381" s="101"/>
      <c r="I381" s="98"/>
      <c r="J381" s="98"/>
      <c r="K381" s="98"/>
      <c r="L381" s="98"/>
      <c r="M381" s="102"/>
    </row>
    <row r="382" spans="1:13" s="2" customFormat="1" ht="69" customHeight="1" x14ac:dyDescent="0.25">
      <c r="A382" s="47"/>
      <c r="B382" s="98" t="str">
        <f ca="1">IF(OFFSET(List1!B$11,tisk!A381,0)&gt;0,OFFSET(List1!B$11,tisk!A381,0),"")</f>
        <v>118</v>
      </c>
      <c r="C382" s="3" t="str">
        <f ca="1">IF(B382="","",CONCATENATE(OFFSET(List1!C$11,tisk!A381,0),"
",OFFSET(List1!D$11,tisk!A381,0),"
",OFFSET(List1!E$11,tisk!A381,0),"
",OFFSET(List1!F$11,tisk!A381,0)))</f>
        <v>Obec Olšany
Olšany 75
Olšany
78962</v>
      </c>
      <c r="D382" s="65" t="str">
        <f ca="1">IF(B382="","",OFFSET(List1!L$11,tisk!A381,0))</f>
        <v>Pořízení, technické zhodnocení a oprava požární techniky a nákup věcného vybavení pro JSDH Olšany</v>
      </c>
      <c r="E382" s="99">
        <f ca="1">IF(B382="","",OFFSET(List1!O$11,tisk!A381,0))</f>
        <v>16800</v>
      </c>
      <c r="F382" s="44" t="str">
        <f ca="1">IF(B382="","",OFFSET(List1!P$11,tisk!A381,0))</f>
        <v>1/2020</v>
      </c>
      <c r="G382" s="100">
        <f ca="1">IF(B382="","",OFFSET(List1!R$11,tisk!A381,0))</f>
        <v>16800</v>
      </c>
      <c r="H382" s="101">
        <f ca="1">IF(B382="","",OFFSET(List1!S$11,tisk!A381,0))</f>
        <v>44176</v>
      </c>
      <c r="I382" s="98">
        <f ca="1">IF(B382="","",OFFSET(List1!T$11,tisk!A381,0))</f>
        <v>70</v>
      </c>
      <c r="J382" s="98">
        <f ca="1">IF(B382="","",OFFSET(List1!U$11,tisk!A381,0))</f>
        <v>120</v>
      </c>
      <c r="K382" s="98">
        <f ca="1">IF(B382="","",OFFSET(List1!V$11,tisk!A381,0))</f>
        <v>200</v>
      </c>
      <c r="L382" s="98">
        <f ca="1">IF(B382="","",OFFSET(List1!W$11,tisk!A381,0))</f>
        <v>390</v>
      </c>
      <c r="M382" s="102">
        <f ca="1">IF(B382="","",OFFSET(List1!X$11,tisk!A381,0))</f>
        <v>8400</v>
      </c>
    </row>
    <row r="383" spans="1:13" s="2" customFormat="1" ht="75" customHeight="1" x14ac:dyDescent="0.25">
      <c r="A383" s="47"/>
      <c r="B383" s="98"/>
      <c r="C383" s="3" t="str">
        <f ca="1">IF(B382="","",CONCATENATE("Okres ",OFFSET(List1!G$11,tisk!A381,0),"
","Právní forma","
",OFFSET(List1!H$11,tisk!A381,0),"
","IČO ",OFFSET(List1!I$11,tisk!A381,0),"
 ","B.Ú. ",OFFSET(List1!J$11,tisk!A381,0)))</f>
        <v>Okres Šumperk
Právní forma
Obec, m. č. hl. m. Prahy
IČO 00303097
 B.Ú. anonymizováno</v>
      </c>
      <c r="D383" s="5" t="str">
        <f ca="1">IF(B382="","",OFFSET(List1!M$11,tisk!A381,0))</f>
        <v>Pořízení a instalace modulu FIREPORT PRINT včetně zřízení internetové přípojky do objektu požární zbrojnice v Olšanech</v>
      </c>
      <c r="E383" s="99"/>
      <c r="F383" s="43"/>
      <c r="G383" s="100"/>
      <c r="H383" s="101"/>
      <c r="I383" s="98"/>
      <c r="J383" s="98"/>
      <c r="K383" s="98"/>
      <c r="L383" s="98"/>
      <c r="M383" s="102"/>
    </row>
    <row r="384" spans="1:13" s="2" customFormat="1" ht="37.5" customHeight="1" x14ac:dyDescent="0.25">
      <c r="A384" s="47">
        <f>ROW()/3-1</f>
        <v>127</v>
      </c>
      <c r="B384" s="98"/>
      <c r="C384" s="3" t="str">
        <f ca="1">IF(B382="","",CONCATENATE("Zástupce","
",OFFSET(List1!K$11,tisk!A381,0)))</f>
        <v xml:space="preserve">Zástupce
</v>
      </c>
      <c r="D384" s="5" t="str">
        <f ca="1">IF(B382="","",CONCATENATE("Dotace bude použita na:",OFFSET(List1!N$11,tisk!A381,0)))</f>
        <v>Dotace bude použita na:pořízení spojových prostředků - příslušenství pro vyhlašování poplachu a přijímání/odesílání zpráv</v>
      </c>
      <c r="E384" s="99"/>
      <c r="F384" s="44" t="str">
        <f ca="1">IF(B382="","",OFFSET(List1!Q$11,tisk!A381,0))</f>
        <v>11/2020</v>
      </c>
      <c r="G384" s="100"/>
      <c r="H384" s="101"/>
      <c r="I384" s="98"/>
      <c r="J384" s="98"/>
      <c r="K384" s="98"/>
      <c r="L384" s="98"/>
      <c r="M384" s="102"/>
    </row>
    <row r="385" spans="1:13" s="2" customFormat="1" ht="75" customHeight="1" x14ac:dyDescent="0.25">
      <c r="A385" s="47"/>
      <c r="B385" s="98" t="str">
        <f ca="1">IF(OFFSET(List1!B$11,tisk!A384,0)&gt;0,OFFSET(List1!B$11,tisk!A384,0),"")</f>
        <v>101</v>
      </c>
      <c r="C385" s="3" t="str">
        <f ca="1">IF(B385="","",CONCATENATE(OFFSET(List1!C$11,tisk!A384,0),"
",OFFSET(List1!D$11,tisk!A384,0),"
",OFFSET(List1!E$11,tisk!A384,0),"
",OFFSET(List1!F$11,tisk!A384,0)))</f>
        <v>Obec Skalička
Skalička ev. 2
Skalička
75352</v>
      </c>
      <c r="D385" s="65" t="str">
        <f ca="1">IF(B385="","",OFFSET(List1!L$11,tisk!A384,0))</f>
        <v>Pořízení, technické zhodnocení a oprava požární techniky a nákup věcného vybavení pro JSDH Skalička</v>
      </c>
      <c r="E385" s="99">
        <f ca="1">IF(B385="","",OFFSET(List1!O$11,tisk!A384,0))</f>
        <v>35000</v>
      </c>
      <c r="F385" s="44" t="str">
        <f ca="1">IF(B385="","",OFFSET(List1!P$11,tisk!A384,0))</f>
        <v>1/2020</v>
      </c>
      <c r="G385" s="100">
        <f ca="1">IF(B385="","",OFFSET(List1!R$11,tisk!A384,0))</f>
        <v>35000</v>
      </c>
      <c r="H385" s="101">
        <f ca="1">IF(B385="","",OFFSET(List1!S$11,tisk!A384,0))</f>
        <v>44176</v>
      </c>
      <c r="I385" s="98">
        <f ca="1">IF(B385="","",OFFSET(List1!T$11,tisk!A384,0))</f>
        <v>90</v>
      </c>
      <c r="J385" s="98">
        <f ca="1">IF(B385="","",OFFSET(List1!U$11,tisk!A384,0))</f>
        <v>150</v>
      </c>
      <c r="K385" s="98">
        <f ca="1">IF(B385="","",OFFSET(List1!V$11,tisk!A384,0))</f>
        <v>150</v>
      </c>
      <c r="L385" s="98">
        <f ca="1">IF(B385="","",OFFSET(List1!W$11,tisk!A384,0))</f>
        <v>390</v>
      </c>
      <c r="M385" s="102">
        <f ca="1">IF(B385="","",OFFSET(List1!X$11,tisk!A384,0))</f>
        <v>17500</v>
      </c>
    </row>
    <row r="386" spans="1:13" s="2" customFormat="1" ht="75" customHeight="1" x14ac:dyDescent="0.25">
      <c r="A386" s="47"/>
      <c r="B386" s="98"/>
      <c r="C386" s="3" t="str">
        <f ca="1">IF(B385="","",CONCATENATE("Okres ",OFFSET(List1!G$11,tisk!A384,0),"
","Právní forma","
",OFFSET(List1!H$11,tisk!A384,0),"
","IČO ",OFFSET(List1!I$11,tisk!A384,0),"
 ","B.Ú. ",OFFSET(List1!J$11,tisk!A384,0)))</f>
        <v>Okres Přerov
Právní forma
Obec, m. č. hl. m. Prahy
IČO 00301949
 B.Ú. anonymizováno</v>
      </c>
      <c r="D386" s="5" t="str">
        <f ca="1">IF(B385="","",OFFSET(List1!M$11,tisk!A384,0))</f>
        <v>Oprava CAS</v>
      </c>
      <c r="E386" s="99"/>
      <c r="F386" s="43"/>
      <c r="G386" s="100"/>
      <c r="H386" s="101"/>
      <c r="I386" s="98"/>
      <c r="J386" s="98"/>
      <c r="K386" s="98"/>
      <c r="L386" s="98"/>
      <c r="M386" s="102"/>
    </row>
    <row r="387" spans="1:13" s="2" customFormat="1" ht="30" customHeight="1" x14ac:dyDescent="0.25">
      <c r="A387" s="47">
        <f>ROW()/3-1</f>
        <v>128</v>
      </c>
      <c r="B387" s="98"/>
      <c r="C387" s="3" t="str">
        <f ca="1">IF(B385="","",CONCATENATE("Zástupce","
",OFFSET(List1!K$11,tisk!A384,0)))</f>
        <v xml:space="preserve">Zástupce
</v>
      </c>
      <c r="D387" s="5" t="str">
        <f ca="1">IF(B385="","",CONCATENATE("Dotace bude použita na:",OFFSET(List1!N$11,tisk!A384,0)))</f>
        <v>Dotace bude použita na:opravu cisternové automobilové stříkačky</v>
      </c>
      <c r="E387" s="99"/>
      <c r="F387" s="44" t="str">
        <f ca="1">IF(B385="","",OFFSET(List1!Q$11,tisk!A384,0))</f>
        <v>11/2020</v>
      </c>
      <c r="G387" s="100"/>
      <c r="H387" s="101"/>
      <c r="I387" s="98"/>
      <c r="J387" s="98"/>
      <c r="K387" s="98"/>
      <c r="L387" s="98"/>
      <c r="M387" s="102"/>
    </row>
    <row r="388" spans="1:13" s="2" customFormat="1" ht="75" customHeight="1" x14ac:dyDescent="0.25">
      <c r="A388" s="47"/>
      <c r="B388" s="98" t="str">
        <f ca="1">IF(OFFSET(List1!B$11,tisk!A387,0)&gt;0,OFFSET(List1!B$11,tisk!A387,0),"")</f>
        <v>181</v>
      </c>
      <c r="C388" s="3" t="str">
        <f ca="1">IF(B388="","",CONCATENATE(OFFSET(List1!C$11,tisk!A387,0),"
",OFFSET(List1!D$11,tisk!A387,0),"
",OFFSET(List1!E$11,tisk!A387,0),"
",OFFSET(List1!F$11,tisk!A387,0)))</f>
        <v>Obec Loučka
Loučka 76
Loučka
78322</v>
      </c>
      <c r="D388" s="65" t="str">
        <f ca="1">IF(B388="","",OFFSET(List1!L$11,tisk!A387,0))</f>
        <v>Pořízení, technické zhodnocení a oprava požární techniky a nákup věcného vybavení pro JSDH Loučka</v>
      </c>
      <c r="E388" s="99">
        <f ca="1">IF(B388="","",OFFSET(List1!O$11,tisk!A387,0))</f>
        <v>35000</v>
      </c>
      <c r="F388" s="44" t="str">
        <f ca="1">IF(B388="","",OFFSET(List1!P$11,tisk!A387,0))</f>
        <v>1/2020</v>
      </c>
      <c r="G388" s="100">
        <f ca="1">IF(B388="","",OFFSET(List1!R$11,tisk!A387,0))</f>
        <v>35000</v>
      </c>
      <c r="H388" s="101">
        <f ca="1">IF(B388="","",OFFSET(List1!S$11,tisk!A387,0))</f>
        <v>44176</v>
      </c>
      <c r="I388" s="98">
        <f ca="1">IF(B388="","",OFFSET(List1!T$11,tisk!A387,0))</f>
        <v>110</v>
      </c>
      <c r="J388" s="98">
        <f ca="1">IF(B388="","",OFFSET(List1!U$11,tisk!A387,0))</f>
        <v>125</v>
      </c>
      <c r="K388" s="98">
        <f ca="1">IF(B388="","",OFFSET(List1!V$11,tisk!A387,0))</f>
        <v>150</v>
      </c>
      <c r="L388" s="98">
        <f ca="1">IF(B388="","",OFFSET(List1!W$11,tisk!A387,0))</f>
        <v>385</v>
      </c>
      <c r="M388" s="102">
        <f ca="1">IF(B388="","",OFFSET(List1!X$11,tisk!A387,0))</f>
        <v>17500</v>
      </c>
    </row>
    <row r="389" spans="1:13" s="2" customFormat="1" ht="75" customHeight="1" x14ac:dyDescent="0.25">
      <c r="A389" s="47"/>
      <c r="B389" s="98"/>
      <c r="C389" s="3" t="str">
        <f ca="1">IF(B388="","",CONCATENATE("Okres ",OFFSET(List1!G$11,tisk!A387,0),"
","Právní forma","
",OFFSET(List1!H$11,tisk!A387,0),"
","IČO ",OFFSET(List1!I$11,tisk!A387,0),"
 ","B.Ú. ",OFFSET(List1!J$11,tisk!A387,0)))</f>
        <v>Okres Olomouc
Právní forma
Obec, m. č. hl. m. Prahy
IČO 00576247
 B.Ú. anonymizováno</v>
      </c>
      <c r="D389" s="5" t="str">
        <f ca="1">IF(B388="","",OFFSET(List1!M$11,tisk!A387,0))</f>
        <v>Vybavení jednotky sboru dobrovolných hasičů Loučka zřízené obcí.</v>
      </c>
      <c r="E389" s="99"/>
      <c r="F389" s="43"/>
      <c r="G389" s="100"/>
      <c r="H389" s="101"/>
      <c r="I389" s="98"/>
      <c r="J389" s="98"/>
      <c r="K389" s="98"/>
      <c r="L389" s="98"/>
      <c r="M389" s="102"/>
    </row>
    <row r="390" spans="1:13" s="2" customFormat="1" ht="30" customHeight="1" x14ac:dyDescent="0.25">
      <c r="A390" s="47">
        <f>ROW()/3-1</f>
        <v>129</v>
      </c>
      <c r="B390" s="98"/>
      <c r="C390" s="3" t="str">
        <f ca="1">IF(B388="","",CONCATENATE("Zástupce","
",OFFSET(List1!K$11,tisk!A387,0)))</f>
        <v xml:space="preserve">Zástupce
</v>
      </c>
      <c r="D390" s="5" t="str">
        <f ca="1">IF(B388="","",CONCATENATE("Dotace bude použita na:",OFFSET(List1!N$11,tisk!A387,0)))</f>
        <v>Dotace bude použita na:pořízení 5 kusů zásahových přileb a 5 kusů zásahových rukavic</v>
      </c>
      <c r="E390" s="99"/>
      <c r="F390" s="44" t="str">
        <f ca="1">IF(B388="","",OFFSET(List1!Q$11,tisk!A387,0))</f>
        <v>11/2020</v>
      </c>
      <c r="G390" s="100"/>
      <c r="H390" s="101"/>
      <c r="I390" s="98"/>
      <c r="J390" s="98"/>
      <c r="K390" s="98"/>
      <c r="L390" s="98"/>
      <c r="M390" s="102"/>
    </row>
    <row r="391" spans="1:13" s="2" customFormat="1" ht="75" customHeight="1" x14ac:dyDescent="0.25">
      <c r="A391" s="47"/>
      <c r="B391" s="98" t="str">
        <f ca="1">IF(OFFSET(List1!B$11,tisk!A390,0)&gt;0,OFFSET(List1!B$11,tisk!A390,0),"")</f>
        <v>126</v>
      </c>
      <c r="C391" s="3" t="str">
        <f ca="1">IF(B391="","",CONCATENATE(OFFSET(List1!C$11,tisk!A390,0),"
",OFFSET(List1!D$11,tisk!A390,0),"
",OFFSET(List1!E$11,tisk!A390,0),"
",OFFSET(List1!F$11,tisk!A390,0)))</f>
        <v>Statutární město Olomouc
Horní náměstí 583
Olomouc
77900</v>
      </c>
      <c r="D391" s="65" t="str">
        <f ca="1">IF(B391="","",OFFSET(List1!L$11,tisk!A390,0))</f>
        <v>Pořízení, technické zhodnocení a oprava požární techniky a nákup věcného vybavení pro JSDH Lošov</v>
      </c>
      <c r="E391" s="99">
        <f ca="1">IF(B391="","",OFFSET(List1!O$11,tisk!A390,0))</f>
        <v>70200</v>
      </c>
      <c r="F391" s="44" t="str">
        <f ca="1">IF(B391="","",OFFSET(List1!P$11,tisk!A390,0))</f>
        <v>1/2020</v>
      </c>
      <c r="G391" s="100">
        <f ca="1">IF(B391="","",OFFSET(List1!R$11,tisk!A390,0))</f>
        <v>35100</v>
      </c>
      <c r="H391" s="101">
        <f ca="1">IF(B391="","",OFFSET(List1!S$11,tisk!A390,0))</f>
        <v>44176</v>
      </c>
      <c r="I391" s="98">
        <f ca="1">IF(B391="","",OFFSET(List1!T$11,tisk!A390,0))</f>
        <v>120</v>
      </c>
      <c r="J391" s="98">
        <f ca="1">IF(B391="","",OFFSET(List1!U$11,tisk!A390,0))</f>
        <v>115</v>
      </c>
      <c r="K391" s="98">
        <f ca="1">IF(B391="","",OFFSET(List1!V$11,tisk!A390,0))</f>
        <v>150</v>
      </c>
      <c r="L391" s="98">
        <f ca="1">IF(B391="","",OFFSET(List1!W$11,tisk!A390,0))</f>
        <v>385</v>
      </c>
      <c r="M391" s="102">
        <f ca="1">IF(B391="","",OFFSET(List1!X$11,tisk!A390,0))</f>
        <v>30900</v>
      </c>
    </row>
    <row r="392" spans="1:13" s="2" customFormat="1" ht="75" customHeight="1" x14ac:dyDescent="0.25">
      <c r="A392" s="47"/>
      <c r="B392" s="98"/>
      <c r="C392" s="3" t="str">
        <f ca="1">IF(B391="","",CONCATENATE("Okres ",OFFSET(List1!G$11,tisk!A390,0),"
","Právní forma","
",OFFSET(List1!H$11,tisk!A390,0),"
","IČO ",OFFSET(List1!I$11,tisk!A390,0),"
 ","B.Ú. ",OFFSET(List1!J$11,tisk!A390,0)))</f>
        <v>Okres Olomouc
Právní forma
Obec, m. č. hl. m. Prahy
IČO 00299308
 B.Ú. anonymizováno</v>
      </c>
      <c r="D392" s="5" t="str">
        <f ca="1">IF(B391="","",OFFSET(List1!M$11,tisk!A390,0))</f>
        <v>Pořízení prostředků první pomoci vč. příslušenství pro zajištění akceschopnosti JSDH Lošov.</v>
      </c>
      <c r="E392" s="99"/>
      <c r="F392" s="43"/>
      <c r="G392" s="100"/>
      <c r="H392" s="101"/>
      <c r="I392" s="98"/>
      <c r="J392" s="98"/>
      <c r="K392" s="98"/>
      <c r="L392" s="98"/>
      <c r="M392" s="102"/>
    </row>
    <row r="393" spans="1:13" s="2" customFormat="1" ht="37.5" customHeight="1" x14ac:dyDescent="0.25">
      <c r="A393" s="47">
        <f>ROW()/3-1</f>
        <v>130</v>
      </c>
      <c r="B393" s="98"/>
      <c r="C393" s="3" t="str">
        <f ca="1">IF(B391="","",CONCATENATE("Zástupce","
",OFFSET(List1!K$11,tisk!A390,0)))</f>
        <v xml:space="preserve">Zástupce
</v>
      </c>
      <c r="D393" s="5" t="str">
        <f ca="1">IF(B391="","",CONCATENATE("Dotace bude použita na:",OFFSET(List1!N$11,tisk!A390,0)))</f>
        <v>Dotace bude použita na:pořízení prostředků první pomoci včetně příslušenství    investiční dotace</v>
      </c>
      <c r="E393" s="99"/>
      <c r="F393" s="44" t="str">
        <f ca="1">IF(B391="","",OFFSET(List1!Q$11,tisk!A390,0))</f>
        <v>11/2020</v>
      </c>
      <c r="G393" s="100"/>
      <c r="H393" s="101"/>
      <c r="I393" s="98"/>
      <c r="J393" s="98"/>
      <c r="K393" s="98"/>
      <c r="L393" s="98"/>
      <c r="M393" s="102"/>
    </row>
    <row r="394" spans="1:13" s="2" customFormat="1" ht="75" customHeight="1" x14ac:dyDescent="0.25">
      <c r="A394" s="47"/>
      <c r="B394" s="98" t="str">
        <f ca="1">IF(OFFSET(List1!B$11,tisk!A393,0)&gt;0,OFFSET(List1!B$11,tisk!A393,0),"")</f>
        <v>122</v>
      </c>
      <c r="C394" s="3" t="str">
        <f ca="1">IF(B394="","",CONCATENATE(OFFSET(List1!C$11,tisk!A393,0),"
",OFFSET(List1!D$11,tisk!A393,0),"
",OFFSET(List1!E$11,tisk!A393,0),"
",OFFSET(List1!F$11,tisk!A393,0)))</f>
        <v>Statutární město Olomouc
Horní náměstí 583
Olomouc
77900</v>
      </c>
      <c r="D394" s="65" t="str">
        <f ca="1">IF(B394="","",OFFSET(List1!L$11,tisk!A393,0))</f>
        <v>Pořízení, technické zhodnocení a oprava požární techniky a nákup věcného vybavení pro JSDH Holice</v>
      </c>
      <c r="E394" s="99">
        <f ca="1">IF(B394="","",OFFSET(List1!O$11,tisk!A393,0))</f>
        <v>80000</v>
      </c>
      <c r="F394" s="44" t="str">
        <f ca="1">IF(B394="","",OFFSET(List1!P$11,tisk!A393,0))</f>
        <v>1/2020</v>
      </c>
      <c r="G394" s="100">
        <f ca="1">IF(B394="","",OFFSET(List1!R$11,tisk!A393,0))</f>
        <v>40000</v>
      </c>
      <c r="H394" s="101">
        <f ca="1">IF(B394="","",OFFSET(List1!S$11,tisk!A393,0))</f>
        <v>44176</v>
      </c>
      <c r="I394" s="98">
        <f ca="1">IF(B394="","",OFFSET(List1!T$11,tisk!A393,0))</f>
        <v>120</v>
      </c>
      <c r="J394" s="98">
        <f ca="1">IF(B394="","",OFFSET(List1!U$11,tisk!A393,0))</f>
        <v>115</v>
      </c>
      <c r="K394" s="98">
        <f ca="1">IF(B394="","",OFFSET(List1!V$11,tisk!A393,0))</f>
        <v>150</v>
      </c>
      <c r="L394" s="98">
        <f ca="1">IF(B394="","",OFFSET(List1!W$11,tisk!A393,0))</f>
        <v>385</v>
      </c>
      <c r="M394" s="102">
        <f ca="1">IF(B394="","",OFFSET(List1!X$11,tisk!A393,0))</f>
        <v>35200</v>
      </c>
    </row>
    <row r="395" spans="1:13" s="2" customFormat="1" ht="75" customHeight="1" x14ac:dyDescent="0.25">
      <c r="A395" s="47"/>
      <c r="B395" s="98"/>
      <c r="C395" s="3" t="str">
        <f ca="1">IF(B394="","",CONCATENATE("Okres ",OFFSET(List1!G$11,tisk!A393,0),"
","Právní forma","
",OFFSET(List1!H$11,tisk!A393,0),"
","IČO ",OFFSET(List1!I$11,tisk!A393,0),"
 ","B.Ú. ",OFFSET(List1!J$11,tisk!A393,0)))</f>
        <v>Okres Olomouc
Právní forma
Obec, m. č. hl. m. Prahy
IČO 00299308
 B.Ú. anonymizováno</v>
      </c>
      <c r="D395" s="5" t="str">
        <f ca="1">IF(B394="","",OFFSET(List1!M$11,tisk!A393,0))</f>
        <v>Pořízení prostředků první pomoci vč. příslušenství pro zajištění akceschopnosti JSDH Holice.</v>
      </c>
      <c r="E395" s="99"/>
      <c r="F395" s="43"/>
      <c r="G395" s="100"/>
      <c r="H395" s="101"/>
      <c r="I395" s="98"/>
      <c r="J395" s="98"/>
      <c r="K395" s="98"/>
      <c r="L395" s="98"/>
      <c r="M395" s="102"/>
    </row>
    <row r="396" spans="1:13" s="2" customFormat="1" ht="39.75" customHeight="1" x14ac:dyDescent="0.25">
      <c r="A396" s="47">
        <f>ROW()/3-1</f>
        <v>131</v>
      </c>
      <c r="B396" s="98"/>
      <c r="C396" s="3" t="str">
        <f ca="1">IF(B394="","",CONCATENATE("Zástupce","
",OFFSET(List1!K$11,tisk!A393,0)))</f>
        <v xml:space="preserve">Zástupce
</v>
      </c>
      <c r="D396" s="5" t="str">
        <f ca="1">IF(B394="","",CONCATENATE("Dotace bude použita na:",OFFSET(List1!N$11,tisk!A393,0)))</f>
        <v>Dotace bude použita na:pořízení prostředků první pomoci včetně příslušenství    investiční dotace</v>
      </c>
      <c r="E396" s="99"/>
      <c r="F396" s="44" t="str">
        <f ca="1">IF(B394="","",OFFSET(List1!Q$11,tisk!A393,0))</f>
        <v>11/2020</v>
      </c>
      <c r="G396" s="100"/>
      <c r="H396" s="101"/>
      <c r="I396" s="98"/>
      <c r="J396" s="98"/>
      <c r="K396" s="98"/>
      <c r="L396" s="98"/>
      <c r="M396" s="102"/>
    </row>
    <row r="397" spans="1:13" s="2" customFormat="1" ht="75" customHeight="1" x14ac:dyDescent="0.25">
      <c r="A397" s="47"/>
      <c r="B397" s="98" t="str">
        <f ca="1">IF(OFFSET(List1!B$11,tisk!A396,0)&gt;0,OFFSET(List1!B$11,tisk!A396,0),"")</f>
        <v>136</v>
      </c>
      <c r="C397" s="3" t="str">
        <f ca="1">IF(B397="","",CONCATENATE(OFFSET(List1!C$11,tisk!A396,0),"
",OFFSET(List1!D$11,tisk!A396,0),"
",OFFSET(List1!E$11,tisk!A396,0),"
",OFFSET(List1!F$11,tisk!A396,0)))</f>
        <v>Obec Provodovice
Provodovice 49
Provodovice
75353</v>
      </c>
      <c r="D397" s="65" t="str">
        <f ca="1">IF(B397="","",OFFSET(List1!L$11,tisk!A396,0))</f>
        <v>Pořízení, technické zhodnocení a oprava požární techniky a nákup věcného vybavení pro JSDH Provodovice</v>
      </c>
      <c r="E397" s="99">
        <f ca="1">IF(B397="","",OFFSET(List1!O$11,tisk!A396,0))</f>
        <v>15000</v>
      </c>
      <c r="F397" s="44" t="str">
        <f ca="1">IF(B397="","",OFFSET(List1!P$11,tisk!A396,0))</f>
        <v>1/2020</v>
      </c>
      <c r="G397" s="100">
        <f ca="1">IF(B397="","",OFFSET(List1!R$11,tisk!A396,0))</f>
        <v>15000</v>
      </c>
      <c r="H397" s="101">
        <f ca="1">IF(B397="","",OFFSET(List1!S$11,tisk!A396,0))</f>
        <v>44176</v>
      </c>
      <c r="I397" s="98">
        <f ca="1">IF(B397="","",OFFSET(List1!T$11,tisk!A396,0))</f>
        <v>110</v>
      </c>
      <c r="J397" s="98">
        <f ca="1">IF(B397="","",OFFSET(List1!U$11,tisk!A396,0))</f>
        <v>125</v>
      </c>
      <c r="K397" s="98">
        <f ca="1">IF(B397="","",OFFSET(List1!V$11,tisk!A396,0))</f>
        <v>150</v>
      </c>
      <c r="L397" s="98">
        <f ca="1">IF(B397="","",OFFSET(List1!W$11,tisk!A396,0))</f>
        <v>385</v>
      </c>
      <c r="M397" s="102">
        <f ca="1">IF(B397="","",OFFSET(List1!X$11,tisk!A396,0))</f>
        <v>7500</v>
      </c>
    </row>
    <row r="398" spans="1:13" s="2" customFormat="1" ht="75" customHeight="1" x14ac:dyDescent="0.25">
      <c r="A398" s="47"/>
      <c r="B398" s="98"/>
      <c r="C398" s="3" t="str">
        <f ca="1">IF(B397="","",CONCATENATE("Okres ",OFFSET(List1!G$11,tisk!A396,0),"
","Právní forma","
",OFFSET(List1!H$11,tisk!A396,0),"
","IČO ",OFFSET(List1!I$11,tisk!A396,0),"
 ","B.Ú. ",OFFSET(List1!J$11,tisk!A396,0)))</f>
        <v>Okres Přerov
Právní forma
Obec, m. č. hl. m. Prahy
IČO 00636487
 B.Ú. anonymizováno</v>
      </c>
      <c r="D398" s="5" t="str">
        <f ca="1">IF(B397="","",OFFSET(List1!M$11,tisk!A396,0))</f>
        <v>Cílem projektu je vybavení jednotky k zajištění akceschopnosti JSDH Provodovice.</v>
      </c>
      <c r="E398" s="99"/>
      <c r="F398" s="43"/>
      <c r="G398" s="100"/>
      <c r="H398" s="101"/>
      <c r="I398" s="98"/>
      <c r="J398" s="98"/>
      <c r="K398" s="98"/>
      <c r="L398" s="98"/>
      <c r="M398" s="102"/>
    </row>
    <row r="399" spans="1:13" s="2" customFormat="1" ht="30" customHeight="1" x14ac:dyDescent="0.25">
      <c r="A399" s="47">
        <f>ROW()/3-1</f>
        <v>132</v>
      </c>
      <c r="B399" s="98"/>
      <c r="C399" s="3" t="str">
        <f ca="1">IF(B397="","",CONCATENATE("Zástupce","
",OFFSET(List1!K$11,tisk!A396,0)))</f>
        <v xml:space="preserve">Zástupce
</v>
      </c>
      <c r="D399" s="5" t="str">
        <f ca="1">IF(B397="","",CONCATENATE("Dotace bude použita na:",OFFSET(List1!N$11,tisk!A396,0)))</f>
        <v>Dotace bude použita na:pořízení ochranných prostředků pro hasiče</v>
      </c>
      <c r="E399" s="99"/>
      <c r="F399" s="44" t="str">
        <f ca="1">IF(B397="","",OFFSET(List1!Q$11,tisk!A396,0))</f>
        <v>11/2020</v>
      </c>
      <c r="G399" s="100"/>
      <c r="H399" s="101"/>
      <c r="I399" s="98"/>
      <c r="J399" s="98"/>
      <c r="K399" s="98"/>
      <c r="L399" s="98"/>
      <c r="M399" s="102"/>
    </row>
    <row r="400" spans="1:13" s="2" customFormat="1" ht="75" customHeight="1" x14ac:dyDescent="0.25">
      <c r="A400" s="47"/>
      <c r="B400" s="98" t="str">
        <f ca="1">IF(OFFSET(List1!B$11,tisk!A399,0)&gt;0,OFFSET(List1!B$11,tisk!A399,0),"")</f>
        <v>65</v>
      </c>
      <c r="C400" s="3" t="str">
        <f ca="1">IF(B400="","",CONCATENATE(OFFSET(List1!C$11,tisk!A399,0),"
",OFFSET(List1!D$11,tisk!A399,0),"
",OFFSET(List1!E$11,tisk!A399,0),"
",OFFSET(List1!F$11,tisk!A399,0)))</f>
        <v>Statutární město Přerov
Bratrská 709/34
Přerov
75002</v>
      </c>
      <c r="D400" s="65" t="str">
        <f ca="1">IF(B400="","",OFFSET(List1!L$11,tisk!A399,0))</f>
        <v>Pořízení, technické zhodnocení a oprava požární techniky a nákup věcného vybavení pro JSDH Přerov I - Město</v>
      </c>
      <c r="E400" s="99">
        <f ca="1">IF(B400="","",OFFSET(List1!O$11,tisk!A399,0))</f>
        <v>56500</v>
      </c>
      <c r="F400" s="44" t="str">
        <f ca="1">IF(B400="","",OFFSET(List1!P$11,tisk!A399,0))</f>
        <v>1/2020</v>
      </c>
      <c r="G400" s="100">
        <f ca="1">IF(B400="","",OFFSET(List1!R$11,tisk!A399,0))</f>
        <v>35000</v>
      </c>
      <c r="H400" s="101">
        <f ca="1">IF(B400="","",OFFSET(List1!S$11,tisk!A399,0))</f>
        <v>44176</v>
      </c>
      <c r="I400" s="98">
        <f ca="1">IF(B400="","",OFFSET(List1!T$11,tisk!A399,0))</f>
        <v>30</v>
      </c>
      <c r="J400" s="98">
        <f ca="1">IF(B400="","",OFFSET(List1!U$11,tisk!A399,0))</f>
        <v>155</v>
      </c>
      <c r="K400" s="98">
        <f ca="1">IF(B400="","",OFFSET(List1!V$11,tisk!A399,0))</f>
        <v>200</v>
      </c>
      <c r="L400" s="98">
        <f ca="1">IF(B400="","",OFFSET(List1!W$11,tisk!A399,0))</f>
        <v>385</v>
      </c>
      <c r="M400" s="102">
        <f ca="1">IF(B400="","",OFFSET(List1!X$11,tisk!A399,0))</f>
        <v>28300</v>
      </c>
    </row>
    <row r="401" spans="1:13" s="2" customFormat="1" ht="75" customHeight="1" x14ac:dyDescent="0.25">
      <c r="A401" s="47"/>
      <c r="B401" s="98"/>
      <c r="C401" s="3" t="str">
        <f ca="1">IF(B400="","",CONCATENATE("Okres ",OFFSET(List1!G$11,tisk!A399,0),"
","Právní forma","
",OFFSET(List1!H$11,tisk!A399,0),"
","IČO ",OFFSET(List1!I$11,tisk!A399,0),"
 ","B.Ú. ",OFFSET(List1!J$11,tisk!A399,0)))</f>
        <v>Okres Přerov
Právní forma
Obec, m. č. hl. m. Prahy
IČO 00301825
 B.Ú. anonymizováno</v>
      </c>
      <c r="D401" s="5" t="str">
        <f ca="1">IF(B400="","",OFFSET(List1!M$11,tisk!A399,0))</f>
        <v>Pro zajištění akceschopnosti JSDH Přerov I – Město a udržení předepsané standardizace jednotky, je plánován nákup dalšího počtu nových zásahových kompletů, a to z důvodu nahrazení části již dosluhujících, v současné době používaných obleků a helem.</v>
      </c>
      <c r="E401" s="99"/>
      <c r="F401" s="43"/>
      <c r="G401" s="100"/>
      <c r="H401" s="101"/>
      <c r="I401" s="98"/>
      <c r="J401" s="98"/>
      <c r="K401" s="98"/>
      <c r="L401" s="98"/>
      <c r="M401" s="102"/>
    </row>
    <row r="402" spans="1:13" s="2" customFormat="1" ht="30" customHeight="1" x14ac:dyDescent="0.25">
      <c r="A402" s="47">
        <f>ROW()/3-1</f>
        <v>133</v>
      </c>
      <c r="B402" s="98"/>
      <c r="C402" s="3" t="str">
        <f ca="1">IF(B400="","",CONCATENATE("Zástupce","
",OFFSET(List1!K$11,tisk!A399,0)))</f>
        <v xml:space="preserve">Zástupce
</v>
      </c>
      <c r="D402" s="5" t="str">
        <f ca="1">IF(B400="","",CONCATENATE("Dotace bude použita na:",OFFSET(List1!N$11,tisk!A399,0)))</f>
        <v>Dotace bude použita na:pořízení ochranných prostředků pro hasiče</v>
      </c>
      <c r="E402" s="99"/>
      <c r="F402" s="44" t="str">
        <f ca="1">IF(B400="","",OFFSET(List1!Q$11,tisk!A399,0))</f>
        <v>11/2020</v>
      </c>
      <c r="G402" s="100"/>
      <c r="H402" s="101"/>
      <c r="I402" s="98"/>
      <c r="J402" s="98"/>
      <c r="K402" s="98"/>
      <c r="L402" s="98"/>
      <c r="M402" s="102"/>
    </row>
    <row r="403" spans="1:13" s="2" customFormat="1" ht="75" customHeight="1" x14ac:dyDescent="0.25">
      <c r="A403" s="47"/>
      <c r="B403" s="98" t="str">
        <f ca="1">IF(OFFSET(List1!B$11,tisk!A402,0)&gt;0,OFFSET(List1!B$11,tisk!A402,0),"")</f>
        <v>33</v>
      </c>
      <c r="C403" s="3" t="str">
        <f ca="1">IF(B403="","",CONCATENATE(OFFSET(List1!C$11,tisk!A402,0),"
",OFFSET(List1!D$11,tisk!A402,0),"
",OFFSET(List1!E$11,tisk!A402,0),"
",OFFSET(List1!F$11,tisk!A402,0)))</f>
        <v>Obec Přestavlky
Přestavlky 109
Přestavlky
75002</v>
      </c>
      <c r="D403" s="65" t="str">
        <f ca="1">IF(B403="","",OFFSET(List1!L$11,tisk!A402,0))</f>
        <v>Pořízení, technické zhodnocení a oprava požární techniky a nákup věcného vybavení pro JSDH Přestavlky</v>
      </c>
      <c r="E403" s="99">
        <f ca="1">IF(B403="","",OFFSET(List1!O$11,tisk!A402,0))</f>
        <v>30000</v>
      </c>
      <c r="F403" s="44" t="str">
        <f ca="1">IF(B403="","",OFFSET(List1!P$11,tisk!A402,0))</f>
        <v>1/2020</v>
      </c>
      <c r="G403" s="100">
        <f ca="1">IF(B403="","",OFFSET(List1!R$11,tisk!A402,0))</f>
        <v>15000</v>
      </c>
      <c r="H403" s="101">
        <f ca="1">IF(B403="","",OFFSET(List1!S$11,tisk!A402,0))</f>
        <v>44176</v>
      </c>
      <c r="I403" s="98">
        <f ca="1">IF(B403="","",OFFSET(List1!T$11,tisk!A402,0))</f>
        <v>110</v>
      </c>
      <c r="J403" s="98">
        <f ca="1">IF(B403="","",OFFSET(List1!U$11,tisk!A402,0))</f>
        <v>125</v>
      </c>
      <c r="K403" s="98">
        <f ca="1">IF(B403="","",OFFSET(List1!V$11,tisk!A402,0))</f>
        <v>150</v>
      </c>
      <c r="L403" s="98">
        <f ca="1">IF(B403="","",OFFSET(List1!W$11,tisk!A402,0))</f>
        <v>385</v>
      </c>
      <c r="M403" s="102">
        <f ca="1">IF(B403="","",OFFSET(List1!X$11,tisk!A402,0))</f>
        <v>13200</v>
      </c>
    </row>
    <row r="404" spans="1:13" s="2" customFormat="1" ht="75" customHeight="1" x14ac:dyDescent="0.25">
      <c r="A404" s="47"/>
      <c r="B404" s="98"/>
      <c r="C404" s="3" t="str">
        <f ca="1">IF(B403="","",CONCATENATE("Okres ",OFFSET(List1!G$11,tisk!A402,0),"
","Právní forma","
",OFFSET(List1!H$11,tisk!A402,0),"
","IČO ",OFFSET(List1!I$11,tisk!A402,0),"
 ","B.Ú. ",OFFSET(List1!J$11,tisk!A402,0)))</f>
        <v>Okres Přerov
Právní forma
Obec, m. č. hl. m. Prahy
IČO 00636495
 B.Ú. anonymizováno</v>
      </c>
      <c r="D404" s="5" t="str">
        <f ca="1">IF(B403="","",OFFSET(List1!M$11,tisk!A402,0))</f>
        <v>Vybavení JSDH Přestavlky zřízenou obcí Přestavlky věcnými prostředky PO. Předmětem žádosti je pořízení ochranných prostředků pro hasiče. Pořízené věcné prostředky zkvalitní vybavenost JSDH.</v>
      </c>
      <c r="E404" s="99"/>
      <c r="F404" s="43"/>
      <c r="G404" s="100"/>
      <c r="H404" s="101"/>
      <c r="I404" s="98"/>
      <c r="J404" s="98"/>
      <c r="K404" s="98"/>
      <c r="L404" s="98"/>
      <c r="M404" s="102"/>
    </row>
    <row r="405" spans="1:13" s="2" customFormat="1" ht="30" customHeight="1" x14ac:dyDescent="0.25">
      <c r="A405" s="47">
        <f>ROW()/3-1</f>
        <v>134</v>
      </c>
      <c r="B405" s="98"/>
      <c r="C405" s="3" t="str">
        <f ca="1">IF(B403="","",CONCATENATE("Zástupce","
",OFFSET(List1!K$11,tisk!A402,0)))</f>
        <v xml:space="preserve">Zástupce
</v>
      </c>
      <c r="D405" s="5" t="str">
        <f ca="1">IF(B403="","",CONCATENATE("Dotace bude použita na:",OFFSET(List1!N$11,tisk!A402,0)))</f>
        <v>Dotace bude použita na:pořízení ochranných prostředků pro hasiče</v>
      </c>
      <c r="E405" s="99"/>
      <c r="F405" s="44" t="str">
        <f ca="1">IF(B403="","",OFFSET(List1!Q$11,tisk!A402,0))</f>
        <v>11/2020</v>
      </c>
      <c r="G405" s="100"/>
      <c r="H405" s="101"/>
      <c r="I405" s="98"/>
      <c r="J405" s="98"/>
      <c r="K405" s="98"/>
      <c r="L405" s="98"/>
      <c r="M405" s="102"/>
    </row>
    <row r="406" spans="1:13" s="2" customFormat="1" ht="66.75" customHeight="1" x14ac:dyDescent="0.25">
      <c r="A406" s="47"/>
      <c r="B406" s="98" t="str">
        <f ca="1">IF(OFFSET(List1!B$11,tisk!A405,0)&gt;0,OFFSET(List1!B$11,tisk!A405,0),"")</f>
        <v>180</v>
      </c>
      <c r="C406" s="3" t="str">
        <f ca="1">IF(B406="","",CONCATENATE(OFFSET(List1!C$11,tisk!A405,0),"
",OFFSET(List1!D$11,tisk!A405,0),"
",OFFSET(List1!E$11,tisk!A405,0),"
",OFFSET(List1!F$11,tisk!A405,0)))</f>
        <v>Obec Radíkov
Radíkov 48
Radíkov
75301</v>
      </c>
      <c r="D406" s="65" t="str">
        <f ca="1">IF(B406="","",OFFSET(List1!L$11,tisk!A405,0))</f>
        <v>Pořízení, technické zhodnocení a oprava požární techniky a nákup věcného vybavení pro JSDH Radíkov</v>
      </c>
      <c r="E406" s="99">
        <f ca="1">IF(B406="","",OFFSET(List1!O$11,tisk!A405,0))</f>
        <v>35000</v>
      </c>
      <c r="F406" s="44" t="str">
        <f ca="1">IF(B406="","",OFFSET(List1!P$11,tisk!A405,0))</f>
        <v>1/2020</v>
      </c>
      <c r="G406" s="100">
        <f ca="1">IF(B406="","",OFFSET(List1!R$11,tisk!A405,0))</f>
        <v>35000</v>
      </c>
      <c r="H406" s="101">
        <f ca="1">IF(B406="","",OFFSET(List1!S$11,tisk!A405,0))</f>
        <v>44176</v>
      </c>
      <c r="I406" s="98">
        <f ca="1">IF(B406="","",OFFSET(List1!T$11,tisk!A405,0))</f>
        <v>110</v>
      </c>
      <c r="J406" s="98">
        <f ca="1">IF(B406="","",OFFSET(List1!U$11,tisk!A405,0))</f>
        <v>125</v>
      </c>
      <c r="K406" s="98">
        <f ca="1">IF(B406="","",OFFSET(List1!V$11,tisk!A405,0))</f>
        <v>150</v>
      </c>
      <c r="L406" s="98">
        <f ca="1">IF(B406="","",OFFSET(List1!W$11,tisk!A405,0))</f>
        <v>385</v>
      </c>
      <c r="M406" s="102">
        <f ca="1">IF(B406="","",OFFSET(List1!X$11,tisk!A405,0))</f>
        <v>17500</v>
      </c>
    </row>
    <row r="407" spans="1:13" s="2" customFormat="1" ht="75" customHeight="1" x14ac:dyDescent="0.25">
      <c r="A407" s="47"/>
      <c r="B407" s="98"/>
      <c r="C407" s="3" t="str">
        <f ca="1">IF(B406="","",CONCATENATE("Okres ",OFFSET(List1!G$11,tisk!A405,0),"
","Právní forma","
",OFFSET(List1!H$11,tisk!A405,0),"
","IČO ",OFFSET(List1!I$11,tisk!A405,0),"
 ","B.Ú. ",OFFSET(List1!J$11,tisk!A405,0)))</f>
        <v>Okres Přerov
Právní forma
Obec, m. č. hl. m. Prahy
IČO 00301841
 B.Ú. anonymizováno</v>
      </c>
      <c r="D407" s="5" t="str">
        <f ca="1">IF(B406="","",OFFSET(List1!M$11,tisk!A405,0))</f>
        <v>Pořízení ochraných obleků pro zásahovou jednotku SDH Radíkov.</v>
      </c>
      <c r="E407" s="99"/>
      <c r="F407" s="43"/>
      <c r="G407" s="100"/>
      <c r="H407" s="101"/>
      <c r="I407" s="98"/>
      <c r="J407" s="98"/>
      <c r="K407" s="98"/>
      <c r="L407" s="98"/>
      <c r="M407" s="102"/>
    </row>
    <row r="408" spans="1:13" s="2" customFormat="1" ht="46.5" customHeight="1" x14ac:dyDescent="0.25">
      <c r="A408" s="47">
        <f>ROW()/3-1</f>
        <v>135</v>
      </c>
      <c r="B408" s="98"/>
      <c r="C408" s="3" t="str">
        <f ca="1">IF(B406="","",CONCATENATE("Zástupce","
",OFFSET(List1!K$11,tisk!A405,0)))</f>
        <v xml:space="preserve">Zástupce
</v>
      </c>
      <c r="D408" s="5" t="str">
        <f ca="1">IF(B406="","",CONCATENATE("Dotace bude použita na:",OFFSET(List1!N$11,tisk!A405,0)))</f>
        <v>Dotace bude použita na:pořízení ochraných obleků pro zásahovou jednotku SDH Radíkov - 2 dvou třívrstvých zasahových oděvů a pět oděvů PSII</v>
      </c>
      <c r="E408" s="99"/>
      <c r="F408" s="44" t="str">
        <f ca="1">IF(B406="","",OFFSET(List1!Q$11,tisk!A405,0))</f>
        <v>11/2020</v>
      </c>
      <c r="G408" s="100"/>
      <c r="H408" s="101"/>
      <c r="I408" s="98"/>
      <c r="J408" s="98"/>
      <c r="K408" s="98"/>
      <c r="L408" s="98"/>
      <c r="M408" s="102"/>
    </row>
    <row r="409" spans="1:13" s="2" customFormat="1" ht="75" customHeight="1" x14ac:dyDescent="0.25">
      <c r="A409" s="47"/>
      <c r="B409" s="98" t="str">
        <f ca="1">IF(OFFSET(List1!B$11,tisk!A408,0)&gt;0,OFFSET(List1!B$11,tisk!A408,0),"")</f>
        <v>205</v>
      </c>
      <c r="C409" s="3" t="str">
        <f ca="1">IF(B409="","",CONCATENATE(OFFSET(List1!C$11,tisk!A408,0),"
",OFFSET(List1!D$11,tisk!A408,0),"
",OFFSET(List1!E$11,tisk!A408,0),"
",OFFSET(List1!F$11,tisk!A408,0)))</f>
        <v>Obec Radvanice
Radvanice 9
Radvanice
75121</v>
      </c>
      <c r="D409" s="65" t="str">
        <f ca="1">IF(B409="","",OFFSET(List1!L$11,tisk!A408,0))</f>
        <v>Pořízení, technické zhodnocení a oprava požární techniky a nákup věcného vybavení pro JSDH Radvanice</v>
      </c>
      <c r="E409" s="99">
        <f ca="1">IF(B409="","",OFFSET(List1!O$11,tisk!A408,0))</f>
        <v>64000</v>
      </c>
      <c r="F409" s="44" t="str">
        <f ca="1">IF(B409="","",OFFSET(List1!P$11,tisk!A408,0))</f>
        <v>1/2020</v>
      </c>
      <c r="G409" s="100">
        <f ca="1">IF(B409="","",OFFSET(List1!R$11,tisk!A408,0))</f>
        <v>32000</v>
      </c>
      <c r="H409" s="101">
        <f ca="1">IF(B409="","",OFFSET(List1!S$11,tisk!A408,0))</f>
        <v>44176</v>
      </c>
      <c r="I409" s="98">
        <f ca="1">IF(B409="","",OFFSET(List1!T$11,tisk!A408,0))</f>
        <v>110</v>
      </c>
      <c r="J409" s="98">
        <f ca="1">IF(B409="","",OFFSET(List1!U$11,tisk!A408,0))</f>
        <v>125</v>
      </c>
      <c r="K409" s="98">
        <f ca="1">IF(B409="","",OFFSET(List1!V$11,tisk!A408,0))</f>
        <v>150</v>
      </c>
      <c r="L409" s="98">
        <f ca="1">IF(B409="","",OFFSET(List1!W$11,tisk!A408,0))</f>
        <v>385</v>
      </c>
      <c r="M409" s="102">
        <f ca="1">IF(B409="","",OFFSET(List1!X$11,tisk!A408,0))</f>
        <v>28100</v>
      </c>
    </row>
    <row r="410" spans="1:13" s="2" customFormat="1" ht="75" customHeight="1" x14ac:dyDescent="0.25">
      <c r="A410" s="47"/>
      <c r="B410" s="98"/>
      <c r="C410" s="3" t="str">
        <f ca="1">IF(B409="","",CONCATENATE("Okres ",OFFSET(List1!G$11,tisk!A408,0),"
","Právní forma","
",OFFSET(List1!H$11,tisk!A408,0),"
","IČO ",OFFSET(List1!I$11,tisk!A408,0),"
 ","B.Ú. ",OFFSET(List1!J$11,tisk!A408,0)))</f>
        <v>Okres Přerov
Právní forma
Obec, m. č. hl. m. Prahy
IČO 00636533
 B.Ú. anonymizováno</v>
      </c>
      <c r="D410" s="5" t="str">
        <f ca="1">IF(B409="","",OFFSET(List1!M$11,tisk!A408,0))</f>
        <v>nedostatečné vybavení jednotky JSDH Radvanice ochrannými prostředky pro hasiče</v>
      </c>
      <c r="E410" s="99"/>
      <c r="F410" s="43"/>
      <c r="G410" s="100"/>
      <c r="H410" s="101"/>
      <c r="I410" s="98"/>
      <c r="J410" s="98"/>
      <c r="K410" s="98"/>
      <c r="L410" s="98"/>
      <c r="M410" s="102"/>
    </row>
    <row r="411" spans="1:13" s="2" customFormat="1" ht="30" customHeight="1" x14ac:dyDescent="0.25">
      <c r="A411" s="47">
        <f>ROW()/3-1</f>
        <v>136</v>
      </c>
      <c r="B411" s="98"/>
      <c r="C411" s="3" t="str">
        <f ca="1">IF(B409="","",CONCATENATE("Zástupce","
",OFFSET(List1!K$11,tisk!A408,0)))</f>
        <v xml:space="preserve">Zástupce
</v>
      </c>
      <c r="D411" s="5" t="str">
        <f ca="1">IF(B409="","",CONCATENATE("Dotace bude použita na:",OFFSET(List1!N$11,tisk!A408,0)))</f>
        <v>Dotace bude použita na:pořízení ochranných prostředků pro hasiče</v>
      </c>
      <c r="E411" s="99"/>
      <c r="F411" s="44" t="str">
        <f ca="1">IF(B409="","",OFFSET(List1!Q$11,tisk!A408,0))</f>
        <v>11/2020</v>
      </c>
      <c r="G411" s="100"/>
      <c r="H411" s="101"/>
      <c r="I411" s="98"/>
      <c r="J411" s="98"/>
      <c r="K411" s="98"/>
      <c r="L411" s="98"/>
      <c r="M411" s="102"/>
    </row>
    <row r="412" spans="1:13" s="2" customFormat="1" ht="75" customHeight="1" x14ac:dyDescent="0.25">
      <c r="A412" s="47"/>
      <c r="B412" s="98" t="str">
        <f ca="1">IF(OFFSET(List1!B$11,tisk!A411,0)&gt;0,OFFSET(List1!B$11,tisk!A411,0),"")</f>
        <v>113</v>
      </c>
      <c r="C412" s="3" t="str">
        <f ca="1">IF(B412="","",CONCATENATE(OFFSET(List1!C$11,tisk!A411,0),"
",OFFSET(List1!D$11,tisk!A411,0),"
",OFFSET(List1!E$11,tisk!A411,0),"
",OFFSET(List1!F$11,tisk!A411,0)))</f>
        <v>Obec Skorošice
Skorošice 93
Skorošice
79065</v>
      </c>
      <c r="D412" s="65" t="str">
        <f ca="1">IF(B412="","",OFFSET(List1!L$11,tisk!A411,0))</f>
        <v>Pořízení, technické zhodnocení a oprava požární techniky a nákup věcného vybavení pro JSDH Skorošice</v>
      </c>
      <c r="E412" s="99">
        <f ca="1">IF(B412="","",OFFSET(List1!O$11,tisk!A411,0))</f>
        <v>22000</v>
      </c>
      <c r="F412" s="44" t="str">
        <f ca="1">IF(B412="","",OFFSET(List1!P$11,tisk!A411,0))</f>
        <v>1/2020</v>
      </c>
      <c r="G412" s="100">
        <f ca="1">IF(B412="","",OFFSET(List1!R$11,tisk!A411,0))</f>
        <v>11000</v>
      </c>
      <c r="H412" s="101">
        <f ca="1">IF(B412="","",OFFSET(List1!S$11,tisk!A411,0))</f>
        <v>44176</v>
      </c>
      <c r="I412" s="98">
        <f ca="1">IF(B412="","",OFFSET(List1!T$11,tisk!A411,0))</f>
        <v>90</v>
      </c>
      <c r="J412" s="98">
        <f ca="1">IF(B412="","",OFFSET(List1!U$11,tisk!A411,0))</f>
        <v>145</v>
      </c>
      <c r="K412" s="98">
        <f ca="1">IF(B412="","",OFFSET(List1!V$11,tisk!A411,0))</f>
        <v>150</v>
      </c>
      <c r="L412" s="98">
        <f ca="1">IF(B412="","",OFFSET(List1!W$11,tisk!A411,0))</f>
        <v>385</v>
      </c>
      <c r="M412" s="102">
        <f ca="1">IF(B412="","",OFFSET(List1!X$11,tisk!A411,0))</f>
        <v>9700</v>
      </c>
    </row>
    <row r="413" spans="1:13" s="2" customFormat="1" ht="75" customHeight="1" x14ac:dyDescent="0.25">
      <c r="A413" s="47"/>
      <c r="B413" s="98"/>
      <c r="C413" s="3" t="str">
        <f ca="1">IF(B412="","",CONCATENATE("Okres ",OFFSET(List1!G$11,tisk!A411,0),"
","Právní forma","
",OFFSET(List1!H$11,tisk!A411,0),"
","IČO ",OFFSET(List1!I$11,tisk!A411,0),"
 ","B.Ú. ",OFFSET(List1!J$11,tisk!A411,0)))</f>
        <v>Okres Jeseník
Právní forma
Obec, m. č. hl. m. Prahy
IČO 00635863
 B.Ú. anonymizováno</v>
      </c>
      <c r="D413" s="5" t="str">
        <f ca="1">IF(B412="","",OFFSET(List1!M$11,tisk!A411,0))</f>
        <v>Pořízení prostředků pro vyprošťování. Dovybavení jednotky SDH Skorošice.</v>
      </c>
      <c r="E413" s="99"/>
      <c r="F413" s="43"/>
      <c r="G413" s="100"/>
      <c r="H413" s="101"/>
      <c r="I413" s="98"/>
      <c r="J413" s="98"/>
      <c r="K413" s="98"/>
      <c r="L413" s="98"/>
      <c r="M413" s="102"/>
    </row>
    <row r="414" spans="1:13" s="2" customFormat="1" ht="30" customHeight="1" x14ac:dyDescent="0.25">
      <c r="A414" s="47">
        <f>ROW()/3-1</f>
        <v>137</v>
      </c>
      <c r="B414" s="98"/>
      <c r="C414" s="3" t="str">
        <f ca="1">IF(B412="","",CONCATENATE("Zástupce","
",OFFSET(List1!K$11,tisk!A411,0)))</f>
        <v xml:space="preserve">Zástupce
</v>
      </c>
      <c r="D414" s="5" t="str">
        <f ca="1">IF(B412="","",CONCATENATE("Dotace bude použita na:",OFFSET(List1!N$11,tisk!A411,0)))</f>
        <v>Dotace bude použita na:pořízení prostředků pro vyprošťování</v>
      </c>
      <c r="E414" s="99"/>
      <c r="F414" s="44" t="str">
        <f ca="1">IF(B412="","",OFFSET(List1!Q$11,tisk!A411,0))</f>
        <v>11/2020</v>
      </c>
      <c r="G414" s="100"/>
      <c r="H414" s="101"/>
      <c r="I414" s="98"/>
      <c r="J414" s="98"/>
      <c r="K414" s="98"/>
      <c r="L414" s="98"/>
      <c r="M414" s="102"/>
    </row>
    <row r="415" spans="1:13" s="2" customFormat="1" ht="75" customHeight="1" x14ac:dyDescent="0.25">
      <c r="A415" s="47"/>
      <c r="B415" s="98" t="str">
        <f ca="1">IF(OFFSET(List1!B$11,tisk!A414,0)&gt;0,OFFSET(List1!B$11,tisk!A414,0),"")</f>
        <v>8</v>
      </c>
      <c r="C415" s="3" t="str">
        <f ca="1">IF(B415="","",CONCATENATE(OFFSET(List1!C$11,tisk!A414,0),"
",OFFSET(List1!D$11,tisk!A414,0),"
",OFFSET(List1!E$11,tisk!A414,0),"
",OFFSET(List1!F$11,tisk!A414,0)))</f>
        <v>Obec Sobíšky
Sobíšky 8
Sobíšky
75121</v>
      </c>
      <c r="D415" s="65" t="str">
        <f ca="1">IF(B415="","",OFFSET(List1!L$11,tisk!A414,0))</f>
        <v>Pořízení, technické zhodnocení a oprava požární techniky a nákup věcného vybavení pro JSDH Sobíšky</v>
      </c>
      <c r="E415" s="99">
        <f ca="1">IF(B415="","",OFFSET(List1!O$11,tisk!A414,0))</f>
        <v>35000</v>
      </c>
      <c r="F415" s="44" t="str">
        <f ca="1">IF(B415="","",OFFSET(List1!P$11,tisk!A414,0))</f>
        <v>1/2020</v>
      </c>
      <c r="G415" s="100">
        <f ca="1">IF(B415="","",OFFSET(List1!R$11,tisk!A414,0))</f>
        <v>35000</v>
      </c>
      <c r="H415" s="101">
        <f ca="1">IF(B415="","",OFFSET(List1!S$11,tisk!A414,0))</f>
        <v>44176</v>
      </c>
      <c r="I415" s="98">
        <f ca="1">IF(B415="","",OFFSET(List1!T$11,tisk!A414,0))</f>
        <v>110</v>
      </c>
      <c r="J415" s="98">
        <f ca="1">IF(B415="","",OFFSET(List1!U$11,tisk!A414,0))</f>
        <v>125</v>
      </c>
      <c r="K415" s="98">
        <f ca="1">IF(B415="","",OFFSET(List1!V$11,tisk!A414,0))</f>
        <v>150</v>
      </c>
      <c r="L415" s="98">
        <f ca="1">IF(B415="","",OFFSET(List1!W$11,tisk!A414,0))</f>
        <v>385</v>
      </c>
      <c r="M415" s="102">
        <f ca="1">IF(B415="","",OFFSET(List1!X$11,tisk!A414,0))</f>
        <v>17500</v>
      </c>
    </row>
    <row r="416" spans="1:13" s="2" customFormat="1" ht="75" customHeight="1" x14ac:dyDescent="0.25">
      <c r="A416" s="47"/>
      <c r="B416" s="98"/>
      <c r="C416" s="3" t="str">
        <f ca="1">IF(B415="","",CONCATENATE("Okres ",OFFSET(List1!G$11,tisk!A414,0),"
","Právní forma","
",OFFSET(List1!H$11,tisk!A414,0),"
","IČO ",OFFSET(List1!I$11,tisk!A414,0),"
 ","B.Ú. ",OFFSET(List1!J$11,tisk!A414,0)))</f>
        <v>Okres Přerov
Právní forma
Obec, m. č. hl. m. Prahy
IČO 00636576
 B.Ú. anonymizováno</v>
      </c>
      <c r="D416" s="5" t="str">
        <f ca="1">IF(B415="","",OFFSET(List1!M$11,tisk!A414,0))</f>
        <v>Pořízení zásahových přileb je nutné z důvodu neexistence přileb funkčních a zčásti náhradou za již dosloužené vybavení.</v>
      </c>
      <c r="E416" s="99"/>
      <c r="F416" s="43"/>
      <c r="G416" s="100"/>
      <c r="H416" s="101"/>
      <c r="I416" s="98"/>
      <c r="J416" s="98"/>
      <c r="K416" s="98"/>
      <c r="L416" s="98"/>
      <c r="M416" s="102"/>
    </row>
    <row r="417" spans="1:13" s="2" customFormat="1" ht="34.5" customHeight="1" x14ac:dyDescent="0.25">
      <c r="A417" s="47">
        <f>ROW()/3-1</f>
        <v>138</v>
      </c>
      <c r="B417" s="98"/>
      <c r="C417" s="3" t="str">
        <f ca="1">IF(B415="","",CONCATENATE("Zástupce","
",OFFSET(List1!K$11,tisk!A414,0)))</f>
        <v xml:space="preserve">Zástupce
</v>
      </c>
      <c r="D417" s="5" t="str">
        <f ca="1">IF(B415="","",CONCATENATE("Dotace bude použita na:",OFFSET(List1!N$11,tisk!A414,0)))</f>
        <v>Dotace bude použita na:pořízení věcného vybavení jednotky pro zajištění akceschopnosti, konkrétně 5 ks zásahových přileb.</v>
      </c>
      <c r="E417" s="99"/>
      <c r="F417" s="44" t="str">
        <f ca="1">IF(B415="","",OFFSET(List1!Q$11,tisk!A414,0))</f>
        <v>11/2020</v>
      </c>
      <c r="G417" s="100"/>
      <c r="H417" s="101"/>
      <c r="I417" s="98"/>
      <c r="J417" s="98"/>
      <c r="K417" s="98"/>
      <c r="L417" s="98"/>
      <c r="M417" s="102"/>
    </row>
    <row r="418" spans="1:13" s="2" customFormat="1" ht="75" customHeight="1" x14ac:dyDescent="0.25">
      <c r="A418" s="47"/>
      <c r="B418" s="98" t="str">
        <f ca="1">IF(OFFSET(List1!B$11,tisk!A417,0)&gt;0,OFFSET(List1!B$11,tisk!A417,0),"")</f>
        <v>216</v>
      </c>
      <c r="C418" s="3" t="str">
        <f ca="1">IF(B418="","",CONCATENATE(OFFSET(List1!C$11,tisk!A417,0),"
",OFFSET(List1!D$11,tisk!A417,0),"
",OFFSET(List1!E$11,tisk!A417,0),"
",OFFSET(List1!F$11,tisk!A417,0)))</f>
        <v>Obec Svésedlice
Svésedlice 58
Svésedlice
78354</v>
      </c>
      <c r="D418" s="65" t="str">
        <f ca="1">IF(B418="","",OFFSET(List1!L$11,tisk!A417,0))</f>
        <v>Pořízení, technické zhodnocení a oprava požární techniky a nákup věcného vybavení pro JSDH Svésedlice</v>
      </c>
      <c r="E418" s="99">
        <f ca="1">IF(B418="","",OFFSET(List1!O$11,tisk!A417,0))</f>
        <v>35000</v>
      </c>
      <c r="F418" s="44" t="str">
        <f ca="1">IF(B418="","",OFFSET(List1!P$11,tisk!A417,0))</f>
        <v>1/2020</v>
      </c>
      <c r="G418" s="100">
        <f ca="1">IF(B418="","",OFFSET(List1!R$11,tisk!A417,0))</f>
        <v>35000</v>
      </c>
      <c r="H418" s="101">
        <f ca="1">IF(B418="","",OFFSET(List1!S$11,tisk!A417,0))</f>
        <v>44176</v>
      </c>
      <c r="I418" s="98">
        <f ca="1">IF(B418="","",OFFSET(List1!T$11,tisk!A417,0))</f>
        <v>110</v>
      </c>
      <c r="J418" s="98">
        <f ca="1">IF(B418="","",OFFSET(List1!U$11,tisk!A417,0))</f>
        <v>125</v>
      </c>
      <c r="K418" s="98">
        <f ca="1">IF(B418="","",OFFSET(List1!V$11,tisk!A417,0))</f>
        <v>150</v>
      </c>
      <c r="L418" s="98">
        <f ca="1">IF(B418="","",OFFSET(List1!W$11,tisk!A417,0))</f>
        <v>385</v>
      </c>
      <c r="M418" s="102">
        <f ca="1">IF(B418="","",OFFSET(List1!X$11,tisk!A417,0))</f>
        <v>17500</v>
      </c>
    </row>
    <row r="419" spans="1:13" s="2" customFormat="1" ht="75" customHeight="1" x14ac:dyDescent="0.25">
      <c r="A419" s="47"/>
      <c r="B419" s="98"/>
      <c r="C419" s="3" t="str">
        <f ca="1">IF(B418="","",CONCATENATE("Okres ",OFFSET(List1!G$11,tisk!A417,0),"
","Právní forma","
",OFFSET(List1!H$11,tisk!A417,0),"
","IČO ",OFFSET(List1!I$11,tisk!A417,0),"
 ","B.Ú. ",OFFSET(List1!J$11,tisk!A417,0)))</f>
        <v>Okres Olomouc
Právní forma
Obec, m. č. hl. m. Prahy
IČO 00576271
 B.Ú. anonymizováno</v>
      </c>
      <c r="D419" s="5" t="str">
        <f ca="1">IF(B418="","",OFFSET(List1!M$11,tisk!A417,0))</f>
        <v>Vybavení jednotky k zajištění akceschopnosti z důvodu chybějícího vybavení. Finanční příspěvek Olomouckého kraje bude použit na nákup 2ks kompletního zásahového setu.</v>
      </c>
      <c r="E419" s="99"/>
      <c r="F419" s="43"/>
      <c r="G419" s="100"/>
      <c r="H419" s="101"/>
      <c r="I419" s="98"/>
      <c r="J419" s="98"/>
      <c r="K419" s="98"/>
      <c r="L419" s="98"/>
      <c r="M419" s="102"/>
    </row>
    <row r="420" spans="1:13" s="2" customFormat="1" ht="30" customHeight="1" x14ac:dyDescent="0.25">
      <c r="A420" s="47">
        <f>ROW()/3-1</f>
        <v>139</v>
      </c>
      <c r="B420" s="98"/>
      <c r="C420" s="3" t="str">
        <f ca="1">IF(B418="","",CONCATENATE("Zástupce","
",OFFSET(List1!K$11,tisk!A417,0)))</f>
        <v xml:space="preserve">Zástupce
</v>
      </c>
      <c r="D420" s="5" t="str">
        <f ca="1">IF(B418="","",CONCATENATE("Dotace bude použita na:",OFFSET(List1!N$11,tisk!A417,0)))</f>
        <v>Dotace bude použita na:pořízení 2 ks kompletní zásahový set (přilba, rukavice, oblek a boty)</v>
      </c>
      <c r="E420" s="99"/>
      <c r="F420" s="44" t="str">
        <f ca="1">IF(B418="","",OFFSET(List1!Q$11,tisk!A417,0))</f>
        <v>11/2020</v>
      </c>
      <c r="G420" s="100"/>
      <c r="H420" s="101"/>
      <c r="I420" s="98"/>
      <c r="J420" s="98"/>
      <c r="K420" s="98"/>
      <c r="L420" s="98"/>
      <c r="M420" s="102"/>
    </row>
    <row r="421" spans="1:13" s="2" customFormat="1" ht="75" customHeight="1" x14ac:dyDescent="0.25">
      <c r="A421" s="47"/>
      <c r="B421" s="98" t="str">
        <f ca="1">IF(OFFSET(List1!B$11,tisk!A420,0)&gt;0,OFFSET(List1!B$11,tisk!A420,0),"")</f>
        <v>221</v>
      </c>
      <c r="C421" s="3" t="str">
        <f ca="1">IF(B421="","",CONCATENATE(OFFSET(List1!C$11,tisk!A420,0),"
",OFFSET(List1!D$11,tisk!A420,0),"
",OFFSET(List1!E$11,tisk!A420,0),"
",OFFSET(List1!F$11,tisk!A420,0)))</f>
        <v>Město Šumperk
nám. Míru 364/1
Šumperk
78701</v>
      </c>
      <c r="D421" s="65" t="str">
        <f ca="1">IF(B421="","",OFFSET(List1!L$11,tisk!A420,0))</f>
        <v>Pořízení, technické zhodnocení a oprava požární techniky a nákup věcného vybavení pro JSDH Šumperk</v>
      </c>
      <c r="E421" s="99">
        <f ca="1">IF(B421="","",OFFSET(List1!O$11,tisk!A420,0))</f>
        <v>300000</v>
      </c>
      <c r="F421" s="44" t="str">
        <f ca="1">IF(B421="","",OFFSET(List1!P$11,tisk!A420,0))</f>
        <v>1/2020</v>
      </c>
      <c r="G421" s="100">
        <f ca="1">IF(B421="","",OFFSET(List1!R$11,tisk!A420,0))</f>
        <v>150000</v>
      </c>
      <c r="H421" s="101">
        <f ca="1">IF(B421="","",OFFSET(List1!S$11,tisk!A420,0))</f>
        <v>44176</v>
      </c>
      <c r="I421" s="98">
        <f ca="1">IF(B421="","",OFFSET(List1!T$11,tisk!A420,0))</f>
        <v>120</v>
      </c>
      <c r="J421" s="98">
        <f ca="1">IF(B421="","",OFFSET(List1!U$11,tisk!A420,0))</f>
        <v>165</v>
      </c>
      <c r="K421" s="98">
        <f ca="1">IF(B421="","",OFFSET(List1!V$11,tisk!A420,0))</f>
        <v>100</v>
      </c>
      <c r="L421" s="98">
        <f ca="1">IF(B421="","",OFFSET(List1!W$11,tisk!A420,0))</f>
        <v>385</v>
      </c>
      <c r="M421" s="102">
        <f ca="1">IF(B421="","",OFFSET(List1!X$11,tisk!A420,0))</f>
        <v>131900</v>
      </c>
    </row>
    <row r="422" spans="1:13" s="2" customFormat="1" ht="75" customHeight="1" x14ac:dyDescent="0.25">
      <c r="A422" s="47"/>
      <c r="B422" s="98"/>
      <c r="C422" s="3" t="str">
        <f ca="1">IF(B421="","",CONCATENATE("Okres ",OFFSET(List1!G$11,tisk!A420,0),"
","Právní forma","
",OFFSET(List1!H$11,tisk!A420,0),"
","IČO ",OFFSET(List1!I$11,tisk!A420,0),"
 ","B.Ú. ",OFFSET(List1!J$11,tisk!A420,0)))</f>
        <v>Okres Šumperk
Právní forma
Obec, m. č. hl. m. Prahy
IČO 00303461
 B.Ú. anonymizováno</v>
      </c>
      <c r="D422" s="5" t="str">
        <f ca="1">IF(B421="","",OFFSET(List1!M$11,tisk!A420,0))</f>
        <v>Pořízení hydraulického vyprošťovacího zařízení pro činnost JSDH Šumperk.</v>
      </c>
      <c r="E422" s="99"/>
      <c r="F422" s="43"/>
      <c r="G422" s="100"/>
      <c r="H422" s="101"/>
      <c r="I422" s="98"/>
      <c r="J422" s="98"/>
      <c r="K422" s="98"/>
      <c r="L422" s="98"/>
      <c r="M422" s="102"/>
    </row>
    <row r="423" spans="1:13" s="2" customFormat="1" ht="30" customHeight="1" x14ac:dyDescent="0.25">
      <c r="A423" s="47">
        <f>ROW()/3-1</f>
        <v>140</v>
      </c>
      <c r="B423" s="98"/>
      <c r="C423" s="3" t="str">
        <f ca="1">IF(B421="","",CONCATENATE("Zástupce","
",OFFSET(List1!K$11,tisk!A420,0)))</f>
        <v xml:space="preserve">Zástupce
</v>
      </c>
      <c r="D423" s="5" t="str">
        <f ca="1">IF(B421="","",CONCATENATE("Dotace bude použita na:",OFFSET(List1!N$11,tisk!A420,0)))</f>
        <v>Dotace bude použita na:pořízení hydraulického vyprošťovacího zařízení  investiční dotace</v>
      </c>
      <c r="E423" s="99"/>
      <c r="F423" s="44" t="str">
        <f ca="1">IF(B421="","",OFFSET(List1!Q$11,tisk!A420,0))</f>
        <v>11/2020</v>
      </c>
      <c r="G423" s="100"/>
      <c r="H423" s="101"/>
      <c r="I423" s="98"/>
      <c r="J423" s="98"/>
      <c r="K423" s="98"/>
      <c r="L423" s="98"/>
      <c r="M423" s="102"/>
    </row>
    <row r="424" spans="1:13" s="2" customFormat="1" ht="75" customHeight="1" x14ac:dyDescent="0.25">
      <c r="A424" s="47"/>
      <c r="B424" s="98" t="str">
        <f ca="1">IF(OFFSET(List1!B$11,tisk!A423,0)&gt;0,OFFSET(List1!B$11,tisk!A423,0),"")</f>
        <v>26</v>
      </c>
      <c r="C424" s="3" t="str">
        <f ca="1">IF(B424="","",CONCATENATE(OFFSET(List1!C$11,tisk!A423,0),"
",OFFSET(List1!D$11,tisk!A423,0),"
",OFFSET(List1!E$11,tisk!A423,0),"
",OFFSET(List1!F$11,tisk!A423,0)))</f>
        <v>Obec Hrabišín
Hrabišín 65
Hrabišín
78804</v>
      </c>
      <c r="D424" s="65" t="str">
        <f ca="1">IF(B424="","",OFFSET(List1!L$11,tisk!A423,0))</f>
        <v>Pořízení, technické zhodnocení a oprava požární techniky a nákup věcného vybavení pro JSDH Hrabišín</v>
      </c>
      <c r="E424" s="99">
        <f ca="1">IF(B424="","",OFFSET(List1!O$11,tisk!A423,0))</f>
        <v>34000</v>
      </c>
      <c r="F424" s="44" t="str">
        <f ca="1">IF(B424="","",OFFSET(List1!P$11,tisk!A423,0))</f>
        <v>1/2020</v>
      </c>
      <c r="G424" s="100">
        <f ca="1">IF(B424="","",OFFSET(List1!R$11,tisk!A423,0))</f>
        <v>34000</v>
      </c>
      <c r="H424" s="101">
        <f ca="1">IF(B424="","",OFFSET(List1!S$11,tisk!A423,0))</f>
        <v>44176</v>
      </c>
      <c r="I424" s="98">
        <f ca="1">IF(B424="","",OFFSET(List1!T$11,tisk!A423,0))</f>
        <v>90</v>
      </c>
      <c r="J424" s="98">
        <f ca="1">IF(B424="","",OFFSET(List1!U$11,tisk!A423,0))</f>
        <v>140</v>
      </c>
      <c r="K424" s="98">
        <f ca="1">IF(B424="","",OFFSET(List1!V$11,tisk!A423,0))</f>
        <v>150</v>
      </c>
      <c r="L424" s="98">
        <f ca="1">IF(B424="","",OFFSET(List1!W$11,tisk!A423,0))</f>
        <v>380</v>
      </c>
      <c r="M424" s="102">
        <f ca="1">IF(B424="","",OFFSET(List1!X$11,tisk!A423,0))</f>
        <v>17000</v>
      </c>
    </row>
    <row r="425" spans="1:13" s="2" customFormat="1" ht="75" customHeight="1" x14ac:dyDescent="0.25">
      <c r="A425" s="47"/>
      <c r="B425" s="98"/>
      <c r="C425" s="3" t="str">
        <f ca="1">IF(B424="","",CONCATENATE("Okres ",OFFSET(List1!G$11,tisk!A423,0),"
","Právní forma","
",OFFSET(List1!H$11,tisk!A423,0),"
","IČO ",OFFSET(List1!I$11,tisk!A423,0),"
 ","B.Ú. ",OFFSET(List1!J$11,tisk!A423,0)))</f>
        <v>Okres Šumperk
Právní forma
Obec, m. č. hl. m. Prahy
IČO 00302619
 B.Ú. anonymizováno</v>
      </c>
      <c r="D425" s="5" t="str">
        <f ca="1">IF(B424="","",OFFSET(List1!M$11,tisk!A423,0))</f>
        <v>JPO V vlastní dopravní automobil Iveco Daily rok výroby 2008. Ve vlastnictví je od roku 2012. Vzhledem ke stáří vozidla žádáme o finanční podporu na opravu tohoto vozidla.</v>
      </c>
      <c r="E425" s="99"/>
      <c r="F425" s="43"/>
      <c r="G425" s="100"/>
      <c r="H425" s="101"/>
      <c r="I425" s="98"/>
      <c r="J425" s="98"/>
      <c r="K425" s="98"/>
      <c r="L425" s="98"/>
      <c r="M425" s="102"/>
    </row>
    <row r="426" spans="1:13" s="2" customFormat="1" ht="30" customHeight="1" x14ac:dyDescent="0.25">
      <c r="A426" s="47">
        <f>ROW()/3-1</f>
        <v>141</v>
      </c>
      <c r="B426" s="98"/>
      <c r="C426" s="3" t="str">
        <f ca="1">IF(B424="","",CONCATENATE("Zástupce","
",OFFSET(List1!K$11,tisk!A423,0)))</f>
        <v xml:space="preserve">Zástupce
</v>
      </c>
      <c r="D426" s="5" t="str">
        <f ca="1">IF(B424="","",CONCATENATE("Dotace bude použita na:",OFFSET(List1!N$11,tisk!A423,0)))</f>
        <v>Dotace bude použita na:opravu dopravního automobilu - údržba a oprava podvozku, oprava motoru</v>
      </c>
      <c r="E426" s="99"/>
      <c r="F426" s="44" t="str">
        <f ca="1">IF(B424="","",OFFSET(List1!Q$11,tisk!A423,0))</f>
        <v>11/2020</v>
      </c>
      <c r="G426" s="100"/>
      <c r="H426" s="101"/>
      <c r="I426" s="98"/>
      <c r="J426" s="98"/>
      <c r="K426" s="98"/>
      <c r="L426" s="98"/>
      <c r="M426" s="102"/>
    </row>
    <row r="427" spans="1:13" s="2" customFormat="1" ht="75" customHeight="1" x14ac:dyDescent="0.25">
      <c r="A427" s="47"/>
      <c r="B427" s="98" t="str">
        <f ca="1">IF(OFFSET(List1!B$11,tisk!A426,0)&gt;0,OFFSET(List1!B$11,tisk!A426,0),"")</f>
        <v>188</v>
      </c>
      <c r="C427" s="3" t="str">
        <f ca="1">IF(B427="","",CONCATENATE(OFFSET(List1!C$11,tisk!A426,0),"
",OFFSET(List1!D$11,tisk!A426,0),"
",OFFSET(List1!E$11,tisk!A426,0),"
",OFFSET(List1!F$11,tisk!A426,0)))</f>
        <v>Obec Hrabová
Hrabová 113
Hrabová
78901</v>
      </c>
      <c r="D427" s="65" t="str">
        <f ca="1">IF(B427="","",OFFSET(List1!L$11,tisk!A426,0))</f>
        <v>Pořízení, technické zhodnocení a oprava požární techniky a nákup věcného vybavení pro JSDH Hrabová</v>
      </c>
      <c r="E427" s="99">
        <f ca="1">IF(B427="","",OFFSET(List1!O$11,tisk!A426,0))</f>
        <v>70000</v>
      </c>
      <c r="F427" s="44" t="str">
        <f ca="1">IF(B427="","",OFFSET(List1!P$11,tisk!A426,0))</f>
        <v>1/2020</v>
      </c>
      <c r="G427" s="100">
        <f ca="1">IF(B427="","",OFFSET(List1!R$11,tisk!A426,0))</f>
        <v>35000</v>
      </c>
      <c r="H427" s="101">
        <f ca="1">IF(B427="","",OFFSET(List1!S$11,tisk!A426,0))</f>
        <v>44176</v>
      </c>
      <c r="I427" s="98">
        <f ca="1">IF(B427="","",OFFSET(List1!T$11,tisk!A426,0))</f>
        <v>90</v>
      </c>
      <c r="J427" s="98">
        <f ca="1">IF(B427="","",OFFSET(List1!U$11,tisk!A426,0))</f>
        <v>140</v>
      </c>
      <c r="K427" s="98">
        <f ca="1">IF(B427="","",OFFSET(List1!V$11,tisk!A426,0))</f>
        <v>150</v>
      </c>
      <c r="L427" s="98">
        <f ca="1">IF(B427="","",OFFSET(List1!W$11,tisk!A426,0))</f>
        <v>380</v>
      </c>
      <c r="M427" s="102">
        <f ca="1">IF(B427="","",OFFSET(List1!X$11,tisk!A426,0))</f>
        <v>30800</v>
      </c>
    </row>
    <row r="428" spans="1:13" s="2" customFormat="1" ht="75" customHeight="1" x14ac:dyDescent="0.25">
      <c r="A428" s="47"/>
      <c r="B428" s="98"/>
      <c r="C428" s="3" t="str">
        <f ca="1">IF(B427="","",CONCATENATE("Okres ",OFFSET(List1!G$11,tisk!A426,0),"
","Právní forma","
",OFFSET(List1!H$11,tisk!A426,0),"
","IČO ",OFFSET(List1!I$11,tisk!A426,0),"
 ","B.Ú. ",OFFSET(List1!J$11,tisk!A426,0)))</f>
        <v>Okres Šumperk
Právní forma
Obec, m. č. hl. m. Prahy
IČO 00636061
 B.Ú. anonymizováno</v>
      </c>
      <c r="D428" s="5" t="str">
        <f ca="1">IF(B427="","",OFFSET(List1!M$11,tisk!A426,0))</f>
        <v>Oprava podvozku a brzdového systému vozidla AVIA D75-N</v>
      </c>
      <c r="E428" s="99"/>
      <c r="F428" s="43"/>
      <c r="G428" s="100"/>
      <c r="H428" s="101"/>
      <c r="I428" s="98"/>
      <c r="J428" s="98"/>
      <c r="K428" s="98"/>
      <c r="L428" s="98"/>
      <c r="M428" s="102"/>
    </row>
    <row r="429" spans="1:13" s="2" customFormat="1" ht="30" customHeight="1" x14ac:dyDescent="0.25">
      <c r="A429" s="47">
        <f>ROW()/3-1</f>
        <v>142</v>
      </c>
      <c r="B429" s="98"/>
      <c r="C429" s="3" t="str">
        <f ca="1">IF(B427="","",CONCATENATE("Zástupce","
",OFFSET(List1!K$11,tisk!A426,0)))</f>
        <v xml:space="preserve">Zástupce
</v>
      </c>
      <c r="D429" s="5" t="str">
        <f ca="1">IF(B427="","",CONCATENATE("Dotace bude použita na:",OFFSET(List1!N$11,tisk!A426,0)))</f>
        <v>Dotace bude použita na:opravu podvozku a brzdového systému vozidla</v>
      </c>
      <c r="E429" s="99"/>
      <c r="F429" s="44" t="str">
        <f ca="1">IF(B427="","",OFFSET(List1!Q$11,tisk!A426,0))</f>
        <v>11/2020</v>
      </c>
      <c r="G429" s="100"/>
      <c r="H429" s="101"/>
      <c r="I429" s="98"/>
      <c r="J429" s="98"/>
      <c r="K429" s="98"/>
      <c r="L429" s="98"/>
      <c r="M429" s="102"/>
    </row>
    <row r="430" spans="1:13" s="2" customFormat="1" ht="75" customHeight="1" x14ac:dyDescent="0.25">
      <c r="A430" s="47"/>
      <c r="B430" s="98" t="str">
        <f ca="1">IF(OFFSET(List1!B$11,tisk!A429,0)&gt;0,OFFSET(List1!B$11,tisk!A429,0),"")</f>
        <v>223</v>
      </c>
      <c r="C430" s="3" t="str">
        <f ca="1">IF(B430="","",CONCATENATE(OFFSET(List1!C$11,tisk!A429,0),"
",OFFSET(List1!D$11,tisk!A429,0),"
",OFFSET(List1!E$11,tisk!A429,0),"
",OFFSET(List1!F$11,tisk!A429,0)))</f>
        <v>Obec Nemile
Nemile 93
Nemile
78901</v>
      </c>
      <c r="D430" s="65" t="str">
        <f ca="1">IF(B430="","",OFFSET(List1!L$11,tisk!A429,0))</f>
        <v>Pořízení, technické zhodnocení a oprava požární techniky a nákup věcného vybavení pro JSDH Nemile</v>
      </c>
      <c r="E430" s="99">
        <f ca="1">IF(B430="","",OFFSET(List1!O$11,tisk!A429,0))</f>
        <v>34500</v>
      </c>
      <c r="F430" s="44" t="str">
        <f ca="1">IF(B430="","",OFFSET(List1!P$11,tisk!A429,0))</f>
        <v>1/2020</v>
      </c>
      <c r="G430" s="100">
        <f ca="1">IF(B430="","",OFFSET(List1!R$11,tisk!A429,0))</f>
        <v>34500</v>
      </c>
      <c r="H430" s="101">
        <f ca="1">IF(B430="","",OFFSET(List1!S$11,tisk!A429,0))</f>
        <v>44176</v>
      </c>
      <c r="I430" s="98">
        <f ca="1">IF(B430="","",OFFSET(List1!T$11,tisk!A429,0))</f>
        <v>90</v>
      </c>
      <c r="J430" s="98">
        <f ca="1">IF(B430="","",OFFSET(List1!U$11,tisk!A429,0))</f>
        <v>140</v>
      </c>
      <c r="K430" s="98">
        <f ca="1">IF(B430="","",OFFSET(List1!V$11,tisk!A429,0))</f>
        <v>150</v>
      </c>
      <c r="L430" s="98">
        <f ca="1">IF(B430="","",OFFSET(List1!W$11,tisk!A429,0))</f>
        <v>380</v>
      </c>
      <c r="M430" s="102">
        <f ca="1">IF(B430="","",OFFSET(List1!X$11,tisk!A429,0))</f>
        <v>17300</v>
      </c>
    </row>
    <row r="431" spans="1:13" s="2" customFormat="1" ht="75" customHeight="1" x14ac:dyDescent="0.25">
      <c r="A431" s="47"/>
      <c r="B431" s="98"/>
      <c r="C431" s="3" t="str">
        <f ca="1">IF(B430="","",CONCATENATE("Okres ",OFFSET(List1!G$11,tisk!A429,0),"
","Právní forma","
",OFFSET(List1!H$11,tisk!A429,0),"
","IČO ",OFFSET(List1!I$11,tisk!A429,0),"
 ","B.Ú. ",OFFSET(List1!J$11,tisk!A429,0)))</f>
        <v>Okres Šumperk
Právní forma
Obec, m. č. hl. m. Prahy
IČO 00635871
 B.Ú. anonymizováno</v>
      </c>
      <c r="D431" s="5" t="str">
        <f ca="1">IF(B430="","",OFFSET(List1!M$11,tisk!A429,0))</f>
        <v>Technické zhodnocení zásahového vozidla JSDH Nemile.</v>
      </c>
      <c r="E431" s="99"/>
      <c r="F431" s="43"/>
      <c r="G431" s="100"/>
      <c r="H431" s="101"/>
      <c r="I431" s="98"/>
      <c r="J431" s="98"/>
      <c r="K431" s="98"/>
      <c r="L431" s="98"/>
      <c r="M431" s="102"/>
    </row>
    <row r="432" spans="1:13" s="2" customFormat="1" ht="30" customHeight="1" x14ac:dyDescent="0.25">
      <c r="A432" s="47">
        <f>ROW()/3-1</f>
        <v>143</v>
      </c>
      <c r="B432" s="98"/>
      <c r="C432" s="3" t="str">
        <f ca="1">IF(B430="","",CONCATENATE("Zástupce","
",OFFSET(List1!K$11,tisk!A429,0)))</f>
        <v xml:space="preserve">Zástupce
</v>
      </c>
      <c r="D432" s="5" t="str">
        <f ca="1">IF(B430="","",CONCATENATE("Dotace bude použita na:",OFFSET(List1!N$11,tisk!A429,0)))</f>
        <v>Dotace bude použita na:technické zhodnocení dopravního automobilu</v>
      </c>
      <c r="E432" s="99"/>
      <c r="F432" s="44" t="str">
        <f ca="1">IF(B430="","",OFFSET(List1!Q$11,tisk!A429,0))</f>
        <v>11/2020</v>
      </c>
      <c r="G432" s="100"/>
      <c r="H432" s="101"/>
      <c r="I432" s="98"/>
      <c r="J432" s="98"/>
      <c r="K432" s="98"/>
      <c r="L432" s="98"/>
      <c r="M432" s="102"/>
    </row>
    <row r="433" spans="1:13" s="2" customFormat="1" ht="75" customHeight="1" x14ac:dyDescent="0.25">
      <c r="A433" s="47"/>
      <c r="B433" s="98" t="str">
        <f ca="1">IF(OFFSET(List1!B$11,tisk!A432,0)&gt;0,OFFSET(List1!B$11,tisk!A432,0),"")</f>
        <v>127</v>
      </c>
      <c r="C433" s="3" t="str">
        <f ca="1">IF(B433="","",CONCATENATE(OFFSET(List1!C$11,tisk!A432,0),"
",OFFSET(List1!D$11,tisk!A432,0),"
",OFFSET(List1!E$11,tisk!A432,0),"
",OFFSET(List1!F$11,tisk!A432,0)))</f>
        <v>Statutární město Olomouc
Horní náměstí 583
Olomouc
77900</v>
      </c>
      <c r="D433" s="65" t="str">
        <f ca="1">IF(B433="","",OFFSET(List1!L$11,tisk!A432,0))</f>
        <v>Pořízení, technické zhodnocení a oprava požární techniky a nákup věcného vybavení pro JSDH Droždín</v>
      </c>
      <c r="E433" s="99">
        <f ca="1">IF(B433="","",OFFSET(List1!O$11,tisk!A432,0))</f>
        <v>80000</v>
      </c>
      <c r="F433" s="44" t="str">
        <f ca="1">IF(B433="","",OFFSET(List1!P$11,tisk!A432,0))</f>
        <v>1/2020</v>
      </c>
      <c r="G433" s="100">
        <f ca="1">IF(B433="","",OFFSET(List1!R$11,tisk!A432,0))</f>
        <v>40000</v>
      </c>
      <c r="H433" s="101">
        <f ca="1">IF(B433="","",OFFSET(List1!S$11,tisk!A432,0))</f>
        <v>44176</v>
      </c>
      <c r="I433" s="98">
        <f ca="1">IF(B433="","",OFFSET(List1!T$11,tisk!A432,0))</f>
        <v>120</v>
      </c>
      <c r="J433" s="98">
        <f ca="1">IF(B433="","",OFFSET(List1!U$11,tisk!A432,0))</f>
        <v>110</v>
      </c>
      <c r="K433" s="98">
        <f ca="1">IF(B433="","",OFFSET(List1!V$11,tisk!A432,0))</f>
        <v>150</v>
      </c>
      <c r="L433" s="98">
        <f ca="1">IF(B433="","",OFFSET(List1!W$11,tisk!A432,0))</f>
        <v>380</v>
      </c>
      <c r="M433" s="102">
        <f ca="1">IF(B433="","",OFFSET(List1!X$11,tisk!A432,0))</f>
        <v>35200</v>
      </c>
    </row>
    <row r="434" spans="1:13" s="2" customFormat="1" ht="75" customHeight="1" x14ac:dyDescent="0.25">
      <c r="A434" s="47"/>
      <c r="B434" s="98"/>
      <c r="C434" s="3" t="str">
        <f ca="1">IF(B433="","",CONCATENATE("Okres ",OFFSET(List1!G$11,tisk!A432,0),"
","Právní forma","
",OFFSET(List1!H$11,tisk!A432,0),"
","IČO ",OFFSET(List1!I$11,tisk!A432,0),"
 ","B.Ú. ",OFFSET(List1!J$11,tisk!A432,0)))</f>
        <v>Okres Olomouc
Právní forma
Obec, m. č. hl. m. Prahy
IČO 00299308
 B.Ú. anonymizováno</v>
      </c>
      <c r="D434" s="5" t="str">
        <f ca="1">IF(B433="","",OFFSET(List1!M$11,tisk!A432,0))</f>
        <v>Pořízení prostředků pro práci na vodní hladině vč. příslušenství pro zajištění akceschopnosti JSDH Droždín.</v>
      </c>
      <c r="E434" s="99"/>
      <c r="F434" s="43"/>
      <c r="G434" s="100"/>
      <c r="H434" s="101"/>
      <c r="I434" s="98"/>
      <c r="J434" s="98"/>
      <c r="K434" s="98"/>
      <c r="L434" s="98"/>
      <c r="M434" s="102"/>
    </row>
    <row r="435" spans="1:13" s="2" customFormat="1" ht="39" customHeight="1" x14ac:dyDescent="0.25">
      <c r="A435" s="47">
        <f>ROW()/3-1</f>
        <v>144</v>
      </c>
      <c r="B435" s="98"/>
      <c r="C435" s="3" t="str">
        <f ca="1">IF(B433="","",CONCATENATE("Zástupce","
",OFFSET(List1!K$11,tisk!A432,0)))</f>
        <v xml:space="preserve">Zástupce
</v>
      </c>
      <c r="D435" s="5" t="str">
        <f ca="1">IF(B433="","",CONCATENATE("Dotace bude použita na:",OFFSET(List1!N$11,tisk!A432,0)))</f>
        <v>Dotace bude použita na:pořízení prostředků pro práci na vodní hladině včetně příslušenství   investiční dotace</v>
      </c>
      <c r="E435" s="99"/>
      <c r="F435" s="44" t="str">
        <f ca="1">IF(B433="","",OFFSET(List1!Q$11,tisk!A432,0))</f>
        <v>11/2020</v>
      </c>
      <c r="G435" s="100"/>
      <c r="H435" s="101"/>
      <c r="I435" s="98"/>
      <c r="J435" s="98"/>
      <c r="K435" s="98"/>
      <c r="L435" s="98"/>
      <c r="M435" s="102"/>
    </row>
    <row r="436" spans="1:13" s="2" customFormat="1" ht="75" customHeight="1" x14ac:dyDescent="0.25">
      <c r="A436" s="47"/>
      <c r="B436" s="98" t="str">
        <f ca="1">IF(OFFSET(List1!B$11,tisk!A435,0)&gt;0,OFFSET(List1!B$11,tisk!A435,0),"")</f>
        <v>137</v>
      </c>
      <c r="C436" s="3" t="str">
        <f ca="1">IF(B436="","",CONCATENATE(OFFSET(List1!C$11,tisk!A435,0),"
",OFFSET(List1!D$11,tisk!A435,0),"
",OFFSET(List1!E$11,tisk!A435,0),"
",OFFSET(List1!F$11,tisk!A435,0)))</f>
        <v>Obec Rájec
Rájec 98
Rájec
78901</v>
      </c>
      <c r="D436" s="65" t="str">
        <f ca="1">IF(B436="","",OFFSET(List1!L$11,tisk!A435,0))</f>
        <v>Pořízení, technické zhodnocení a oprava požární techniky a nákup věcného vybavení pro JSDH Rájec</v>
      </c>
      <c r="E436" s="99">
        <f ca="1">IF(B436="","",OFFSET(List1!O$11,tisk!A435,0))</f>
        <v>50000</v>
      </c>
      <c r="F436" s="44" t="str">
        <f ca="1">IF(B436="","",OFFSET(List1!P$11,tisk!A435,0))</f>
        <v>1/2020</v>
      </c>
      <c r="G436" s="100">
        <f ca="1">IF(B436="","",OFFSET(List1!R$11,tisk!A435,0))</f>
        <v>25000</v>
      </c>
      <c r="H436" s="101">
        <f ca="1">IF(B436="","",OFFSET(List1!S$11,tisk!A435,0))</f>
        <v>44176</v>
      </c>
      <c r="I436" s="98">
        <f ca="1">IF(B436="","",OFFSET(List1!T$11,tisk!A435,0))</f>
        <v>90</v>
      </c>
      <c r="J436" s="98">
        <f ca="1">IF(B436="","",OFFSET(List1!U$11,tisk!A435,0))</f>
        <v>140</v>
      </c>
      <c r="K436" s="98">
        <f ca="1">IF(B436="","",OFFSET(List1!V$11,tisk!A435,0))</f>
        <v>150</v>
      </c>
      <c r="L436" s="98">
        <f ca="1">IF(B436="","",OFFSET(List1!W$11,tisk!A435,0))</f>
        <v>380</v>
      </c>
      <c r="M436" s="102">
        <f ca="1">IF(B436="","",OFFSET(List1!X$11,tisk!A435,0))</f>
        <v>22000</v>
      </c>
    </row>
    <row r="437" spans="1:13" s="2" customFormat="1" ht="75" customHeight="1" x14ac:dyDescent="0.25">
      <c r="A437" s="47"/>
      <c r="B437" s="98"/>
      <c r="C437" s="3" t="str">
        <f ca="1">IF(B436="","",CONCATENATE("Okres ",OFFSET(List1!G$11,tisk!A435,0),"
","Právní forma","
",OFFSET(List1!H$11,tisk!A435,0),"
","IČO ",OFFSET(List1!I$11,tisk!A435,0),"
 ","B.Ú. ",OFFSET(List1!J$11,tisk!A435,0)))</f>
        <v>Okres Šumperk
Právní forma
Obec, m. č. hl. m. Prahy
IČO 00303267
 B.Ú. anonymizováno</v>
      </c>
      <c r="D437" s="5" t="str">
        <f ca="1">IF(B436="","",OFFSET(List1!M$11,tisk!A435,0))</f>
        <v>Oprava karoserie a podvozku vozidla a  jeho ošetření. Výměna sad pneumatik pro celoroční provoz.</v>
      </c>
      <c r="E437" s="99"/>
      <c r="F437" s="43"/>
      <c r="G437" s="100"/>
      <c r="H437" s="101"/>
      <c r="I437" s="98"/>
      <c r="J437" s="98"/>
      <c r="K437" s="98"/>
      <c r="L437" s="98"/>
      <c r="M437" s="102"/>
    </row>
    <row r="438" spans="1:13" s="2" customFormat="1" ht="30" customHeight="1" x14ac:dyDescent="0.25">
      <c r="A438" s="47">
        <f>ROW()/3-1</f>
        <v>145</v>
      </c>
      <c r="B438" s="98"/>
      <c r="C438" s="3" t="str">
        <f ca="1">IF(B436="","",CONCATENATE("Zástupce","
",OFFSET(List1!K$11,tisk!A435,0)))</f>
        <v xml:space="preserve">Zástupce
</v>
      </c>
      <c r="D438" s="5" t="str">
        <f ca="1">IF(B436="","",CONCATENATE("Dotace bude použita na:",OFFSET(List1!N$11,tisk!A435,0)))</f>
        <v>Dotace bude použita na:opravu karoserie a podvozku vozidla včetně výměny sad pneumatik pro celoroční provoz</v>
      </c>
      <c r="E438" s="99"/>
      <c r="F438" s="44" t="str">
        <f ca="1">IF(B436="","",OFFSET(List1!Q$11,tisk!A435,0))</f>
        <v>11/2020</v>
      </c>
      <c r="G438" s="100"/>
      <c r="H438" s="101"/>
      <c r="I438" s="98"/>
      <c r="J438" s="98"/>
      <c r="K438" s="98"/>
      <c r="L438" s="98"/>
      <c r="M438" s="102"/>
    </row>
    <row r="439" spans="1:13" s="2" customFormat="1" ht="75" customHeight="1" x14ac:dyDescent="0.25">
      <c r="A439" s="47"/>
      <c r="B439" s="98" t="str">
        <f ca="1">IF(OFFSET(List1!B$11,tisk!A438,0)&gt;0,OFFSET(List1!B$11,tisk!A438,0),"")</f>
        <v>187</v>
      </c>
      <c r="C439" s="3" t="str">
        <f ca="1">IF(B439="","",CONCATENATE(OFFSET(List1!C$11,tisk!A438,0),"
",OFFSET(List1!D$11,tisk!A438,0),"
",OFFSET(List1!E$11,tisk!A438,0),"
",OFFSET(List1!F$11,tisk!A438,0)))</f>
        <v>Obec Skalka
Skalka 26
Skalka
79824</v>
      </c>
      <c r="D439" s="65" t="str">
        <f ca="1">IF(B439="","",OFFSET(List1!L$11,tisk!A438,0))</f>
        <v>Pořízení, technické zhodnocení a oprava požární techniky a nákup věcného vybavení pro JSDH Skalka</v>
      </c>
      <c r="E439" s="99">
        <f ca="1">IF(B439="","",OFFSET(List1!O$11,tisk!A438,0))</f>
        <v>23000</v>
      </c>
      <c r="F439" s="44" t="str">
        <f ca="1">IF(B439="","",OFFSET(List1!P$11,tisk!A438,0))</f>
        <v>1/2020</v>
      </c>
      <c r="G439" s="100">
        <f ca="1">IF(B439="","",OFFSET(List1!R$11,tisk!A438,0))</f>
        <v>20000</v>
      </c>
      <c r="H439" s="101">
        <f ca="1">IF(B439="","",OFFSET(List1!S$11,tisk!A438,0))</f>
        <v>44176</v>
      </c>
      <c r="I439" s="98">
        <f ca="1">IF(B439="","",OFFSET(List1!T$11,tisk!A438,0))</f>
        <v>110</v>
      </c>
      <c r="J439" s="98">
        <f ca="1">IF(B439="","",OFFSET(List1!U$11,tisk!A438,0))</f>
        <v>120</v>
      </c>
      <c r="K439" s="98">
        <f ca="1">IF(B439="","",OFFSET(List1!V$11,tisk!A438,0))</f>
        <v>150</v>
      </c>
      <c r="L439" s="98">
        <f ca="1">IF(B439="","",OFFSET(List1!W$11,tisk!A438,0))</f>
        <v>380</v>
      </c>
      <c r="M439" s="102">
        <f ca="1">IF(B439="","",OFFSET(List1!X$11,tisk!A438,0))</f>
        <v>11500</v>
      </c>
    </row>
    <row r="440" spans="1:13" s="2" customFormat="1" ht="75" customHeight="1" x14ac:dyDescent="0.25">
      <c r="A440" s="47"/>
      <c r="B440" s="98"/>
      <c r="C440" s="3" t="str">
        <f ca="1">IF(B439="","",CONCATENATE("Okres ",OFFSET(List1!G$11,tisk!A438,0),"
","Právní forma","
",OFFSET(List1!H$11,tisk!A438,0),"
","IČO ",OFFSET(List1!I$11,tisk!A438,0),"
 ","B.Ú. ",OFFSET(List1!J$11,tisk!A438,0)))</f>
        <v>Okres Prostějov
Právní forma
Obec, m. č. hl. m. Prahy
IČO 00288748
 B.Ú. anonymizováno</v>
      </c>
      <c r="D440" s="5" t="str">
        <f ca="1">IF(B439="","",OFFSET(List1!M$11,tisk!A438,0))</f>
        <v>Pořízení spojových prostředků pro JSDH Skalka - digitální ruční radiostanice včetně externího repro/mikrofonu. V současné době nemá jednotka k dispozici žádnou radiostanici.</v>
      </c>
      <c r="E440" s="99"/>
      <c r="F440" s="43"/>
      <c r="G440" s="100"/>
      <c r="H440" s="101"/>
      <c r="I440" s="98"/>
      <c r="J440" s="98"/>
      <c r="K440" s="98"/>
      <c r="L440" s="98"/>
      <c r="M440" s="102"/>
    </row>
    <row r="441" spans="1:13" s="2" customFormat="1" ht="30" customHeight="1" x14ac:dyDescent="0.25">
      <c r="A441" s="47">
        <f>ROW()/3-1</f>
        <v>146</v>
      </c>
      <c r="B441" s="98"/>
      <c r="C441" s="3" t="str">
        <f ca="1">IF(B439="","",CONCATENATE("Zástupce","
",OFFSET(List1!K$11,tisk!A438,0)))</f>
        <v xml:space="preserve">Zástupce
</v>
      </c>
      <c r="D441" s="5" t="str">
        <f ca="1">IF(B439="","",CONCATENATE("Dotace bude použita na:",OFFSET(List1!N$11,tisk!A438,0)))</f>
        <v>Dotace bude použita na:pořízení spojových prostředků včetně příslušenství pro JSDH Skalka.</v>
      </c>
      <c r="E441" s="99"/>
      <c r="F441" s="44" t="str">
        <f ca="1">IF(B439="","",OFFSET(List1!Q$11,tisk!A438,0))</f>
        <v>11/2020</v>
      </c>
      <c r="G441" s="100"/>
      <c r="H441" s="101"/>
      <c r="I441" s="98"/>
      <c r="J441" s="98"/>
      <c r="K441" s="98"/>
      <c r="L441" s="98"/>
      <c r="M441" s="102"/>
    </row>
    <row r="442" spans="1:13" s="2" customFormat="1" ht="75" customHeight="1" x14ac:dyDescent="0.25">
      <c r="A442" s="47"/>
      <c r="B442" s="98" t="str">
        <f ca="1">IF(OFFSET(List1!B$11,tisk!A441,0)&gt;0,OFFSET(List1!B$11,tisk!A441,0),"")</f>
        <v>46</v>
      </c>
      <c r="C442" s="3" t="str">
        <f ca="1">IF(B442="","",CONCATENATE(OFFSET(List1!C$11,tisk!A441,0),"
",OFFSET(List1!D$11,tisk!A441,0),"
",OFFSET(List1!E$11,tisk!A441,0),"
",OFFSET(List1!F$11,tisk!A441,0)))</f>
        <v>Obec Zdětín
Zdětín 49
Zdětín
79843</v>
      </c>
      <c r="D442" s="65" t="str">
        <f ca="1">IF(B442="","",OFFSET(List1!L$11,tisk!A441,0))</f>
        <v>Pořízení, technické zhodnocení a oprava požární techniky a nákup věcného vybavení pro JSDH Zdětín</v>
      </c>
      <c r="E442" s="99">
        <f ca="1">IF(B442="","",OFFSET(List1!O$11,tisk!A441,0))</f>
        <v>50000</v>
      </c>
      <c r="F442" s="44" t="str">
        <f ca="1">IF(B442="","",OFFSET(List1!P$11,tisk!A441,0))</f>
        <v>1/2020</v>
      </c>
      <c r="G442" s="100">
        <f ca="1">IF(B442="","",OFFSET(List1!R$11,tisk!A441,0))</f>
        <v>35000</v>
      </c>
      <c r="H442" s="101">
        <f ca="1">IF(B442="","",OFFSET(List1!S$11,tisk!A441,0))</f>
        <v>44176</v>
      </c>
      <c r="I442" s="98">
        <f ca="1">IF(B442="","",OFFSET(List1!T$11,tisk!A441,0))</f>
        <v>90</v>
      </c>
      <c r="J442" s="98">
        <f ca="1">IF(B442="","",OFFSET(List1!U$11,tisk!A441,0))</f>
        <v>140</v>
      </c>
      <c r="K442" s="98">
        <f ca="1">IF(B442="","",OFFSET(List1!V$11,tisk!A441,0))</f>
        <v>150</v>
      </c>
      <c r="L442" s="98">
        <f ca="1">IF(B442="","",OFFSET(List1!W$11,tisk!A441,0))</f>
        <v>380</v>
      </c>
      <c r="M442" s="102">
        <f ca="1">IF(B442="","",OFFSET(List1!X$11,tisk!A441,0))</f>
        <v>25000</v>
      </c>
    </row>
    <row r="443" spans="1:13" s="2" customFormat="1" ht="75" customHeight="1" x14ac:dyDescent="0.25">
      <c r="A443" s="47"/>
      <c r="B443" s="98"/>
      <c r="C443" s="3" t="str">
        <f ca="1">IF(B442="","",CONCATENATE("Okres ",OFFSET(List1!G$11,tisk!A441,0),"
","Právní forma","
",OFFSET(List1!H$11,tisk!A441,0),"
","IČO ",OFFSET(List1!I$11,tisk!A441,0),"
 ","B.Ú. ",OFFSET(List1!J$11,tisk!A441,0)))</f>
        <v>Okres Prostějov
Právní forma
Obec, m. č. hl. m. Prahy
IČO 00600105
 B.Ú. anonymizováno</v>
      </c>
      <c r="D443" s="5" t="str">
        <f ca="1">IF(B442="","",OFFSET(List1!M$11,tisk!A441,0))</f>
        <v>Z dotace bude pořízen nový podvozek pro převoz stříkačky PS12 spolu s přestavbou stávající skříně PS12 na tento podvozek. Vznikne tak nový přívěsný vozík pro převoz stříkačky PS12, který bede možné používat za současným dopravním automobilem.</v>
      </c>
      <c r="E443" s="99"/>
      <c r="F443" s="43"/>
      <c r="G443" s="100"/>
      <c r="H443" s="101"/>
      <c r="I443" s="98"/>
      <c r="J443" s="98"/>
      <c r="K443" s="98"/>
      <c r="L443" s="98"/>
      <c r="M443" s="102"/>
    </row>
    <row r="444" spans="1:13" s="2" customFormat="1" ht="39.75" customHeight="1" x14ac:dyDescent="0.25">
      <c r="A444" s="47">
        <f>ROW()/3-1</f>
        <v>147</v>
      </c>
      <c r="B444" s="98"/>
      <c r="C444" s="3" t="str">
        <f ca="1">IF(B442="","",CONCATENATE("Zástupce","
",OFFSET(List1!K$11,tisk!A441,0)))</f>
        <v xml:space="preserve">Zástupce
</v>
      </c>
      <c r="D444" s="5" t="str">
        <f ca="1">IF(B442="","",CONCATENATE("Dotace bude použita na:",OFFSET(List1!N$11,tisk!A441,0)))</f>
        <v>Dotace bude použita na:pořízení podvozku přívěsného vozíku včetně opravy stávající skříně na přenosnou stříkačku PS  12</v>
      </c>
      <c r="E444" s="99"/>
      <c r="F444" s="44" t="str">
        <f ca="1">IF(B442="","",OFFSET(List1!Q$11,tisk!A441,0))</f>
        <v>11/2020</v>
      </c>
      <c r="G444" s="100"/>
      <c r="H444" s="101"/>
      <c r="I444" s="98"/>
      <c r="J444" s="98"/>
      <c r="K444" s="98"/>
      <c r="L444" s="98"/>
      <c r="M444" s="102"/>
    </row>
    <row r="445" spans="1:13" s="2" customFormat="1" ht="75" customHeight="1" x14ac:dyDescent="0.25">
      <c r="A445" s="47"/>
      <c r="B445" s="98" t="str">
        <f ca="1">IF(OFFSET(List1!B$11,tisk!A444,0)&gt;0,OFFSET(List1!B$11,tisk!A444,0),"")</f>
        <v>81</v>
      </c>
      <c r="C445" s="3" t="str">
        <f ca="1">IF(B445="","",CONCATENATE(OFFSET(List1!C$11,tisk!A444,0),"
",OFFSET(List1!D$11,tisk!A444,0),"
",OFFSET(List1!E$11,tisk!A444,0),"
",OFFSET(List1!F$11,tisk!A444,0)))</f>
        <v>Obec Želeč
Želeč 62
Želeč
79807</v>
      </c>
      <c r="D445" s="65" t="str">
        <f ca="1">IF(B445="","",OFFSET(List1!L$11,tisk!A444,0))</f>
        <v>Pořízení, technické zhodnocení a oprava požární techniky a nákup věcného vybavení pro JSDH Želeč</v>
      </c>
      <c r="E445" s="99">
        <f ca="1">IF(B445="","",OFFSET(List1!O$11,tisk!A444,0))</f>
        <v>33600</v>
      </c>
      <c r="F445" s="44" t="str">
        <f ca="1">IF(B445="","",OFFSET(List1!P$11,tisk!A444,0))</f>
        <v>1/2020</v>
      </c>
      <c r="G445" s="100">
        <f ca="1">IF(B445="","",OFFSET(List1!R$11,tisk!A444,0))</f>
        <v>33600</v>
      </c>
      <c r="H445" s="101">
        <f ca="1">IF(B445="","",OFFSET(List1!S$11,tisk!A444,0))</f>
        <v>44176</v>
      </c>
      <c r="I445" s="98">
        <f ca="1">IF(B445="","",OFFSET(List1!T$11,tisk!A444,0))</f>
        <v>90</v>
      </c>
      <c r="J445" s="98">
        <f ca="1">IF(B445="","",OFFSET(List1!U$11,tisk!A444,0))</f>
        <v>140</v>
      </c>
      <c r="K445" s="98">
        <f ca="1">IF(B445="","",OFFSET(List1!V$11,tisk!A444,0))</f>
        <v>150</v>
      </c>
      <c r="L445" s="98">
        <f ca="1">IF(B445="","",OFFSET(List1!W$11,tisk!A444,0))</f>
        <v>380</v>
      </c>
      <c r="M445" s="102">
        <f ca="1">IF(B445="","",OFFSET(List1!X$11,tisk!A444,0))</f>
        <v>16800</v>
      </c>
    </row>
    <row r="446" spans="1:13" s="2" customFormat="1" ht="75" customHeight="1" x14ac:dyDescent="0.25">
      <c r="A446" s="47"/>
      <c r="B446" s="98"/>
      <c r="C446" s="3" t="str">
        <f ca="1">IF(B445="","",CONCATENATE("Okres ",OFFSET(List1!G$11,tisk!A444,0),"
","Právní forma","
",OFFSET(List1!H$11,tisk!A444,0),"
","IČO ",OFFSET(List1!I$11,tisk!A444,0),"
 ","B.Ú. ",OFFSET(List1!J$11,tisk!A444,0)))</f>
        <v>Okres Prostějov
Právní forma
Obec, m. č. hl. m. Prahy
IČO 00288993
 B.Ú. anonymizováno</v>
      </c>
      <c r="D446" s="5" t="str">
        <f ca="1">IF(B445="","",OFFSET(List1!M$11,tisk!A444,0))</f>
        <v>Projekt představuje pořízení výstražného zařízení pro zásahové vozidlo JSDH.</v>
      </c>
      <c r="E446" s="99"/>
      <c r="F446" s="43"/>
      <c r="G446" s="100"/>
      <c r="H446" s="101"/>
      <c r="I446" s="98"/>
      <c r="J446" s="98"/>
      <c r="K446" s="98"/>
      <c r="L446" s="98"/>
      <c r="M446" s="102"/>
    </row>
    <row r="447" spans="1:13" s="2" customFormat="1" ht="30" customHeight="1" x14ac:dyDescent="0.25">
      <c r="A447" s="47">
        <f>ROW()/3-1</f>
        <v>148</v>
      </c>
      <c r="B447" s="98"/>
      <c r="C447" s="3" t="str">
        <f ca="1">IF(B445="","",CONCATENATE("Zástupce","
",OFFSET(List1!K$11,tisk!A444,0)))</f>
        <v xml:space="preserve">Zástupce
</v>
      </c>
      <c r="D447" s="5" t="str">
        <f ca="1">IF(B445="","",CONCATENATE("Dotace bude použita na:",OFFSET(List1!N$11,tisk!A444,0)))</f>
        <v>Dotace bude použita na:pořízení výstražného zařízení pro zásahové vozidlo JSDH</v>
      </c>
      <c r="E447" s="99"/>
      <c r="F447" s="44" t="str">
        <f ca="1">IF(B445="","",OFFSET(List1!Q$11,tisk!A444,0))</f>
        <v>11/2020</v>
      </c>
      <c r="G447" s="100"/>
      <c r="H447" s="101"/>
      <c r="I447" s="98"/>
      <c r="J447" s="98"/>
      <c r="K447" s="98"/>
      <c r="L447" s="98"/>
      <c r="M447" s="102"/>
    </row>
    <row r="448" spans="1:13" s="2" customFormat="1" ht="75" customHeight="1" x14ac:dyDescent="0.25">
      <c r="A448" s="47"/>
      <c r="B448" s="98" t="str">
        <f ca="1">IF(OFFSET(List1!B$11,tisk!A447,0)&gt;0,OFFSET(List1!B$11,tisk!A447,0),"")</f>
        <v>120</v>
      </c>
      <c r="C448" s="3" t="str">
        <f ca="1">IF(B448="","",CONCATENATE(OFFSET(List1!C$11,tisk!A447,0),"
",OFFSET(List1!D$11,tisk!A447,0),"
",OFFSET(List1!E$11,tisk!A447,0),"
",OFFSET(List1!F$11,tisk!A447,0)))</f>
        <v>Obec Bezuchov
Bezuchov 14
Bezuchov
75354</v>
      </c>
      <c r="D448" s="65" t="str">
        <f ca="1">IF(B448="","",OFFSET(List1!L$11,tisk!A447,0))</f>
        <v>Pořízení, technické zhodnocení a oprava požární techniky a nákup věcného vybavení pro JSDH Bezuchov</v>
      </c>
      <c r="E448" s="99">
        <f ca="1">IF(B448="","",OFFSET(List1!O$11,tisk!A447,0))</f>
        <v>35000</v>
      </c>
      <c r="F448" s="44" t="str">
        <f ca="1">IF(B448="","",OFFSET(List1!P$11,tisk!A447,0))</f>
        <v>1/2020</v>
      </c>
      <c r="G448" s="100">
        <f ca="1">IF(B448="","",OFFSET(List1!R$11,tisk!A447,0))</f>
        <v>35000</v>
      </c>
      <c r="H448" s="101">
        <f ca="1">IF(B448="","",OFFSET(List1!S$11,tisk!A447,0))</f>
        <v>44176</v>
      </c>
      <c r="I448" s="98">
        <f ca="1">IF(B448="","",OFFSET(List1!T$11,tisk!A447,0))</f>
        <v>110</v>
      </c>
      <c r="J448" s="98">
        <f ca="1">IF(B448="","",OFFSET(List1!U$11,tisk!A447,0))</f>
        <v>115</v>
      </c>
      <c r="K448" s="98">
        <f ca="1">IF(B448="","",OFFSET(List1!V$11,tisk!A447,0))</f>
        <v>150</v>
      </c>
      <c r="L448" s="98">
        <f ca="1">IF(B448="","",OFFSET(List1!W$11,tisk!A447,0))</f>
        <v>375</v>
      </c>
      <c r="M448" s="102">
        <f ca="1">IF(B448="","",OFFSET(List1!X$11,tisk!A447,0))</f>
        <v>17500</v>
      </c>
    </row>
    <row r="449" spans="1:13" s="2" customFormat="1" ht="75" customHeight="1" x14ac:dyDescent="0.25">
      <c r="A449" s="47"/>
      <c r="B449" s="98"/>
      <c r="C449" s="3" t="str">
        <f ca="1">IF(B448="","",CONCATENATE("Okres ",OFFSET(List1!G$11,tisk!A447,0),"
","Právní forma","
",OFFSET(List1!H$11,tisk!A447,0),"
","IČO ",OFFSET(List1!I$11,tisk!A447,0),"
 ","B.Ú. ",OFFSET(List1!J$11,tisk!A447,0)))</f>
        <v>Okres Přerov
Právní forma
Obec, m. č. hl. m. Prahy
IČO 00636118
 B.Ú. anonymizováno</v>
      </c>
      <c r="D449" s="5" t="str">
        <f ca="1">IF(B448="","",OFFSET(List1!M$11,tisk!A447,0))</f>
        <v>Zařízení bude použito jednotkou JSDH Bezuchov k zajištění akceschopnosti při výpadku proudu.</v>
      </c>
      <c r="E449" s="99"/>
      <c r="F449" s="43"/>
      <c r="G449" s="100"/>
      <c r="H449" s="101"/>
      <c r="I449" s="98"/>
      <c r="J449" s="98"/>
      <c r="K449" s="98"/>
      <c r="L449" s="98"/>
      <c r="M449" s="102"/>
    </row>
    <row r="450" spans="1:13" s="2" customFormat="1" ht="30" customHeight="1" x14ac:dyDescent="0.25">
      <c r="A450" s="47">
        <f>ROW()/3-1</f>
        <v>149</v>
      </c>
      <c r="B450" s="98"/>
      <c r="C450" s="3" t="str">
        <f ca="1">IF(B448="","",CONCATENATE("Zástupce","
",OFFSET(List1!K$11,tisk!A447,0)))</f>
        <v xml:space="preserve">Zástupce
</v>
      </c>
      <c r="D450" s="5" t="str">
        <f ca="1">IF(B448="","",CONCATENATE("Dotace bude použita na:",OFFSET(List1!N$11,tisk!A447,0)))</f>
        <v>Dotace bude použita na:pořízení elektrocentrály s příslušenstvím</v>
      </c>
      <c r="E450" s="99"/>
      <c r="F450" s="44" t="str">
        <f ca="1">IF(B448="","",OFFSET(List1!Q$11,tisk!A447,0))</f>
        <v>11/2020</v>
      </c>
      <c r="G450" s="100"/>
      <c r="H450" s="101"/>
      <c r="I450" s="98"/>
      <c r="J450" s="98"/>
      <c r="K450" s="98"/>
      <c r="L450" s="98"/>
      <c r="M450" s="102"/>
    </row>
    <row r="451" spans="1:13" s="2" customFormat="1" ht="75" customHeight="1" x14ac:dyDescent="0.25">
      <c r="A451" s="47"/>
      <c r="B451" s="98" t="str">
        <f ca="1">IF(OFFSET(List1!B$11,tisk!A450,0)&gt;0,OFFSET(List1!B$11,tisk!A450,0),"")</f>
        <v>76</v>
      </c>
      <c r="C451" s="3" t="str">
        <f ca="1">IF(B451="","",CONCATENATE(OFFSET(List1!C$11,tisk!A450,0),"
",OFFSET(List1!D$11,tisk!A450,0),"
",OFFSET(List1!E$11,tisk!A450,0),"
",OFFSET(List1!F$11,tisk!A450,0)))</f>
        <v>Obec Dubčany
Dubčany 24
Dubčany
78322</v>
      </c>
      <c r="D451" s="65" t="str">
        <f ca="1">IF(B451="","",OFFSET(List1!L$11,tisk!A450,0))</f>
        <v>Pořízení, technické zhodnocení a oprava požární techniky a nákup věcného vybavení pro JSDH Dubčany</v>
      </c>
      <c r="E451" s="99">
        <f ca="1">IF(B451="","",OFFSET(List1!O$11,tisk!A450,0))</f>
        <v>34500</v>
      </c>
      <c r="F451" s="44" t="str">
        <f ca="1">IF(B451="","",OFFSET(List1!P$11,tisk!A450,0))</f>
        <v>1/2020</v>
      </c>
      <c r="G451" s="100">
        <f ca="1">IF(B451="","",OFFSET(List1!R$11,tisk!A450,0))</f>
        <v>34500</v>
      </c>
      <c r="H451" s="101">
        <f ca="1">IF(B451="","",OFFSET(List1!S$11,tisk!A450,0))</f>
        <v>44176</v>
      </c>
      <c r="I451" s="98">
        <f ca="1">IF(B451="","",OFFSET(List1!T$11,tisk!A450,0))</f>
        <v>110</v>
      </c>
      <c r="J451" s="98">
        <f ca="1">IF(B451="","",OFFSET(List1!U$11,tisk!A450,0))</f>
        <v>115</v>
      </c>
      <c r="K451" s="98">
        <f ca="1">IF(B451="","",OFFSET(List1!V$11,tisk!A450,0))</f>
        <v>150</v>
      </c>
      <c r="L451" s="98">
        <f ca="1">IF(B451="","",OFFSET(List1!W$11,tisk!A450,0))</f>
        <v>375</v>
      </c>
      <c r="M451" s="102">
        <f ca="1">IF(B451="","",OFFSET(List1!X$11,tisk!A450,0))</f>
        <v>17300</v>
      </c>
    </row>
    <row r="452" spans="1:13" s="2" customFormat="1" ht="75" customHeight="1" x14ac:dyDescent="0.25">
      <c r="A452" s="47"/>
      <c r="B452" s="98"/>
      <c r="C452" s="3" t="str">
        <f ca="1">IF(B451="","",CONCATENATE("Okres ",OFFSET(List1!G$11,tisk!A450,0),"
","Právní forma","
",OFFSET(List1!H$11,tisk!A450,0),"
","IČO ",OFFSET(List1!I$11,tisk!A450,0),"
 ","B.Ú. ",OFFSET(List1!J$11,tisk!A450,0)))</f>
        <v>Okres Olomouc
Právní forma
Obec, m. č. hl. m. Prahy
IČO 00576221
 B.Ú. anonymizováno</v>
      </c>
      <c r="D452" s="5" t="str">
        <f ca="1">IF(B451="","",OFFSET(List1!M$11,tisk!A450,0))</f>
        <v>Pořízení přenosné motorové elektrocentrály</v>
      </c>
      <c r="E452" s="99"/>
      <c r="F452" s="43"/>
      <c r="G452" s="100"/>
      <c r="H452" s="101"/>
      <c r="I452" s="98"/>
      <c r="J452" s="98"/>
      <c r="K452" s="98"/>
      <c r="L452" s="98"/>
      <c r="M452" s="102"/>
    </row>
    <row r="453" spans="1:13" s="2" customFormat="1" ht="30" customHeight="1" x14ac:dyDescent="0.25">
      <c r="A453" s="47">
        <f>ROW()/3-1</f>
        <v>150</v>
      </c>
      <c r="B453" s="98"/>
      <c r="C453" s="3" t="str">
        <f ca="1">IF(B451="","",CONCATENATE("Zástupce","
",OFFSET(List1!K$11,tisk!A450,0)))</f>
        <v xml:space="preserve">Zástupce
</v>
      </c>
      <c r="D453" s="5" t="str">
        <f ca="1">IF(B451="","",CONCATENATE("Dotace bude použita na:",OFFSET(List1!N$11,tisk!A450,0)))</f>
        <v>Dotace bude použita na:pořízení třífázové přenosné elektrocentrály</v>
      </c>
      <c r="E453" s="99"/>
      <c r="F453" s="44" t="str">
        <f ca="1">IF(B451="","",OFFSET(List1!Q$11,tisk!A450,0))</f>
        <v>11/2020</v>
      </c>
      <c r="G453" s="100"/>
      <c r="H453" s="101"/>
      <c r="I453" s="98"/>
      <c r="J453" s="98"/>
      <c r="K453" s="98"/>
      <c r="L453" s="98"/>
      <c r="M453" s="102"/>
    </row>
    <row r="454" spans="1:13" s="2" customFormat="1" ht="75" customHeight="1" x14ac:dyDescent="0.25">
      <c r="A454" s="47"/>
      <c r="B454" s="98" t="str">
        <f ca="1">IF(OFFSET(List1!B$11,tisk!A453,0)&gt;0,OFFSET(List1!B$11,tisk!A453,0),"")</f>
        <v>79</v>
      </c>
      <c r="C454" s="3" t="str">
        <f ca="1">IF(B454="","",CONCATENATE(OFFSET(List1!C$11,tisk!A453,0),"
",OFFSET(List1!D$11,tisk!A453,0),"
",OFFSET(List1!E$11,tisk!A453,0),"
",OFFSET(List1!F$11,tisk!A453,0)))</f>
        <v>Obec Otinoves
Otinoves 177
Otinoves
79861</v>
      </c>
      <c r="D454" s="65" t="str">
        <f ca="1">IF(B454="","",OFFSET(List1!L$11,tisk!A453,0))</f>
        <v>Pořízení, technické zhodnocení a oprava požární techniky a nákup věcného vybavení pro JSDH Otinoves</v>
      </c>
      <c r="E454" s="99">
        <f ca="1">IF(B454="","",OFFSET(List1!O$11,tisk!A453,0))</f>
        <v>17700</v>
      </c>
      <c r="F454" s="44" t="str">
        <f ca="1">IF(B454="","",OFFSET(List1!P$11,tisk!A453,0))</f>
        <v>1/2020</v>
      </c>
      <c r="G454" s="100">
        <f ca="1">IF(B454="","",OFFSET(List1!R$11,tisk!A453,0))</f>
        <v>8500</v>
      </c>
      <c r="H454" s="101">
        <f ca="1">IF(B454="","",OFFSET(List1!S$11,tisk!A453,0))</f>
        <v>44176</v>
      </c>
      <c r="I454" s="98">
        <f ca="1">IF(B454="","",OFFSET(List1!T$11,tisk!A453,0))</f>
        <v>110</v>
      </c>
      <c r="J454" s="98">
        <f ca="1">IF(B454="","",OFFSET(List1!U$11,tisk!A453,0))</f>
        <v>115</v>
      </c>
      <c r="K454" s="98">
        <f ca="1">IF(B454="","",OFFSET(List1!V$11,tisk!A453,0))</f>
        <v>150</v>
      </c>
      <c r="L454" s="98">
        <f ca="1">IF(B454="","",OFFSET(List1!W$11,tisk!A453,0))</f>
        <v>375</v>
      </c>
      <c r="M454" s="102">
        <f ca="1">IF(B454="","",OFFSET(List1!X$11,tisk!A453,0))</f>
        <v>7500</v>
      </c>
    </row>
    <row r="455" spans="1:13" s="2" customFormat="1" ht="75" customHeight="1" x14ac:dyDescent="0.25">
      <c r="A455" s="47"/>
      <c r="B455" s="98"/>
      <c r="C455" s="3" t="str">
        <f ca="1">IF(B454="","",CONCATENATE("Okres ",OFFSET(List1!G$11,tisk!A453,0),"
","Právní forma","
",OFFSET(List1!H$11,tisk!A453,0),"
","IČO ",OFFSET(List1!I$11,tisk!A453,0),"
 ","B.Ú. ",OFFSET(List1!J$11,tisk!A453,0)))</f>
        <v>Okres Prostějov
Právní forma
Obec, m. č. hl. m. Prahy
IČO 00288594
 B.Ú. anonymizováno</v>
      </c>
      <c r="D455" s="5" t="str">
        <f ca="1">IF(B454="","",OFFSET(List1!M$11,tisk!A453,0))</f>
        <v>Částečná úhrada nákladů na pořízení prostředků pro osvětlení místa zásahu - dva osvětlovací stativy se čtyřmi LED reflektory a dva mobilní akumulátorové LED reflektory</v>
      </c>
      <c r="E455" s="99"/>
      <c r="F455" s="43"/>
      <c r="G455" s="100"/>
      <c r="H455" s="101"/>
      <c r="I455" s="98"/>
      <c r="J455" s="98"/>
      <c r="K455" s="98"/>
      <c r="L455" s="98"/>
      <c r="M455" s="102"/>
    </row>
    <row r="456" spans="1:13" s="2" customFormat="1" ht="48.75" customHeight="1" x14ac:dyDescent="0.25">
      <c r="A456" s="47">
        <f>ROW()/3-1</f>
        <v>151</v>
      </c>
      <c r="B456" s="98"/>
      <c r="C456" s="3" t="str">
        <f ca="1">IF(B454="","",CONCATENATE("Zástupce","
",OFFSET(List1!K$11,tisk!A453,0)))</f>
        <v xml:space="preserve">Zástupce
</v>
      </c>
      <c r="D456" s="5" t="str">
        <f ca="1">IF(B454="","",CONCATENATE("Dotace bude použita na:",OFFSET(List1!N$11,tisk!A453,0)))</f>
        <v>Dotace bude použita na:pořízení dvou osvětlovacích stativů se čtyřmi LED reflektory a dvou mobilních akumulátorových LED reflektorů</v>
      </c>
      <c r="E456" s="99"/>
      <c r="F456" s="44" t="str">
        <f ca="1">IF(B454="","",OFFSET(List1!Q$11,tisk!A453,0))</f>
        <v>11/2020</v>
      </c>
      <c r="G456" s="100"/>
      <c r="H456" s="101"/>
      <c r="I456" s="98"/>
      <c r="J456" s="98"/>
      <c r="K456" s="98"/>
      <c r="L456" s="98"/>
      <c r="M456" s="102"/>
    </row>
    <row r="457" spans="1:13" s="2" customFormat="1" ht="75" customHeight="1" x14ac:dyDescent="0.25">
      <c r="A457" s="47"/>
      <c r="B457" s="98" t="str">
        <f ca="1">IF(OFFSET(List1!B$11,tisk!A456,0)&gt;0,OFFSET(List1!B$11,tisk!A456,0),"")</f>
        <v>242</v>
      </c>
      <c r="C457" s="3" t="str">
        <f ca="1">IF(B457="","",CONCATENATE(OFFSET(List1!C$11,tisk!A456,0),"
",OFFSET(List1!D$11,tisk!A456,0),"
",OFFSET(List1!E$11,tisk!A456,0),"
",OFFSET(List1!F$11,tisk!A456,0)))</f>
        <v>Obec Podolí
Podolí 33
Podolí
75116</v>
      </c>
      <c r="D457" s="65" t="str">
        <f ca="1">IF(B457="","",OFFSET(List1!L$11,tisk!A456,0))</f>
        <v>Pořízení, technické zhodnocení a oprava požární techniky a nákup věcného vybavení pro JSDH Podoli</v>
      </c>
      <c r="E457" s="99">
        <f ca="1">IF(B457="","",OFFSET(List1!O$11,tisk!A456,0))</f>
        <v>34000</v>
      </c>
      <c r="F457" s="44" t="str">
        <f ca="1">IF(B457="","",OFFSET(List1!P$11,tisk!A456,0))</f>
        <v>1/2020</v>
      </c>
      <c r="G457" s="100">
        <f ca="1">IF(B457="","",OFFSET(List1!R$11,tisk!A456,0))</f>
        <v>34000</v>
      </c>
      <c r="H457" s="101">
        <f ca="1">IF(B457="","",OFFSET(List1!S$11,tisk!A456,0))</f>
        <v>44176</v>
      </c>
      <c r="I457" s="98">
        <f ca="1">IF(B457="","",OFFSET(List1!T$11,tisk!A456,0))</f>
        <v>110</v>
      </c>
      <c r="J457" s="98">
        <f ca="1">IF(B457="","",OFFSET(List1!U$11,tisk!A456,0))</f>
        <v>115</v>
      </c>
      <c r="K457" s="98">
        <f ca="1">IF(B457="","",OFFSET(List1!V$11,tisk!A456,0))</f>
        <v>150</v>
      </c>
      <c r="L457" s="98">
        <f ca="1">IF(B457="","",OFFSET(List1!W$11,tisk!A456,0))</f>
        <v>375</v>
      </c>
      <c r="M457" s="102">
        <f ca="1">IF(B457="","",OFFSET(List1!X$11,tisk!A456,0))</f>
        <v>17000</v>
      </c>
    </row>
    <row r="458" spans="1:13" s="2" customFormat="1" ht="75" customHeight="1" x14ac:dyDescent="0.25">
      <c r="A458" s="47"/>
      <c r="B458" s="98"/>
      <c r="C458" s="3" t="str">
        <f ca="1">IF(B457="","",CONCATENATE("Okres ",OFFSET(List1!G$11,tisk!A456,0),"
","Právní forma","
",OFFSET(List1!H$11,tisk!A456,0),"
","IČO ",OFFSET(List1!I$11,tisk!A456,0),"
 ","B.Ú. ",OFFSET(List1!J$11,tisk!A456,0)))</f>
        <v>Okres Přerov
Právní forma
Obec, m. č. hl. m. Prahy
IČO 00636479
 B.Ú. anonymizováno</v>
      </c>
      <c r="D458" s="5" t="str">
        <f ca="1">IF(B457="","",OFFSET(List1!M$11,tisk!A456,0))</f>
        <v>Pořízení elektrocentrály z důvodu zajištění čerpání vod z přívalových dešťů v místech kde chybí zdroje elektrické energie.</v>
      </c>
      <c r="E458" s="99"/>
      <c r="F458" s="43"/>
      <c r="G458" s="100"/>
      <c r="H458" s="101"/>
      <c r="I458" s="98"/>
      <c r="J458" s="98"/>
      <c r="K458" s="98"/>
      <c r="L458" s="98"/>
      <c r="M458" s="102"/>
    </row>
    <row r="459" spans="1:13" s="2" customFormat="1" ht="30" customHeight="1" x14ac:dyDescent="0.25">
      <c r="A459" s="47">
        <f>ROW()/3-1</f>
        <v>152</v>
      </c>
      <c r="B459" s="98"/>
      <c r="C459" s="3" t="str">
        <f ca="1">IF(B457="","",CONCATENATE("Zástupce","
",OFFSET(List1!K$11,tisk!A456,0)))</f>
        <v xml:space="preserve">Zástupce
</v>
      </c>
      <c r="D459" s="5" t="str">
        <f ca="1">IF(B457="","",CONCATENATE("Dotace bude použita na:",OFFSET(List1!N$11,tisk!A456,0)))</f>
        <v>Dotace bude použita na:pořízení elektrocentrály a příslušenství.</v>
      </c>
      <c r="E459" s="99"/>
      <c r="F459" s="44" t="str">
        <f ca="1">IF(B457="","",OFFSET(List1!Q$11,tisk!A456,0))</f>
        <v>11/2020</v>
      </c>
      <c r="G459" s="100"/>
      <c r="H459" s="101"/>
      <c r="I459" s="98"/>
      <c r="J459" s="98"/>
      <c r="K459" s="98"/>
      <c r="L459" s="98"/>
      <c r="M459" s="102"/>
    </row>
    <row r="460" spans="1:13" s="2" customFormat="1" ht="75" customHeight="1" x14ac:dyDescent="0.25">
      <c r="A460" s="47"/>
      <c r="B460" s="98" t="str">
        <f ca="1">IF(OFFSET(List1!B$11,tisk!A459,0)&gt;0,OFFSET(List1!B$11,tisk!A459,0),"")</f>
        <v>252</v>
      </c>
      <c r="C460" s="3" t="str">
        <f ca="1">IF(B460="","",CONCATENATE(OFFSET(List1!C$11,tisk!A459,0),"
",OFFSET(List1!D$11,tisk!A459,0),"
",OFFSET(List1!E$11,tisk!A459,0),"
",OFFSET(List1!F$11,tisk!A459,0)))</f>
        <v>Obec Šubířov
Šubířov 40
Šubířov
79852</v>
      </c>
      <c r="D460" s="65" t="str">
        <f ca="1">IF(B460="","",OFFSET(List1!L$11,tisk!A459,0))</f>
        <v>Pořízení, technické zhodnocení a oprava požární techniky a nákup věcného vybavení pro JSDH Šubířov</v>
      </c>
      <c r="E460" s="99">
        <f ca="1">IF(B460="","",OFFSET(List1!O$11,tisk!A459,0))</f>
        <v>45000</v>
      </c>
      <c r="F460" s="44" t="str">
        <f ca="1">IF(B460="","",OFFSET(List1!P$11,tisk!A459,0))</f>
        <v>1/2020</v>
      </c>
      <c r="G460" s="100">
        <f ca="1">IF(B460="","",OFFSET(List1!R$11,tisk!A459,0))</f>
        <v>22500</v>
      </c>
      <c r="H460" s="101">
        <f ca="1">IF(B460="","",OFFSET(List1!S$11,tisk!A459,0))</f>
        <v>44176</v>
      </c>
      <c r="I460" s="98">
        <f ca="1">IF(B460="","",OFFSET(List1!T$11,tisk!A459,0))</f>
        <v>110</v>
      </c>
      <c r="J460" s="98">
        <f ca="1">IF(B460="","",OFFSET(List1!U$11,tisk!A459,0))</f>
        <v>115</v>
      </c>
      <c r="K460" s="98">
        <f ca="1">IF(B460="","",OFFSET(List1!V$11,tisk!A459,0))</f>
        <v>150</v>
      </c>
      <c r="L460" s="98">
        <f ca="1">IF(B460="","",OFFSET(List1!W$11,tisk!A459,0))</f>
        <v>375</v>
      </c>
      <c r="M460" s="102">
        <f ca="1">IF(B460="","",OFFSET(List1!X$11,tisk!A459,0))</f>
        <v>19800</v>
      </c>
    </row>
    <row r="461" spans="1:13" s="2" customFormat="1" ht="75" customHeight="1" x14ac:dyDescent="0.25">
      <c r="A461" s="47"/>
      <c r="B461" s="98"/>
      <c r="C461" s="3" t="str">
        <f ca="1">IF(B460="","",CONCATENATE("Okres ",OFFSET(List1!G$11,tisk!A459,0),"
","Právní forma","
",OFFSET(List1!H$11,tisk!A459,0),"
","IČO ",OFFSET(List1!I$11,tisk!A459,0),"
 ","B.Ú. ",OFFSET(List1!J$11,tisk!A459,0)))</f>
        <v>Okres Prostějov
Právní forma
Obec, m. č. hl. m. Prahy
IČO 00288845
 B.Ú. anonymizováno</v>
      </c>
      <c r="D461" s="5" t="str">
        <f ca="1">IF(B460="","",OFFSET(List1!M$11,tisk!A459,0))</f>
        <v>Jednotka má v současné době vybavení v havarijním stavu. Je potřeba tyto prostředky nahradit novými.</v>
      </c>
      <c r="E461" s="99"/>
      <c r="F461" s="43"/>
      <c r="G461" s="100"/>
      <c r="H461" s="101"/>
      <c r="I461" s="98"/>
      <c r="J461" s="98"/>
      <c r="K461" s="98"/>
      <c r="L461" s="98"/>
      <c r="M461" s="102"/>
    </row>
    <row r="462" spans="1:13" s="2" customFormat="1" ht="30" customHeight="1" x14ac:dyDescent="0.25">
      <c r="A462" s="47">
        <f>ROW()/3-1</f>
        <v>153</v>
      </c>
      <c r="B462" s="98"/>
      <c r="C462" s="3" t="str">
        <f ca="1">IF(B460="","",CONCATENATE("Zástupce","
",OFFSET(List1!K$11,tisk!A459,0)))</f>
        <v xml:space="preserve">Zástupce
</v>
      </c>
      <c r="D462" s="5" t="str">
        <f ca="1">IF(B460="","",CONCATENATE("Dotace bude použita na:",OFFSET(List1!N$11,tisk!A459,0)))</f>
        <v>Dotace bude použita na:pořízení prostředků pro vyprošťování</v>
      </c>
      <c r="E462" s="99"/>
      <c r="F462" s="44" t="str">
        <f ca="1">IF(B460="","",OFFSET(List1!Q$11,tisk!A459,0))</f>
        <v>11/2020</v>
      </c>
      <c r="G462" s="100"/>
      <c r="H462" s="101"/>
      <c r="I462" s="98"/>
      <c r="J462" s="98"/>
      <c r="K462" s="98"/>
      <c r="L462" s="98"/>
      <c r="M462" s="102"/>
    </row>
    <row r="463" spans="1:13" s="2" customFormat="1" ht="75" customHeight="1" x14ac:dyDescent="0.25">
      <c r="A463" s="47"/>
      <c r="B463" s="98" t="str">
        <f ca="1">IF(OFFSET(List1!B$11,tisk!A462,0)&gt;0,OFFSET(List1!B$11,tisk!A462,0),"")</f>
        <v>100</v>
      </c>
      <c r="C463" s="3" t="str">
        <f ca="1">IF(B463="","",CONCATENATE(OFFSET(List1!C$11,tisk!A462,0),"
",OFFSET(List1!D$11,tisk!A462,0),"
",OFFSET(List1!E$11,tisk!A462,0),"
",OFFSET(List1!F$11,tisk!A462,0)))</f>
        <v>Obec Vitčice
Vitčice 31
Vitčice
79827</v>
      </c>
      <c r="D463" s="65" t="str">
        <f ca="1">IF(B463="","",OFFSET(List1!L$11,tisk!A462,0))</f>
        <v>Pořízení, technické zhodnocení a oprava požární techniky a nákup věcného vybavení pro JSDH Vitčice</v>
      </c>
      <c r="E463" s="99">
        <f ca="1">IF(B463="","",OFFSET(List1!O$11,tisk!A462,0))</f>
        <v>24700</v>
      </c>
      <c r="F463" s="44" t="str">
        <f ca="1">IF(B463="","",OFFSET(List1!P$11,tisk!A462,0))</f>
        <v>1/2020</v>
      </c>
      <c r="G463" s="100">
        <f ca="1">IF(B463="","",OFFSET(List1!R$11,tisk!A462,0))</f>
        <v>24700</v>
      </c>
      <c r="H463" s="101">
        <f ca="1">IF(B463="","",OFFSET(List1!S$11,tisk!A462,0))</f>
        <v>44176</v>
      </c>
      <c r="I463" s="98">
        <f ca="1">IF(B463="","",OFFSET(List1!T$11,tisk!A462,0))</f>
        <v>110</v>
      </c>
      <c r="J463" s="98">
        <f ca="1">IF(B463="","",OFFSET(List1!U$11,tisk!A462,0))</f>
        <v>115</v>
      </c>
      <c r="K463" s="98">
        <f ca="1">IF(B463="","",OFFSET(List1!V$11,tisk!A462,0))</f>
        <v>150</v>
      </c>
      <c r="L463" s="98">
        <f ca="1">IF(B463="","",OFFSET(List1!W$11,tisk!A462,0))</f>
        <v>375</v>
      </c>
      <c r="M463" s="102">
        <f ca="1">IF(B463="","",OFFSET(List1!X$11,tisk!A462,0))</f>
        <v>12400</v>
      </c>
    </row>
    <row r="464" spans="1:13" s="2" customFormat="1" ht="75" customHeight="1" x14ac:dyDescent="0.25">
      <c r="A464" s="47"/>
      <c r="B464" s="98"/>
      <c r="C464" s="3" t="str">
        <f ca="1">IF(B463="","",CONCATENATE("Okres ",OFFSET(List1!G$11,tisk!A462,0),"
","Právní forma","
",OFFSET(List1!H$11,tisk!A462,0),"
","IČO ",OFFSET(List1!I$11,tisk!A462,0),"
 ","B.Ú. ",OFFSET(List1!J$11,tisk!A462,0)))</f>
        <v>Okres Prostějov
Právní forma
Obec, m. č. hl. m. Prahy
IČO 00600091
 B.Ú. anonymizováno</v>
      </c>
      <c r="D464" s="5" t="str">
        <f ca="1">IF(B463="","",OFFSET(List1!M$11,tisk!A462,0))</f>
        <v>Pořízení věcného vybavení zásahové jednotky Sboru dobrovolných hasičů ve Vitčicích. Cílem projektu je zlepšení materiálně technického vybavení a akceschopnosti jednotky při zásazích.</v>
      </c>
      <c r="E464" s="99"/>
      <c r="F464" s="43"/>
      <c r="G464" s="100"/>
      <c r="H464" s="101"/>
      <c r="I464" s="98"/>
      <c r="J464" s="98"/>
      <c r="K464" s="98"/>
      <c r="L464" s="98"/>
      <c r="M464" s="102"/>
    </row>
    <row r="465" spans="1:13" s="2" customFormat="1" ht="30" customHeight="1" x14ac:dyDescent="0.25">
      <c r="A465" s="47">
        <f>ROW()/3-1</f>
        <v>154</v>
      </c>
      <c r="B465" s="98"/>
      <c r="C465" s="3" t="str">
        <f ca="1">IF(B463="","",CONCATENATE("Zástupce","
",OFFSET(List1!K$11,tisk!A462,0)))</f>
        <v xml:space="preserve">Zástupce
</v>
      </c>
      <c r="D465" s="5" t="str">
        <f ca="1">IF(B463="","",CONCATENATE("Dotace bude použita na:",OFFSET(List1!N$11,tisk!A462,0)))</f>
        <v>Dotace bude použita na:pořízení prostředků pro vyprošťování</v>
      </c>
      <c r="E465" s="99"/>
      <c r="F465" s="44" t="str">
        <f ca="1">IF(B463="","",OFFSET(List1!Q$11,tisk!A462,0))</f>
        <v>11/2020</v>
      </c>
      <c r="G465" s="100"/>
      <c r="H465" s="101"/>
      <c r="I465" s="98"/>
      <c r="J465" s="98"/>
      <c r="K465" s="98"/>
      <c r="L465" s="98"/>
      <c r="M465" s="102"/>
    </row>
    <row r="466" spans="1:13" s="2" customFormat="1" ht="75" customHeight="1" x14ac:dyDescent="0.25">
      <c r="A466" s="47"/>
      <c r="B466" s="98" t="str">
        <f ca="1">IF(OFFSET(List1!B$11,tisk!A465,0)&gt;0,OFFSET(List1!B$11,tisk!A465,0),"")</f>
        <v>211</v>
      </c>
      <c r="C466" s="3" t="str">
        <f ca="1">IF(B466="","",CONCATENATE(OFFSET(List1!C$11,tisk!A465,0),"
",OFFSET(List1!D$11,tisk!A465,0),"
",OFFSET(List1!E$11,tisk!A465,0),"
",OFFSET(List1!F$11,tisk!A465,0)))</f>
        <v>Obec Klokočí
Klokočí 40
Klokočí
75361</v>
      </c>
      <c r="D466" s="65" t="str">
        <f ca="1">IF(B466="","",OFFSET(List1!L$11,tisk!A465,0))</f>
        <v>Pořízení, technické zhodnocení a oprava požární techniky a nákup věcného vybavení pro JSDH Klokočí</v>
      </c>
      <c r="E466" s="99">
        <f ca="1">IF(B466="","",OFFSET(List1!O$11,tisk!A465,0))</f>
        <v>40000</v>
      </c>
      <c r="F466" s="44" t="str">
        <f ca="1">IF(B466="","",OFFSET(List1!P$11,tisk!A465,0))</f>
        <v>1/2020</v>
      </c>
      <c r="G466" s="100">
        <f ca="1">IF(B466="","",OFFSET(List1!R$11,tisk!A465,0))</f>
        <v>35000</v>
      </c>
      <c r="H466" s="101">
        <f ca="1">IF(B466="","",OFFSET(List1!S$11,tisk!A465,0))</f>
        <v>44176</v>
      </c>
      <c r="I466" s="98">
        <f ca="1">IF(B466="","",OFFSET(List1!T$11,tisk!A465,0))</f>
        <v>110</v>
      </c>
      <c r="J466" s="98">
        <f ca="1">IF(B466="","",OFFSET(List1!U$11,tisk!A465,0))</f>
        <v>110</v>
      </c>
      <c r="K466" s="98">
        <f ca="1">IF(B466="","",OFFSET(List1!V$11,tisk!A465,0))</f>
        <v>150</v>
      </c>
      <c r="L466" s="98">
        <f ca="1">IF(B466="","",OFFSET(List1!W$11,tisk!A465,0))</f>
        <v>370</v>
      </c>
      <c r="M466" s="102">
        <f ca="1">IF(B466="","",OFFSET(List1!X$11,tisk!A465,0))</f>
        <v>20000</v>
      </c>
    </row>
    <row r="467" spans="1:13" s="2" customFormat="1" ht="75" customHeight="1" x14ac:dyDescent="0.25">
      <c r="A467" s="47"/>
      <c r="B467" s="98"/>
      <c r="C467" s="3" t="str">
        <f ca="1">IF(B466="","",CONCATENATE("Okres ",OFFSET(List1!G$11,tisk!A465,0),"
","Právní forma","
",OFFSET(List1!H$11,tisk!A465,0),"
","IČO ",OFFSET(List1!I$11,tisk!A465,0),"
 ","B.Ú. ",OFFSET(List1!J$11,tisk!A465,0)))</f>
        <v>Okres Přerov
Právní forma
Obec, m. č. hl. m. Prahy
IČO 00301361
 B.Ú. anonymizováno</v>
      </c>
      <c r="D467" s="5" t="str">
        <f ca="1">IF(B466="","",OFFSET(List1!M$11,tisk!A465,0))</f>
        <v>Vybavení zásahové jednotky prostředky pro řezání</v>
      </c>
      <c r="E467" s="99"/>
      <c r="F467" s="43"/>
      <c r="G467" s="100"/>
      <c r="H467" s="101"/>
      <c r="I467" s="98"/>
      <c r="J467" s="98"/>
      <c r="K467" s="98"/>
      <c r="L467" s="98"/>
      <c r="M467" s="102"/>
    </row>
    <row r="468" spans="1:13" s="2" customFormat="1" ht="35.25" customHeight="1" x14ac:dyDescent="0.25">
      <c r="A468" s="47">
        <f>ROW()/3-1</f>
        <v>155</v>
      </c>
      <c r="B468" s="98"/>
      <c r="C468" s="3" t="str">
        <f ca="1">IF(B466="","",CONCATENATE("Zástupce","
",OFFSET(List1!K$11,tisk!A465,0)))</f>
        <v xml:space="preserve">Zástupce
</v>
      </c>
      <c r="D468" s="5" t="str">
        <f ca="1">IF(B466="","",CONCATENATE("Dotace bude použita na:",OFFSET(List1!N$11,tisk!A465,0)))</f>
        <v>Dotace bude použita na:pořízení  řetězové motorové pily s příslušenstvím a ochranných prostředků pro řezání</v>
      </c>
      <c r="E468" s="99"/>
      <c r="F468" s="44" t="str">
        <f ca="1">IF(B466="","",OFFSET(List1!Q$11,tisk!A465,0))</f>
        <v>11/2020</v>
      </c>
      <c r="G468" s="100"/>
      <c r="H468" s="101"/>
      <c r="I468" s="98"/>
      <c r="J468" s="98"/>
      <c r="K468" s="98"/>
      <c r="L468" s="98"/>
      <c r="M468" s="102"/>
    </row>
    <row r="469" spans="1:13" s="2" customFormat="1" ht="75" customHeight="1" x14ac:dyDescent="0.25">
      <c r="A469" s="47"/>
      <c r="B469" s="98" t="str">
        <f ca="1">IF(OFFSET(List1!B$11,tisk!A468,0)&gt;0,OFFSET(List1!B$11,tisk!A468,0),"")</f>
        <v>14</v>
      </c>
      <c r="C469" s="3" t="str">
        <f ca="1">IF(B469="","",CONCATENATE(OFFSET(List1!C$11,tisk!A468,0),"
",OFFSET(List1!D$11,tisk!A468,0),"
",OFFSET(List1!E$11,tisk!A468,0),"
",OFFSET(List1!F$11,tisk!A468,0)))</f>
        <v>Obec Klopotovice
Klopotovice 11
Klopotovice
79821</v>
      </c>
      <c r="D469" s="65" t="str">
        <f ca="1">IF(B469="","",OFFSET(List1!L$11,tisk!A468,0))</f>
        <v>Pořízení, technické zhodnocení a oprava požární techniky a nákup věcného vybavení pro JSDH Klopotovice</v>
      </c>
      <c r="E469" s="99">
        <f ca="1">IF(B469="","",OFFSET(List1!O$11,tisk!A468,0))</f>
        <v>39900</v>
      </c>
      <c r="F469" s="44" t="str">
        <f ca="1">IF(B469="","",OFFSET(List1!P$11,tisk!A468,0))</f>
        <v>1/2020</v>
      </c>
      <c r="G469" s="100">
        <f ca="1">IF(B469="","",OFFSET(List1!R$11,tisk!A468,0))</f>
        <v>35000</v>
      </c>
      <c r="H469" s="101">
        <f ca="1">IF(B469="","",OFFSET(List1!S$11,tisk!A468,0))</f>
        <v>44176</v>
      </c>
      <c r="I469" s="98">
        <f ca="1">IF(B469="","",OFFSET(List1!T$11,tisk!A468,0))</f>
        <v>110</v>
      </c>
      <c r="J469" s="98">
        <f ca="1">IF(B469="","",OFFSET(List1!U$11,tisk!A468,0))</f>
        <v>110</v>
      </c>
      <c r="K469" s="98">
        <f ca="1">IF(B469="","",OFFSET(List1!V$11,tisk!A468,0))</f>
        <v>150</v>
      </c>
      <c r="L469" s="98">
        <f ca="1">IF(B469="","",OFFSET(List1!W$11,tisk!A468,0))</f>
        <v>370</v>
      </c>
      <c r="M469" s="102">
        <f ca="1">IF(B469="","",OFFSET(List1!X$11,tisk!A468,0))</f>
        <v>20000</v>
      </c>
    </row>
    <row r="470" spans="1:13" s="2" customFormat="1" ht="75" customHeight="1" x14ac:dyDescent="0.25">
      <c r="A470" s="47"/>
      <c r="B470" s="98"/>
      <c r="C470" s="3" t="str">
        <f ca="1">IF(B469="","",CONCATENATE("Okres ",OFFSET(List1!G$11,tisk!A468,0),"
","Právní forma","
",OFFSET(List1!H$11,tisk!A468,0),"
","IČO ",OFFSET(List1!I$11,tisk!A468,0),"
 ","B.Ú. ",OFFSET(List1!J$11,tisk!A468,0)))</f>
        <v>Okres Prostějov
Právní forma
Obec, m. č. hl. m. Prahy
IČO 00288357
 B.Ú. anonymizováno</v>
      </c>
      <c r="D470" s="5" t="str">
        <f ca="1">IF(B469="","",OFFSET(List1!M$11,tisk!A468,0))</f>
        <v>Záměrem projektu je pořízení prostředků pro řezání pro JSDH Klopotovice. Pořízením prostředků  pro řezání dojde k zajištění akceschopnosti naší jednotky při plnění úkolů ochrany obyvatelstva</v>
      </c>
      <c r="E470" s="99"/>
      <c r="F470" s="43"/>
      <c r="G470" s="100"/>
      <c r="H470" s="101"/>
      <c r="I470" s="98"/>
      <c r="J470" s="98"/>
      <c r="K470" s="98"/>
      <c r="L470" s="98"/>
      <c r="M470" s="102"/>
    </row>
    <row r="471" spans="1:13" s="2" customFormat="1" ht="30" customHeight="1" x14ac:dyDescent="0.25">
      <c r="A471" s="47">
        <f>ROW()/3-1</f>
        <v>156</v>
      </c>
      <c r="B471" s="98"/>
      <c r="C471" s="3" t="str">
        <f ca="1">IF(B469="","",CONCATENATE("Zástupce","
",OFFSET(List1!K$11,tisk!A468,0)))</f>
        <v xml:space="preserve">Zástupce
</v>
      </c>
      <c r="D471" s="5" t="str">
        <f ca="1">IF(B469="","",CONCATENATE("Dotace bude použita na:",OFFSET(List1!N$11,tisk!A468,0)))</f>
        <v>Dotace bude použita na:pořízení motorové pily včetně příslušenství.</v>
      </c>
      <c r="E471" s="99"/>
      <c r="F471" s="44" t="str">
        <f ca="1">IF(B469="","",OFFSET(List1!Q$11,tisk!A468,0))</f>
        <v>11/2020</v>
      </c>
      <c r="G471" s="100"/>
      <c r="H471" s="101"/>
      <c r="I471" s="98"/>
      <c r="J471" s="98"/>
      <c r="K471" s="98"/>
      <c r="L471" s="98"/>
      <c r="M471" s="102"/>
    </row>
    <row r="472" spans="1:13" s="2" customFormat="1" ht="75" customHeight="1" x14ac:dyDescent="0.25">
      <c r="A472" s="47"/>
      <c r="B472" s="98" t="str">
        <f ca="1">IF(OFFSET(List1!B$11,tisk!A471,0)&gt;0,OFFSET(List1!B$11,tisk!A471,0),"")</f>
        <v>61</v>
      </c>
      <c r="C472" s="3" t="str">
        <f ca="1">IF(B472="","",CONCATENATE(OFFSET(List1!C$11,tisk!A471,0),"
",OFFSET(List1!D$11,tisk!A471,0),"
",OFFSET(List1!E$11,tisk!A471,0),"
",OFFSET(List1!F$11,tisk!A471,0)))</f>
        <v>Obec Obědkovice
Obědkovice 79
Obědkovice
79823</v>
      </c>
      <c r="D472" s="65" t="str">
        <f ca="1">IF(B472="","",OFFSET(List1!L$11,tisk!A471,0))</f>
        <v>Pořízení, technické zhodnocení a oprava požární techniky a nákup věcného vybavení pro JSDH Obědkovice</v>
      </c>
      <c r="E472" s="99">
        <f ca="1">IF(B472="","",OFFSET(List1!O$11,tisk!A471,0))</f>
        <v>26000</v>
      </c>
      <c r="F472" s="44" t="str">
        <f ca="1">IF(B472="","",OFFSET(List1!P$11,tisk!A471,0))</f>
        <v>1/2020</v>
      </c>
      <c r="G472" s="100">
        <f ca="1">IF(B472="","",OFFSET(List1!R$11,tisk!A471,0))</f>
        <v>16000</v>
      </c>
      <c r="H472" s="101">
        <f ca="1">IF(B472="","",OFFSET(List1!S$11,tisk!A471,0))</f>
        <v>44176</v>
      </c>
      <c r="I472" s="98">
        <f ca="1">IF(B472="","",OFFSET(List1!T$11,tisk!A471,0))</f>
        <v>110</v>
      </c>
      <c r="J472" s="98">
        <f ca="1">IF(B472="","",OFFSET(List1!U$11,tisk!A471,0))</f>
        <v>110</v>
      </c>
      <c r="K472" s="98">
        <f ca="1">IF(B472="","",OFFSET(List1!V$11,tisk!A471,0))</f>
        <v>150</v>
      </c>
      <c r="L472" s="98">
        <f ca="1">IF(B472="","",OFFSET(List1!W$11,tisk!A471,0))</f>
        <v>370</v>
      </c>
      <c r="M472" s="102">
        <f ca="1">IF(B472="","",OFFSET(List1!X$11,tisk!A471,0))</f>
        <v>13000</v>
      </c>
    </row>
    <row r="473" spans="1:13" s="2" customFormat="1" ht="75" customHeight="1" x14ac:dyDescent="0.25">
      <c r="A473" s="47"/>
      <c r="B473" s="98"/>
      <c r="C473" s="3" t="str">
        <f ca="1">IF(B472="","",CONCATENATE("Okres ",OFFSET(List1!G$11,tisk!A471,0),"
","Právní forma","
",OFFSET(List1!H$11,tisk!A471,0),"
","IČO ",OFFSET(List1!I$11,tisk!A471,0),"
 ","B.Ú. ",OFFSET(List1!J$11,tisk!A471,0)))</f>
        <v>Okres Prostějov
Právní forma
Obec, m. č. hl. m. Prahy
IČO 00488569
 B.Ú. anonymizováno</v>
      </c>
      <c r="D473" s="5" t="str">
        <f ca="1">IF(B472="","",OFFSET(List1!M$11,tisk!A471,0))</f>
        <v>Pořízení technického vybavení pro JSDH Obědkovice.
Nákup teleskopického žebříku.</v>
      </c>
      <c r="E473" s="99"/>
      <c r="F473" s="43"/>
      <c r="G473" s="100"/>
      <c r="H473" s="101"/>
      <c r="I473" s="98"/>
      <c r="J473" s="98"/>
      <c r="K473" s="98"/>
      <c r="L473" s="98"/>
      <c r="M473" s="102"/>
    </row>
    <row r="474" spans="1:13" s="2" customFormat="1" ht="30" customHeight="1" x14ac:dyDescent="0.25">
      <c r="A474" s="47">
        <f>ROW()/3-1</f>
        <v>157</v>
      </c>
      <c r="B474" s="98"/>
      <c r="C474" s="3" t="str">
        <f ca="1">IF(B472="","",CONCATENATE("Zástupce","
",OFFSET(List1!K$11,tisk!A471,0)))</f>
        <v xml:space="preserve">Zástupce
</v>
      </c>
      <c r="D474" s="5" t="str">
        <f ca="1">IF(B472="","",CONCATENATE("Dotace bude použita na:",OFFSET(List1!N$11,tisk!A471,0)))</f>
        <v>Dotace bude použita na:pořízení teleskopického žebříku</v>
      </c>
      <c r="E474" s="99"/>
      <c r="F474" s="44" t="str">
        <f ca="1">IF(B472="","",OFFSET(List1!Q$11,tisk!A471,0))</f>
        <v>11/2020</v>
      </c>
      <c r="G474" s="100"/>
      <c r="H474" s="101"/>
      <c r="I474" s="98"/>
      <c r="J474" s="98"/>
      <c r="K474" s="98"/>
      <c r="L474" s="98"/>
      <c r="M474" s="102"/>
    </row>
    <row r="475" spans="1:13" s="2" customFormat="1" ht="75" customHeight="1" x14ac:dyDescent="0.25">
      <c r="A475" s="47"/>
      <c r="B475" s="98" t="str">
        <f ca="1">IF(OFFSET(List1!B$11,tisk!A474,0)&gt;0,OFFSET(List1!B$11,tisk!A474,0),"")</f>
        <v>48</v>
      </c>
      <c r="C475" s="3" t="str">
        <f ca="1">IF(B475="","",CONCATENATE(OFFSET(List1!C$11,tisk!A474,0),"
",OFFSET(List1!D$11,tisk!A474,0),"
",OFFSET(List1!E$11,tisk!A474,0),"
",OFFSET(List1!F$11,tisk!A474,0)))</f>
        <v>Obec Radotín
Radotín 43
Radotín
75354</v>
      </c>
      <c r="D475" s="65" t="str">
        <f ca="1">IF(B475="","",OFFSET(List1!L$11,tisk!A474,0))</f>
        <v>Pořízení, technické zhodnocení a oprava požární techniky a nákup věcného vybavení pro JSDH Radotín</v>
      </c>
      <c r="E475" s="99">
        <f ca="1">IF(B475="","",OFFSET(List1!O$11,tisk!A474,0))</f>
        <v>25000</v>
      </c>
      <c r="F475" s="44" t="str">
        <f ca="1">IF(B475="","",OFFSET(List1!P$11,tisk!A474,0))</f>
        <v>1/2020</v>
      </c>
      <c r="G475" s="100">
        <f ca="1">IF(B475="","",OFFSET(List1!R$11,tisk!A474,0))</f>
        <v>25000</v>
      </c>
      <c r="H475" s="101">
        <f ca="1">IF(B475="","",OFFSET(List1!S$11,tisk!A474,0))</f>
        <v>44176</v>
      </c>
      <c r="I475" s="98">
        <f ca="1">IF(B475="","",OFFSET(List1!T$11,tisk!A474,0))</f>
        <v>110</v>
      </c>
      <c r="J475" s="98">
        <f ca="1">IF(B475="","",OFFSET(List1!U$11,tisk!A474,0))</f>
        <v>110</v>
      </c>
      <c r="K475" s="98">
        <f ca="1">IF(B475="","",OFFSET(List1!V$11,tisk!A474,0))</f>
        <v>150</v>
      </c>
      <c r="L475" s="98">
        <f ca="1">IF(B475="","",OFFSET(List1!W$11,tisk!A474,0))</f>
        <v>370</v>
      </c>
      <c r="M475" s="102">
        <f ca="1">IF(B475="","",OFFSET(List1!X$11,tisk!A474,0))</f>
        <v>12500</v>
      </c>
    </row>
    <row r="476" spans="1:13" s="2" customFormat="1" ht="75" customHeight="1" x14ac:dyDescent="0.25">
      <c r="A476" s="47"/>
      <c r="B476" s="98"/>
      <c r="C476" s="3" t="str">
        <f ca="1">IF(B475="","",CONCATENATE("Okres ",OFFSET(List1!G$11,tisk!A474,0),"
","Právní forma","
",OFFSET(List1!H$11,tisk!A474,0),"
","IČO ",OFFSET(List1!I$11,tisk!A474,0),"
 ","B.Ú. ",OFFSET(List1!J$11,tisk!A474,0)))</f>
        <v>Okres Přerov
Právní forma
Obec, m. č. hl. m. Prahy
IČO 00636525
 B.Ú. anonymizováno</v>
      </c>
      <c r="D476" s="5" t="str">
        <f ca="1">IF(B475="","",OFFSET(List1!M$11,tisk!A474,0))</f>
        <v>Nákup motorové pily včetně příslušenství a přilby. Odstranění stromoví při mimořádném větru z místních komunikací.</v>
      </c>
      <c r="E476" s="99"/>
      <c r="F476" s="43"/>
      <c r="G476" s="100"/>
      <c r="H476" s="101"/>
      <c r="I476" s="98"/>
      <c r="J476" s="98"/>
      <c r="K476" s="98"/>
      <c r="L476" s="98"/>
      <c r="M476" s="102"/>
    </row>
    <row r="477" spans="1:13" s="2" customFormat="1" ht="30" customHeight="1" x14ac:dyDescent="0.25">
      <c r="A477" s="47">
        <f>ROW()/3-1</f>
        <v>158</v>
      </c>
      <c r="B477" s="98"/>
      <c r="C477" s="3" t="str">
        <f ca="1">IF(B475="","",CONCATENATE("Zástupce","
",OFFSET(List1!K$11,tisk!A474,0)))</f>
        <v xml:space="preserve">Zástupce
</v>
      </c>
      <c r="D477" s="5" t="str">
        <f ca="1">IF(B475="","",CONCATENATE("Dotace bude použita na:",OFFSET(List1!N$11,tisk!A474,0)))</f>
        <v>Dotace bude použita na:pořízení prostředků pro řezání</v>
      </c>
      <c r="E477" s="99"/>
      <c r="F477" s="44" t="str">
        <f ca="1">IF(B475="","",OFFSET(List1!Q$11,tisk!A474,0))</f>
        <v>11/2020</v>
      </c>
      <c r="G477" s="100"/>
      <c r="H477" s="101"/>
      <c r="I477" s="98"/>
      <c r="J477" s="98"/>
      <c r="K477" s="98"/>
      <c r="L477" s="98"/>
      <c r="M477" s="102"/>
    </row>
    <row r="478" spans="1:13" s="2" customFormat="1" ht="75" customHeight="1" x14ac:dyDescent="0.25">
      <c r="A478" s="47"/>
      <c r="B478" s="98" t="str">
        <f ca="1">IF(OFFSET(List1!B$11,tisk!A477,0)&gt;0,OFFSET(List1!B$11,tisk!A477,0),"")</f>
        <v>168</v>
      </c>
      <c r="C478" s="3" t="str">
        <f ca="1">IF(B478="","",CONCATENATE(OFFSET(List1!C$11,tisk!A477,0),"
",OFFSET(List1!D$11,tisk!A477,0),"
",OFFSET(List1!E$11,tisk!A477,0),"
",OFFSET(List1!F$11,tisk!A477,0)))</f>
        <v>Obec Určice
Určice 81
Určice
79804</v>
      </c>
      <c r="D478" s="65" t="str">
        <f ca="1">IF(B478="","",OFFSET(List1!L$11,tisk!A477,0))</f>
        <v>Pořízení, technické zhodnocení a oprava požární techniky a nákup věcného vybavení pro JSDH Určice</v>
      </c>
      <c r="E478" s="99">
        <f ca="1">IF(B478="","",OFFSET(List1!O$11,tisk!A477,0))</f>
        <v>25900</v>
      </c>
      <c r="F478" s="44" t="str">
        <f ca="1">IF(B478="","",OFFSET(List1!P$11,tisk!A477,0))</f>
        <v>1/2020</v>
      </c>
      <c r="G478" s="100">
        <f ca="1">IF(B478="","",OFFSET(List1!R$11,tisk!A477,0))</f>
        <v>25900</v>
      </c>
      <c r="H478" s="101">
        <f ca="1">IF(B478="","",OFFSET(List1!S$11,tisk!A477,0))</f>
        <v>44176</v>
      </c>
      <c r="I478" s="98">
        <f ca="1">IF(B478="","",OFFSET(List1!T$11,tisk!A477,0))</f>
        <v>70</v>
      </c>
      <c r="J478" s="98">
        <f ca="1">IF(B478="","",OFFSET(List1!U$11,tisk!A477,0))</f>
        <v>150</v>
      </c>
      <c r="K478" s="98">
        <f ca="1">IF(B478="","",OFFSET(List1!V$11,tisk!A477,0))</f>
        <v>150</v>
      </c>
      <c r="L478" s="98">
        <f ca="1">IF(B478="","",OFFSET(List1!W$11,tisk!A477,0))</f>
        <v>370</v>
      </c>
      <c r="M478" s="102">
        <f ca="1">IF(B478="","",OFFSET(List1!X$11,tisk!A477,0))</f>
        <v>13000</v>
      </c>
    </row>
    <row r="479" spans="1:13" s="2" customFormat="1" ht="75" customHeight="1" x14ac:dyDescent="0.25">
      <c r="A479" s="47"/>
      <c r="B479" s="98"/>
      <c r="C479" s="3" t="str">
        <f ca="1">IF(B478="","",CONCATENATE("Okres ",OFFSET(List1!G$11,tisk!A477,0),"
","Právní forma","
",OFFSET(List1!H$11,tisk!A477,0),"
","IČO ",OFFSET(List1!I$11,tisk!A477,0),"
 ","B.Ú. ",OFFSET(List1!J$11,tisk!A477,0)))</f>
        <v>Okres Prostějov
Právní forma
Obec, m. č. hl. m. Prahy
IČO 00288870
 B.Ú. anonymizováno</v>
      </c>
      <c r="D479" s="5" t="str">
        <f ca="1">IF(B478="","",OFFSET(List1!M$11,tisk!A477,0))</f>
        <v>Pořízení spojovací techniky pro JSDH Určice - jednotka nemá dostatečný počet radiostanic a potřebuje vyměnit baterie v některých stávajících.</v>
      </c>
      <c r="E479" s="99"/>
      <c r="F479" s="43"/>
      <c r="G479" s="100"/>
      <c r="H479" s="101"/>
      <c r="I479" s="98"/>
      <c r="J479" s="98"/>
      <c r="K479" s="98"/>
      <c r="L479" s="98"/>
      <c r="M479" s="102"/>
    </row>
    <row r="480" spans="1:13" s="2" customFormat="1" ht="30" customHeight="1" x14ac:dyDescent="0.25">
      <c r="A480" s="47">
        <f>ROW()/3-1</f>
        <v>159</v>
      </c>
      <c r="B480" s="98"/>
      <c r="C480" s="3" t="str">
        <f ca="1">IF(B478="","",CONCATENATE("Zástupce","
",OFFSET(List1!K$11,tisk!A477,0)))</f>
        <v xml:space="preserve">Zástupce
</v>
      </c>
      <c r="D480" s="5" t="str">
        <f ca="1">IF(B478="","",CONCATENATE("Dotace bude použita na:",OFFSET(List1!N$11,tisk!A477,0)))</f>
        <v>Dotace bude použita na:pořízení spojových prostředků s příslušenstvím</v>
      </c>
      <c r="E480" s="99"/>
      <c r="F480" s="44" t="str">
        <f ca="1">IF(B478="","",OFFSET(List1!Q$11,tisk!A477,0))</f>
        <v>11/2020</v>
      </c>
      <c r="G480" s="100"/>
      <c r="H480" s="101"/>
      <c r="I480" s="98"/>
      <c r="J480" s="98"/>
      <c r="K480" s="98"/>
      <c r="L480" s="98"/>
      <c r="M480" s="102"/>
    </row>
    <row r="481" spans="1:13" s="2" customFormat="1" ht="75" customHeight="1" x14ac:dyDescent="0.25">
      <c r="A481" s="47"/>
      <c r="B481" s="98" t="str">
        <f ca="1">IF(OFFSET(List1!B$11,tisk!A480,0)&gt;0,OFFSET(List1!B$11,tisk!A480,0),"")</f>
        <v>38</v>
      </c>
      <c r="C481" s="3" t="str">
        <f ca="1">IF(B481="","",CONCATENATE(OFFSET(List1!C$11,tisk!A480,0),"
",OFFSET(List1!D$11,tisk!A480,0),"
",OFFSET(List1!E$11,tisk!A480,0),"
",OFFSET(List1!F$11,tisk!A480,0)))</f>
        <v>Obec Výkleky
Výkleky 72
Výkleky
75125</v>
      </c>
      <c r="D481" s="65" t="str">
        <f ca="1">IF(B481="","",OFFSET(List1!L$11,tisk!A480,0))</f>
        <v>Pořízení, technické zhodnocení a oprava požární techniky a nákup věcného vybavení pro JSDH Výkleky</v>
      </c>
      <c r="E481" s="99">
        <f ca="1">IF(B481="","",OFFSET(List1!O$11,tisk!A480,0))</f>
        <v>34000</v>
      </c>
      <c r="F481" s="44" t="str">
        <f ca="1">IF(B481="","",OFFSET(List1!P$11,tisk!A480,0))</f>
        <v>1/2020</v>
      </c>
      <c r="G481" s="100">
        <f ca="1">IF(B481="","",OFFSET(List1!R$11,tisk!A480,0))</f>
        <v>34000</v>
      </c>
      <c r="H481" s="101">
        <f ca="1">IF(B481="","",OFFSET(List1!S$11,tisk!A480,0))</f>
        <v>44176</v>
      </c>
      <c r="I481" s="98">
        <f ca="1">IF(B481="","",OFFSET(List1!T$11,tisk!A480,0))</f>
        <v>110</v>
      </c>
      <c r="J481" s="98">
        <f ca="1">IF(B481="","",OFFSET(List1!U$11,tisk!A480,0))</f>
        <v>110</v>
      </c>
      <c r="K481" s="98">
        <f ca="1">IF(B481="","",OFFSET(List1!V$11,tisk!A480,0))</f>
        <v>150</v>
      </c>
      <c r="L481" s="98">
        <f ca="1">IF(B481="","",OFFSET(List1!W$11,tisk!A480,0))</f>
        <v>370</v>
      </c>
      <c r="M481" s="102">
        <f ca="1">IF(B481="","",OFFSET(List1!X$11,tisk!A480,0))</f>
        <v>17000</v>
      </c>
    </row>
    <row r="482" spans="1:13" s="2" customFormat="1" ht="75" customHeight="1" x14ac:dyDescent="0.25">
      <c r="A482" s="47"/>
      <c r="B482" s="98"/>
      <c r="C482" s="3" t="str">
        <f ca="1">IF(B481="","",CONCATENATE("Okres ",OFFSET(List1!G$11,tisk!A480,0),"
","Právní forma","
",OFFSET(List1!H$11,tisk!A480,0),"
","IČO ",OFFSET(List1!I$11,tisk!A480,0),"
 ","B.Ú. ",OFFSET(List1!J$11,tisk!A480,0)))</f>
        <v>Okres Přerov
Právní forma
Obec, m. č. hl. m. Prahy
IČO 00850659
 B.Ú. anonymizováno</v>
      </c>
      <c r="D482" s="5" t="str">
        <f ca="1">IF(B481="","",OFFSET(List1!M$11,tisk!A480,0))</f>
        <v>Předmět bude sloužit k naplnění vybavenosti jednotky JSDH tak, aby splňovala daný standard vybavenosti zásahové jednotky.</v>
      </c>
      <c r="E482" s="99"/>
      <c r="F482" s="43"/>
      <c r="G482" s="100"/>
      <c r="H482" s="101"/>
      <c r="I482" s="98"/>
      <c r="J482" s="98"/>
      <c r="K482" s="98"/>
      <c r="L482" s="98"/>
      <c r="M482" s="102"/>
    </row>
    <row r="483" spans="1:13" s="2" customFormat="1" ht="30" customHeight="1" x14ac:dyDescent="0.25">
      <c r="A483" s="47">
        <f>ROW()/3-1</f>
        <v>160</v>
      </c>
      <c r="B483" s="98"/>
      <c r="C483" s="3" t="str">
        <f ca="1">IF(B481="","",CONCATENATE("Zástupce","
",OFFSET(List1!K$11,tisk!A480,0)))</f>
        <v xml:space="preserve">Zástupce
</v>
      </c>
      <c r="D483" s="5" t="str">
        <f ca="1">IF(B481="","",CONCATENATE("Dotace bude použita na:",OFFSET(List1!N$11,tisk!A480,0)))</f>
        <v>Dotace bude použita na:pořízení prostředků pro řezání</v>
      </c>
      <c r="E483" s="99"/>
      <c r="F483" s="44" t="str">
        <f ca="1">IF(B481="","",OFFSET(List1!Q$11,tisk!A480,0))</f>
        <v>11/2020</v>
      </c>
      <c r="G483" s="100"/>
      <c r="H483" s="101"/>
      <c r="I483" s="98"/>
      <c r="J483" s="98"/>
      <c r="K483" s="98"/>
      <c r="L483" s="98"/>
      <c r="M483" s="102"/>
    </row>
    <row r="484" spans="1:13" s="2" customFormat="1" ht="75" customHeight="1" x14ac:dyDescent="0.25">
      <c r="A484" s="47"/>
      <c r="B484" s="98" t="str">
        <f ca="1">IF(OFFSET(List1!B$11,tisk!A483,0)&gt;0,OFFSET(List1!B$11,tisk!A483,0),"")</f>
        <v>215</v>
      </c>
      <c r="C484" s="3" t="str">
        <f ca="1">IF(B484="","",CONCATENATE(OFFSET(List1!C$11,tisk!A483,0),"
",OFFSET(List1!D$11,tisk!A483,0),"
",OFFSET(List1!E$11,tisk!A483,0),"
",OFFSET(List1!F$11,tisk!A483,0)))</f>
        <v>Obec Beňov
Beňov 3
Beňov
75002</v>
      </c>
      <c r="D484" s="65" t="str">
        <f ca="1">IF(B484="","",OFFSET(List1!L$11,tisk!A483,0))</f>
        <v>Pořízení, technické zhodnocení a oprava požární techniky a nákup věcného vybavení pro JSDH Beňov</v>
      </c>
      <c r="E484" s="99">
        <f ca="1">IF(B484="","",OFFSET(List1!O$11,tisk!A483,0))</f>
        <v>73126</v>
      </c>
      <c r="F484" s="44" t="str">
        <f ca="1">IF(B484="","",OFFSET(List1!P$11,tisk!A483,0))</f>
        <v>1/2020</v>
      </c>
      <c r="G484" s="100">
        <f ca="1">IF(B484="","",OFFSET(List1!R$11,tisk!A483,0))</f>
        <v>35000</v>
      </c>
      <c r="H484" s="101">
        <f ca="1">IF(B484="","",OFFSET(List1!S$11,tisk!A483,0))</f>
        <v>44176</v>
      </c>
      <c r="I484" s="98">
        <f ca="1">IF(B484="","",OFFSET(List1!T$11,tisk!A483,0))</f>
        <v>90</v>
      </c>
      <c r="J484" s="98">
        <f ca="1">IF(B484="","",OFFSET(List1!U$11,tisk!A483,0))</f>
        <v>125</v>
      </c>
      <c r="K484" s="98">
        <f ca="1">IF(B484="","",OFFSET(List1!V$11,tisk!A483,0))</f>
        <v>150</v>
      </c>
      <c r="L484" s="98">
        <f ca="1">IF(B484="","",OFFSET(List1!W$11,tisk!A483,0))</f>
        <v>365</v>
      </c>
      <c r="M484" s="102">
        <f ca="1">IF(B484="","",OFFSET(List1!X$11,tisk!A483,0))</f>
        <v>30800</v>
      </c>
    </row>
    <row r="485" spans="1:13" s="2" customFormat="1" ht="75" customHeight="1" x14ac:dyDescent="0.25">
      <c r="A485" s="47"/>
      <c r="B485" s="98"/>
      <c r="C485" s="3" t="str">
        <f ca="1">IF(B484="","",CONCATENATE("Okres ",OFFSET(List1!G$11,tisk!A483,0),"
","Právní forma","
",OFFSET(List1!H$11,tisk!A483,0),"
","IČO ",OFFSET(List1!I$11,tisk!A483,0),"
 ","B.Ú. ",OFFSET(List1!J$11,tisk!A483,0)))</f>
        <v>Okres Přerov
Právní forma
Obec, m. č. hl. m. Prahy
IČO 00636126
 B.Ú. anonymizováno</v>
      </c>
      <c r="D485" s="5" t="str">
        <f ca="1">IF(B484="","",OFFSET(List1!M$11,tisk!A483,0))</f>
        <v>Záměrem obce Beňov je pořídit plnohodnotné vybavení, ochranné prostředky, zásahové jednotce JPO V - SDH Beňov.</v>
      </c>
      <c r="E485" s="99"/>
      <c r="F485" s="43"/>
      <c r="G485" s="100"/>
      <c r="H485" s="101"/>
      <c r="I485" s="98"/>
      <c r="J485" s="98"/>
      <c r="K485" s="98"/>
      <c r="L485" s="98"/>
      <c r="M485" s="102"/>
    </row>
    <row r="486" spans="1:13" s="2" customFormat="1" ht="30" customHeight="1" x14ac:dyDescent="0.25">
      <c r="A486" s="47">
        <f>ROW()/3-1</f>
        <v>161</v>
      </c>
      <c r="B486" s="98"/>
      <c r="C486" s="3" t="str">
        <f ca="1">IF(B484="","",CONCATENATE("Zástupce","
",OFFSET(List1!K$11,tisk!A483,0)))</f>
        <v xml:space="preserve">Zástupce
</v>
      </c>
      <c r="D486" s="5" t="str">
        <f ca="1">IF(B484="","",CONCATENATE("Dotace bude použita na:",OFFSET(List1!N$11,tisk!A483,0)))</f>
        <v>Dotace bude použita na:pořízení ochranných  pomůcek  pro zásahovou jednotku JPO V JSDH Beňov</v>
      </c>
      <c r="E486" s="99"/>
      <c r="F486" s="44" t="str">
        <f ca="1">IF(B484="","",OFFSET(List1!Q$11,tisk!A483,0))</f>
        <v>11/2020</v>
      </c>
      <c r="G486" s="100"/>
      <c r="H486" s="101"/>
      <c r="I486" s="98"/>
      <c r="J486" s="98"/>
      <c r="K486" s="98"/>
      <c r="L486" s="98"/>
      <c r="M486" s="102"/>
    </row>
    <row r="487" spans="1:13" s="2" customFormat="1" ht="75" customHeight="1" x14ac:dyDescent="0.25">
      <c r="A487" s="47"/>
      <c r="B487" s="98" t="str">
        <f ca="1">IF(OFFSET(List1!B$11,tisk!A486,0)&gt;0,OFFSET(List1!B$11,tisk!A486,0),"")</f>
        <v>213</v>
      </c>
      <c r="C487" s="3" t="str">
        <f ca="1">IF(B487="","",CONCATENATE(OFFSET(List1!C$11,tisk!A486,0),"
",OFFSET(List1!D$11,tisk!A486,0),"
",OFFSET(List1!E$11,tisk!A486,0),"
",OFFSET(List1!F$11,tisk!A486,0)))</f>
        <v>Obec Bílovice-Lutotín
Bílovice 39
Bílovice - Lutotín
79841</v>
      </c>
      <c r="D487" s="65" t="str">
        <f ca="1">IF(B487="","",OFFSET(List1!L$11,tisk!A486,0))</f>
        <v>Pořízení, technické zhodnocení a oprava požární techniky a nákup věcného vybavení pro JSDH Lutotín</v>
      </c>
      <c r="E487" s="99">
        <f ca="1">IF(B487="","",OFFSET(List1!O$11,tisk!A486,0))</f>
        <v>35000</v>
      </c>
      <c r="F487" s="44" t="str">
        <f ca="1">IF(B487="","",OFFSET(List1!P$11,tisk!A486,0))</f>
        <v>1/2020</v>
      </c>
      <c r="G487" s="100">
        <f ca="1">IF(B487="","",OFFSET(List1!R$11,tisk!A486,0))</f>
        <v>35000</v>
      </c>
      <c r="H487" s="101">
        <f ca="1">IF(B487="","",OFFSET(List1!S$11,tisk!A486,0))</f>
        <v>44176</v>
      </c>
      <c r="I487" s="98">
        <f ca="1">IF(B487="","",OFFSET(List1!T$11,tisk!A486,0))</f>
        <v>90</v>
      </c>
      <c r="J487" s="98">
        <f ca="1">IF(B487="","",OFFSET(List1!U$11,tisk!A486,0))</f>
        <v>125</v>
      </c>
      <c r="K487" s="98">
        <f ca="1">IF(B487="","",OFFSET(List1!V$11,tisk!A486,0))</f>
        <v>150</v>
      </c>
      <c r="L487" s="98">
        <f ca="1">IF(B487="","",OFFSET(List1!W$11,tisk!A486,0))</f>
        <v>365</v>
      </c>
      <c r="M487" s="102">
        <f ca="1">IF(B487="","",OFFSET(List1!X$11,tisk!A486,0))</f>
        <v>17500</v>
      </c>
    </row>
    <row r="488" spans="1:13" s="2" customFormat="1" ht="75" customHeight="1" x14ac:dyDescent="0.25">
      <c r="A488" s="47"/>
      <c r="B488" s="98"/>
      <c r="C488" s="3" t="str">
        <f ca="1">IF(B487="","",CONCATENATE("Okres ",OFFSET(List1!G$11,tisk!A486,0),"
","Právní forma","
",OFFSET(List1!H$11,tisk!A486,0),"
","IČO ",OFFSET(List1!I$11,tisk!A486,0),"
 ","B.Ú. ",OFFSET(List1!J$11,tisk!A486,0)))</f>
        <v>Okres Prostějov
Právní forma
Obec, m. č. hl. m. Prahy
IČO 00288012
 B.Ú. anonymizováno</v>
      </c>
      <c r="D488" s="5" t="str">
        <f ca="1">IF(B487="","",OFFSET(List1!M$11,tisk!A486,0))</f>
        <v>Předmětem dotace je pořízení Ochranných prostředků pro JSDH Lutotín</v>
      </c>
      <c r="E488" s="99"/>
      <c r="F488" s="43"/>
      <c r="G488" s="100"/>
      <c r="H488" s="101"/>
      <c r="I488" s="98"/>
      <c r="J488" s="98"/>
      <c r="K488" s="98"/>
      <c r="L488" s="98"/>
      <c r="M488" s="102"/>
    </row>
    <row r="489" spans="1:13" s="2" customFormat="1" ht="30" customHeight="1" x14ac:dyDescent="0.25">
      <c r="A489" s="47">
        <f>ROW()/3-1</f>
        <v>162</v>
      </c>
      <c r="B489" s="98"/>
      <c r="C489" s="3" t="str">
        <f ca="1">IF(B487="","",CONCATENATE("Zástupce","
",OFFSET(List1!K$11,tisk!A486,0)))</f>
        <v xml:space="preserve">Zástupce
</v>
      </c>
      <c r="D489" s="5" t="str">
        <f ca="1">IF(B487="","",CONCATENATE("Dotace bude použita na:",OFFSET(List1!N$11,tisk!A486,0)))</f>
        <v>Dotace bude použita na:pořízení ochranných prostředků pro JSDH Lutotín</v>
      </c>
      <c r="E489" s="99"/>
      <c r="F489" s="44" t="str">
        <f ca="1">IF(B487="","",OFFSET(List1!Q$11,tisk!A486,0))</f>
        <v>11/2020</v>
      </c>
      <c r="G489" s="100"/>
      <c r="H489" s="101"/>
      <c r="I489" s="98"/>
      <c r="J489" s="98"/>
      <c r="K489" s="98"/>
      <c r="L489" s="98"/>
      <c r="M489" s="102"/>
    </row>
    <row r="490" spans="1:13" s="2" customFormat="1" ht="75" customHeight="1" x14ac:dyDescent="0.25">
      <c r="A490" s="47"/>
      <c r="B490" s="98" t="str">
        <f ca="1">IF(OFFSET(List1!B$11,tisk!A489,0)&gt;0,OFFSET(List1!B$11,tisk!A489,0),"")</f>
        <v>110</v>
      </c>
      <c r="C490" s="3" t="str">
        <f ca="1">IF(B490="","",CONCATENATE(OFFSET(List1!C$11,tisk!A489,0),"
",OFFSET(List1!D$11,tisk!A489,0),"
",OFFSET(List1!E$11,tisk!A489,0),"
",OFFSET(List1!F$11,tisk!A489,0)))</f>
        <v>Obec Bílsko
Bílsko 11
Bílsko
78322</v>
      </c>
      <c r="D490" s="65" t="str">
        <f ca="1">IF(B490="","",OFFSET(List1!L$11,tisk!A489,0))</f>
        <v>Pořízení, technické zhodnocení a oprava požární techniky a nákup věcného vybavení pro JSDH Bílsko</v>
      </c>
      <c r="E490" s="99">
        <f ca="1">IF(B490="","",OFFSET(List1!O$11,tisk!A489,0))</f>
        <v>35000</v>
      </c>
      <c r="F490" s="44" t="str">
        <f ca="1">IF(B490="","",OFFSET(List1!P$11,tisk!A489,0))</f>
        <v>1/2020</v>
      </c>
      <c r="G490" s="100">
        <f ca="1">IF(B490="","",OFFSET(List1!R$11,tisk!A489,0))</f>
        <v>35000</v>
      </c>
      <c r="H490" s="101">
        <f ca="1">IF(B490="","",OFFSET(List1!S$11,tisk!A489,0))</f>
        <v>44176</v>
      </c>
      <c r="I490" s="98">
        <f ca="1">IF(B490="","",OFFSET(List1!T$11,tisk!A489,0))</f>
        <v>110</v>
      </c>
      <c r="J490" s="98">
        <f ca="1">IF(B490="","",OFFSET(List1!U$11,tisk!A489,0))</f>
        <v>105</v>
      </c>
      <c r="K490" s="98">
        <f ca="1">IF(B490="","",OFFSET(List1!V$11,tisk!A489,0))</f>
        <v>150</v>
      </c>
      <c r="L490" s="98">
        <f ca="1">IF(B490="","",OFFSET(List1!W$11,tisk!A489,0))</f>
        <v>365</v>
      </c>
      <c r="M490" s="102">
        <f ca="1">IF(B490="","",OFFSET(List1!X$11,tisk!A489,0))</f>
        <v>17500</v>
      </c>
    </row>
    <row r="491" spans="1:13" s="2" customFormat="1" ht="75" customHeight="1" x14ac:dyDescent="0.25">
      <c r="A491" s="47"/>
      <c r="B491" s="98"/>
      <c r="C491" s="3" t="str">
        <f ca="1">IF(B490="","",CONCATENATE("Okres ",OFFSET(List1!G$11,tisk!A489,0),"
","Právní forma","
",OFFSET(List1!H$11,tisk!A489,0),"
","IČO ",OFFSET(List1!I$11,tisk!A489,0),"
 ","B.Ú. ",OFFSET(List1!J$11,tisk!A489,0)))</f>
        <v>Okres Olomouc
Právní forma
Obec, m. č. hl. m. Prahy
IČO 00576239
 B.Ú. anonymizováno</v>
      </c>
      <c r="D491" s="5" t="str">
        <f ca="1">IF(B490="","",OFFSET(List1!M$11,tisk!A489,0))</f>
        <v>Cílem akce je pořídit přenosné plovoucí čerpadlo včetně příslušenství k odčerpání vody ze zatopených nebo zaplavených prostor, vzhledem ke stále častějším přívalovým srážkám a k dalšímu použití.</v>
      </c>
      <c r="E491" s="99"/>
      <c r="F491" s="43"/>
      <c r="G491" s="100"/>
      <c r="H491" s="101"/>
      <c r="I491" s="98"/>
      <c r="J491" s="98"/>
      <c r="K491" s="98"/>
      <c r="L491" s="98"/>
      <c r="M491" s="102"/>
    </row>
    <row r="492" spans="1:13" s="2" customFormat="1" ht="30" customHeight="1" x14ac:dyDescent="0.25">
      <c r="A492" s="47">
        <f>ROW()/3-1</f>
        <v>163</v>
      </c>
      <c r="B492" s="98"/>
      <c r="C492" s="3" t="str">
        <f ca="1">IF(B490="","",CONCATENATE("Zástupce","
",OFFSET(List1!K$11,tisk!A489,0)))</f>
        <v xml:space="preserve">Zástupce
</v>
      </c>
      <c r="D492" s="5" t="str">
        <f ca="1">IF(B490="","",CONCATENATE("Dotace bude použita na:",OFFSET(List1!N$11,tisk!A489,0)))</f>
        <v>Dotace bude použita na:pořízení přenosného plovoucího čerpadla včetně příslušenství</v>
      </c>
      <c r="E492" s="99"/>
      <c r="F492" s="44" t="str">
        <f ca="1">IF(B490="","",OFFSET(List1!Q$11,tisk!A489,0))</f>
        <v>11/2020</v>
      </c>
      <c r="G492" s="100"/>
      <c r="H492" s="101"/>
      <c r="I492" s="98"/>
      <c r="J492" s="98"/>
      <c r="K492" s="98"/>
      <c r="L492" s="98"/>
      <c r="M492" s="102"/>
    </row>
    <row r="493" spans="1:13" s="2" customFormat="1" ht="75" customHeight="1" x14ac:dyDescent="0.25">
      <c r="A493" s="47"/>
      <c r="B493" s="98" t="str">
        <f ca="1">IF(OFFSET(List1!B$11,tisk!A492,0)&gt;0,OFFSET(List1!B$11,tisk!A492,0),"")</f>
        <v>11</v>
      </c>
      <c r="C493" s="3" t="str">
        <f ca="1">IF(B493="","",CONCATENATE(OFFSET(List1!C$11,tisk!A492,0),"
",OFFSET(List1!D$11,tisk!A492,0),"
",OFFSET(List1!E$11,tisk!A492,0),"
",OFFSET(List1!F$11,tisk!A492,0)))</f>
        <v>Obec Blatec
Blatec 81
Blatec
78375</v>
      </c>
      <c r="D493" s="65" t="str">
        <f ca="1">IF(B493="","",OFFSET(List1!L$11,tisk!A492,0))</f>
        <v>Pořízení, technické zhodnocení a oprava požární techniky a nákup věcného vybavení pro JSDH Blatec</v>
      </c>
      <c r="E493" s="99">
        <f ca="1">IF(B493="","",OFFSET(List1!O$11,tisk!A492,0))</f>
        <v>50000</v>
      </c>
      <c r="F493" s="44" t="str">
        <f ca="1">IF(B493="","",OFFSET(List1!P$11,tisk!A492,0))</f>
        <v>1/2020</v>
      </c>
      <c r="G493" s="100">
        <f ca="1">IF(B493="","",OFFSET(List1!R$11,tisk!A492,0))</f>
        <v>35000</v>
      </c>
      <c r="H493" s="101">
        <f ca="1">IF(B493="","",OFFSET(List1!S$11,tisk!A492,0))</f>
        <v>44176</v>
      </c>
      <c r="I493" s="98">
        <f ca="1">IF(B493="","",OFFSET(List1!T$11,tisk!A492,0))</f>
        <v>90</v>
      </c>
      <c r="J493" s="98">
        <f ca="1">IF(B493="","",OFFSET(List1!U$11,tisk!A492,0))</f>
        <v>125</v>
      </c>
      <c r="K493" s="98">
        <f ca="1">IF(B493="","",OFFSET(List1!V$11,tisk!A492,0))</f>
        <v>150</v>
      </c>
      <c r="L493" s="98">
        <f ca="1">IF(B493="","",OFFSET(List1!W$11,tisk!A492,0))</f>
        <v>365</v>
      </c>
      <c r="M493" s="102">
        <f ca="1">IF(B493="","",OFFSET(List1!X$11,tisk!A492,0))</f>
        <v>25000</v>
      </c>
    </row>
    <row r="494" spans="1:13" s="2" customFormat="1" ht="75" customHeight="1" x14ac:dyDescent="0.25">
      <c r="A494" s="47"/>
      <c r="B494" s="98"/>
      <c r="C494" s="3" t="str">
        <f ca="1">IF(B493="","",CONCATENATE("Okres ",OFFSET(List1!G$11,tisk!A492,0),"
","Právní forma","
",OFFSET(List1!H$11,tisk!A492,0),"
","IČO ",OFFSET(List1!I$11,tisk!A492,0),"
 ","B.Ú. ",OFFSET(List1!J$11,tisk!A492,0)))</f>
        <v>Okres Olomouc
Právní forma
Obec, m. č. hl. m. Prahy
IČO 00635367
 B.Ú. anonymizováno</v>
      </c>
      <c r="D494" s="5" t="str">
        <f ca="1">IF(B493="","",OFFSET(List1!M$11,tisk!A492,0))</f>
        <v>Nákup vybavení pro jednotku sboru dobrovolných hasičů obce Blatec.</v>
      </c>
      <c r="E494" s="99"/>
      <c r="F494" s="43"/>
      <c r="G494" s="100"/>
      <c r="H494" s="101"/>
      <c r="I494" s="98"/>
      <c r="J494" s="98"/>
      <c r="K494" s="98"/>
      <c r="L494" s="98"/>
      <c r="M494" s="102"/>
    </row>
    <row r="495" spans="1:13" s="2" customFormat="1" ht="30" customHeight="1" x14ac:dyDescent="0.25">
      <c r="A495" s="47">
        <f>ROW()/3-1</f>
        <v>164</v>
      </c>
      <c r="B495" s="98"/>
      <c r="C495" s="3" t="str">
        <f ca="1">IF(B493="","",CONCATENATE("Zástupce","
",OFFSET(List1!K$11,tisk!A492,0)))</f>
        <v xml:space="preserve">Zástupce
</v>
      </c>
      <c r="D495" s="5" t="str">
        <f ca="1">IF(B493="","",CONCATENATE("Dotace bude použita na:",OFFSET(List1!N$11,tisk!A492,0)))</f>
        <v>Dotace bude použita na:pořízení ochranných prostředků pro hasiče</v>
      </c>
      <c r="E495" s="99"/>
      <c r="F495" s="44" t="str">
        <f ca="1">IF(B493="","",OFFSET(List1!Q$11,tisk!A492,0))</f>
        <v>11/2020</v>
      </c>
      <c r="G495" s="100"/>
      <c r="H495" s="101"/>
      <c r="I495" s="98"/>
      <c r="J495" s="98"/>
      <c r="K495" s="98"/>
      <c r="L495" s="98"/>
      <c r="M495" s="102"/>
    </row>
    <row r="496" spans="1:13" s="2" customFormat="1" ht="75" customHeight="1" x14ac:dyDescent="0.25">
      <c r="A496" s="47"/>
      <c r="B496" s="98" t="str">
        <f ca="1">IF(OFFSET(List1!B$11,tisk!A495,0)&gt;0,OFFSET(List1!B$11,tisk!A495,0),"")</f>
        <v>80</v>
      </c>
      <c r="C496" s="3" t="str">
        <f ca="1">IF(B496="","",CONCATENATE(OFFSET(List1!C$11,tisk!A495,0),"
",OFFSET(List1!D$11,tisk!A495,0),"
",OFFSET(List1!E$11,tisk!A495,0),"
",OFFSET(List1!F$11,tisk!A495,0)))</f>
        <v>Obec Bohuslavice
Bohuslavice 2
Bohuslavice
78972</v>
      </c>
      <c r="D496" s="65" t="str">
        <f ca="1">IF(B496="","",OFFSET(List1!L$11,tisk!A495,0))</f>
        <v>Pořízení, technické zhodnocení a oprava požární techniky a nákup věcného vybavení pro JSDH Bohuslavice</v>
      </c>
      <c r="E496" s="99">
        <f ca="1">IF(B496="","",OFFSET(List1!O$11,tisk!A495,0))</f>
        <v>14000</v>
      </c>
      <c r="F496" s="44" t="str">
        <f ca="1">IF(B496="","",OFFSET(List1!P$11,tisk!A495,0))</f>
        <v>1/2020</v>
      </c>
      <c r="G496" s="100">
        <f ca="1">IF(B496="","",OFFSET(List1!R$11,tisk!A495,0))</f>
        <v>14000</v>
      </c>
      <c r="H496" s="101">
        <f ca="1">IF(B496="","",OFFSET(List1!S$11,tisk!A495,0))</f>
        <v>44176</v>
      </c>
      <c r="I496" s="98">
        <f ca="1">IF(B496="","",OFFSET(List1!T$11,tisk!A495,0))</f>
        <v>90</v>
      </c>
      <c r="J496" s="98">
        <f ca="1">IF(B496="","",OFFSET(List1!U$11,tisk!A495,0))</f>
        <v>125</v>
      </c>
      <c r="K496" s="98">
        <f ca="1">IF(B496="","",OFFSET(List1!V$11,tisk!A495,0))</f>
        <v>150</v>
      </c>
      <c r="L496" s="98">
        <f ca="1">IF(B496="","",OFFSET(List1!W$11,tisk!A495,0))</f>
        <v>365</v>
      </c>
      <c r="M496" s="102">
        <f ca="1">IF(B496="","",OFFSET(List1!X$11,tisk!A495,0))</f>
        <v>7000</v>
      </c>
    </row>
    <row r="497" spans="1:13" s="2" customFormat="1" ht="75" customHeight="1" x14ac:dyDescent="0.25">
      <c r="A497" s="47"/>
      <c r="B497" s="98"/>
      <c r="C497" s="3" t="str">
        <f ca="1">IF(B496="","",CONCATENATE("Okres ",OFFSET(List1!G$11,tisk!A495,0),"
","Právní forma","
",OFFSET(List1!H$11,tisk!A495,0),"
","IČO ",OFFSET(List1!I$11,tisk!A495,0),"
 ","B.Ú. ",OFFSET(List1!J$11,tisk!A495,0)))</f>
        <v>Okres Šumperk
Právní forma
Obec, m. č. hl. m. Prahy
IČO 00302384
 B.Ú. anonymizováno</v>
      </c>
      <c r="D497" s="5" t="str">
        <f ca="1">IF(B496="","",OFFSET(List1!M$11,tisk!A495,0))</f>
        <v>Jedná se o nákup ochranných prostředků pro hasiče (zásahové boty a kalhoty pro brodění), vybavení těmito prostředky je dáno koncepcí HZS Olomouckého kraje jako základní vybavení</v>
      </c>
      <c r="E497" s="99"/>
      <c r="F497" s="43"/>
      <c r="G497" s="100"/>
      <c r="H497" s="101"/>
      <c r="I497" s="98"/>
      <c r="J497" s="98"/>
      <c r="K497" s="98"/>
      <c r="L497" s="98"/>
      <c r="M497" s="102"/>
    </row>
    <row r="498" spans="1:13" s="2" customFormat="1" ht="30" customHeight="1" x14ac:dyDescent="0.25">
      <c r="A498" s="47">
        <f>ROW()/3-1</f>
        <v>165</v>
      </c>
      <c r="B498" s="98"/>
      <c r="C498" s="3" t="str">
        <f ca="1">IF(B496="","",CONCATENATE("Zástupce","
",OFFSET(List1!K$11,tisk!A495,0)))</f>
        <v xml:space="preserve">Zástupce
</v>
      </c>
      <c r="D498" s="5" t="str">
        <f ca="1">IF(B496="","",CONCATENATE("Dotace bude použita na:",OFFSET(List1!N$11,tisk!A495,0)))</f>
        <v>Dotace bude použita na:pořízení ochranných prostředků pro hasiče</v>
      </c>
      <c r="E498" s="99"/>
      <c r="F498" s="44" t="str">
        <f ca="1">IF(B496="","",OFFSET(List1!Q$11,tisk!A495,0))</f>
        <v>11/2020</v>
      </c>
      <c r="G498" s="100"/>
      <c r="H498" s="101"/>
      <c r="I498" s="98"/>
      <c r="J498" s="98"/>
      <c r="K498" s="98"/>
      <c r="L498" s="98"/>
      <c r="M498" s="102"/>
    </row>
    <row r="499" spans="1:13" s="2" customFormat="1" ht="75" customHeight="1" x14ac:dyDescent="0.25">
      <c r="A499" s="47"/>
      <c r="B499" s="98" t="str">
        <f ca="1">IF(OFFSET(List1!B$11,tisk!A498,0)&gt;0,OFFSET(List1!B$11,tisk!A498,0),"")</f>
        <v>55</v>
      </c>
      <c r="C499" s="3" t="str">
        <f ca="1">IF(B499="","",CONCATENATE(OFFSET(List1!C$11,tisk!A498,0),"
",OFFSET(List1!D$11,tisk!A498,0),"
",OFFSET(List1!E$11,tisk!A498,0),"
",OFFSET(List1!F$11,tisk!A498,0)))</f>
        <v>Obec Březsko
Březsko 12
Březsko
79852</v>
      </c>
      <c r="D499" s="65" t="str">
        <f ca="1">IF(B499="","",OFFSET(List1!L$11,tisk!A498,0))</f>
        <v>Pořízení, technické zhodnocení a oprava požární techniky a nákup věcného vybavení pro JSDH Březsko</v>
      </c>
      <c r="E499" s="99">
        <f ca="1">IF(B499="","",OFFSET(List1!O$11,tisk!A498,0))</f>
        <v>52000</v>
      </c>
      <c r="F499" s="44" t="str">
        <f ca="1">IF(B499="","",OFFSET(List1!P$11,tisk!A498,0))</f>
        <v>1/2020</v>
      </c>
      <c r="G499" s="100">
        <f ca="1">IF(B499="","",OFFSET(List1!R$11,tisk!A498,0))</f>
        <v>35000</v>
      </c>
      <c r="H499" s="101">
        <f ca="1">IF(B499="","",OFFSET(List1!S$11,tisk!A498,0))</f>
        <v>44176</v>
      </c>
      <c r="I499" s="98">
        <f ca="1">IF(B499="","",OFFSET(List1!T$11,tisk!A498,0))</f>
        <v>110</v>
      </c>
      <c r="J499" s="98">
        <f ca="1">IF(B499="","",OFFSET(List1!U$11,tisk!A498,0))</f>
        <v>105</v>
      </c>
      <c r="K499" s="98">
        <f ca="1">IF(B499="","",OFFSET(List1!V$11,tisk!A498,0))</f>
        <v>150</v>
      </c>
      <c r="L499" s="98">
        <f ca="1">IF(B499="","",OFFSET(List1!W$11,tisk!A498,0))</f>
        <v>365</v>
      </c>
      <c r="M499" s="102">
        <f ca="1">IF(B499="","",OFFSET(List1!X$11,tisk!A498,0))</f>
        <v>26000</v>
      </c>
    </row>
    <row r="500" spans="1:13" s="2" customFormat="1" ht="75" customHeight="1" x14ac:dyDescent="0.25">
      <c r="A500" s="47"/>
      <c r="B500" s="98"/>
      <c r="C500" s="3" t="str">
        <f ca="1">IF(B499="","",CONCATENATE("Okres ",OFFSET(List1!G$11,tisk!A498,0),"
","Právní forma","
",OFFSET(List1!H$11,tisk!A498,0),"
","IČO ",OFFSET(List1!I$11,tisk!A498,0),"
 ","B.Ú. ",OFFSET(List1!J$11,tisk!A498,0)))</f>
        <v>Okres Prostějov
Právní forma
Obec, m. č. hl. m. Prahy
IČO 00599981
 B.Ú. anonymizováno</v>
      </c>
      <c r="D500" s="5" t="str">
        <f ca="1">IF(B499="","",OFFSET(List1!M$11,tisk!A498,0))</f>
        <v>Pořízení nového plovoucího čerpadla s příslušenstvím, které je nezbytnou součásti vybavení jednotky JSDH.</v>
      </c>
      <c r="E500" s="99"/>
      <c r="F500" s="43"/>
      <c r="G500" s="100"/>
      <c r="H500" s="101"/>
      <c r="I500" s="98"/>
      <c r="J500" s="98"/>
      <c r="K500" s="98"/>
      <c r="L500" s="98"/>
      <c r="M500" s="102"/>
    </row>
    <row r="501" spans="1:13" s="2" customFormat="1" ht="30" customHeight="1" x14ac:dyDescent="0.25">
      <c r="A501" s="47">
        <f>ROW()/3-1</f>
        <v>166</v>
      </c>
      <c r="B501" s="98"/>
      <c r="C501" s="3" t="str">
        <f ca="1">IF(B499="","",CONCATENATE("Zástupce","
",OFFSET(List1!K$11,tisk!A498,0)))</f>
        <v xml:space="preserve">Zástupce
</v>
      </c>
      <c r="D501" s="5" t="str">
        <f ca="1">IF(B499="","",CONCATENATE("Dotace bude použita na:",OFFSET(List1!N$11,tisk!A498,0)))</f>
        <v>Dotace bude použita na:pořízení prostředků pro čerpání
investiční dotace</v>
      </c>
      <c r="E501" s="99"/>
      <c r="F501" s="44" t="str">
        <f ca="1">IF(B499="","",OFFSET(List1!Q$11,tisk!A498,0))</f>
        <v>11/2020</v>
      </c>
      <c r="G501" s="100"/>
      <c r="H501" s="101"/>
      <c r="I501" s="98"/>
      <c r="J501" s="98"/>
      <c r="K501" s="98"/>
      <c r="L501" s="98"/>
      <c r="M501" s="102"/>
    </row>
    <row r="502" spans="1:13" s="2" customFormat="1" ht="75" customHeight="1" x14ac:dyDescent="0.25">
      <c r="A502" s="47"/>
      <c r="B502" s="98" t="str">
        <f ca="1">IF(OFFSET(List1!B$11,tisk!A501,0)&gt;0,OFFSET(List1!B$11,tisk!A501,0),"")</f>
        <v>52</v>
      </c>
      <c r="C502" s="3" t="str">
        <f ca="1">IF(B502="","",CONCATENATE(OFFSET(List1!C$11,tisk!A501,0),"
",OFFSET(List1!D$11,tisk!A501,0),"
",OFFSET(List1!E$11,tisk!A501,0),"
",OFFSET(List1!F$11,tisk!A501,0)))</f>
        <v>Obec Daskabát
Daskabát 35
Daskabát
77900</v>
      </c>
      <c r="D502" s="65" t="str">
        <f ca="1">IF(B502="","",OFFSET(List1!L$11,tisk!A501,0))</f>
        <v>Pořízení, technické zhodnocení a oprava požární techniky a nákup věcného vybavení pro JSDH Daskabát</v>
      </c>
      <c r="E502" s="99">
        <f ca="1">IF(B502="","",OFFSET(List1!O$11,tisk!A501,0))</f>
        <v>39000</v>
      </c>
      <c r="F502" s="44" t="str">
        <f ca="1">IF(B502="","",OFFSET(List1!P$11,tisk!A501,0))</f>
        <v>1/2020</v>
      </c>
      <c r="G502" s="100">
        <f ca="1">IF(B502="","",OFFSET(List1!R$11,tisk!A501,0))</f>
        <v>34000</v>
      </c>
      <c r="H502" s="101">
        <f ca="1">IF(B502="","",OFFSET(List1!S$11,tisk!A501,0))</f>
        <v>44176</v>
      </c>
      <c r="I502" s="98">
        <f ca="1">IF(B502="","",OFFSET(List1!T$11,tisk!A501,0))</f>
        <v>90</v>
      </c>
      <c r="J502" s="98">
        <f ca="1">IF(B502="","",OFFSET(List1!U$11,tisk!A501,0))</f>
        <v>125</v>
      </c>
      <c r="K502" s="98">
        <f ca="1">IF(B502="","",OFFSET(List1!V$11,tisk!A501,0))</f>
        <v>150</v>
      </c>
      <c r="L502" s="98">
        <f ca="1">IF(B502="","",OFFSET(List1!W$11,tisk!A501,0))</f>
        <v>365</v>
      </c>
      <c r="M502" s="102">
        <f ca="1">IF(B502="","",OFFSET(List1!X$11,tisk!A501,0))</f>
        <v>19500</v>
      </c>
    </row>
    <row r="503" spans="1:13" s="2" customFormat="1" ht="75" customHeight="1" x14ac:dyDescent="0.25">
      <c r="A503" s="47"/>
      <c r="B503" s="98"/>
      <c r="C503" s="3" t="str">
        <f ca="1">IF(B502="","",CONCATENATE("Okres ",OFFSET(List1!G$11,tisk!A501,0),"
","Právní forma","
",OFFSET(List1!H$11,tisk!A501,0),"
","IČO ",OFFSET(List1!I$11,tisk!A501,0),"
 ","B.Ú. ",OFFSET(List1!J$11,tisk!A501,0)))</f>
        <v>Okres Olomouc
Právní forma
Obec, m. č. hl. m. Prahy
IČO 00635359
 B.Ú. anonymizováno</v>
      </c>
      <c r="D503" s="5" t="str">
        <f ca="1">IF(B502="","",OFFSET(List1!M$11,tisk!A501,0))</f>
        <v>Nákup nových ochran. prostředků pro členy JSDH Daskabát, kteří oblekem ještě nedisponují, či mají přiřazené poškozené a nevyhovující velikosti. Nákupem výstroje dojde ke zvýšení bezpečnosti zasahujících hasičů u zásahů a většímu komfortu při zásahu.</v>
      </c>
      <c r="E503" s="99"/>
      <c r="F503" s="43"/>
      <c r="G503" s="100"/>
      <c r="H503" s="101"/>
      <c r="I503" s="98"/>
      <c r="J503" s="98"/>
      <c r="K503" s="98"/>
      <c r="L503" s="98"/>
      <c r="M503" s="102"/>
    </row>
    <row r="504" spans="1:13" s="2" customFormat="1" ht="30" customHeight="1" x14ac:dyDescent="0.25">
      <c r="A504" s="47">
        <f>ROW()/3-1</f>
        <v>167</v>
      </c>
      <c r="B504" s="98"/>
      <c r="C504" s="3" t="str">
        <f ca="1">IF(B502="","",CONCATENATE("Zástupce","
",OFFSET(List1!K$11,tisk!A501,0)))</f>
        <v xml:space="preserve">Zástupce
</v>
      </c>
      <c r="D504" s="5" t="str">
        <f ca="1">IF(B502="","",CONCATENATE("Dotace bude použita na:",OFFSET(List1!N$11,tisk!A501,0)))</f>
        <v>Dotace bude použita na:pořízení ochranných prostředků pro hasiče</v>
      </c>
      <c r="E504" s="99"/>
      <c r="F504" s="44" t="str">
        <f ca="1">IF(B502="","",OFFSET(List1!Q$11,tisk!A501,0))</f>
        <v>11/2020</v>
      </c>
      <c r="G504" s="100"/>
      <c r="H504" s="101"/>
      <c r="I504" s="98"/>
      <c r="J504" s="98"/>
      <c r="K504" s="98"/>
      <c r="L504" s="98"/>
      <c r="M504" s="102"/>
    </row>
    <row r="505" spans="1:13" s="2" customFormat="1" ht="75" customHeight="1" x14ac:dyDescent="0.25">
      <c r="A505" s="47"/>
      <c r="B505" s="98" t="str">
        <f ca="1">IF(OFFSET(List1!B$11,tisk!A504,0)&gt;0,OFFSET(List1!B$11,tisk!A504,0),"")</f>
        <v>231</v>
      </c>
      <c r="C505" s="3" t="str">
        <f ca="1">IF(B505="","",CONCATENATE(OFFSET(List1!C$11,tisk!A504,0),"
",OFFSET(List1!D$11,tisk!A504,0),"
",OFFSET(List1!E$11,tisk!A504,0),"
",OFFSET(List1!F$11,tisk!A504,0)))</f>
        <v>Obec Dobromilice
Dobromilice 6
Dobromilice
79825</v>
      </c>
      <c r="D505" s="65" t="str">
        <f ca="1">IF(B505="","",OFFSET(List1!L$11,tisk!A504,0))</f>
        <v>Pořízení, technické zhodnocení a oprava požární techniky a nákup věcného vybavení pro JSDH obce Dobromilice</v>
      </c>
      <c r="E505" s="99">
        <f ca="1">IF(B505="","",OFFSET(List1!O$11,tisk!A504,0))</f>
        <v>33000</v>
      </c>
      <c r="F505" s="44" t="str">
        <f ca="1">IF(B505="","",OFFSET(List1!P$11,tisk!A504,0))</f>
        <v>1/2020</v>
      </c>
      <c r="G505" s="100">
        <f ca="1">IF(B505="","",OFFSET(List1!R$11,tisk!A504,0))</f>
        <v>33000</v>
      </c>
      <c r="H505" s="101">
        <f ca="1">IF(B505="","",OFFSET(List1!S$11,tisk!A504,0))</f>
        <v>44176</v>
      </c>
      <c r="I505" s="98">
        <f ca="1">IF(B505="","",OFFSET(List1!T$11,tisk!A504,0))</f>
        <v>90</v>
      </c>
      <c r="J505" s="98">
        <f ca="1">IF(B505="","",OFFSET(List1!U$11,tisk!A504,0))</f>
        <v>125</v>
      </c>
      <c r="K505" s="98">
        <f ca="1">IF(B505="","",OFFSET(List1!V$11,tisk!A504,0))</f>
        <v>150</v>
      </c>
      <c r="L505" s="98">
        <f ca="1">IF(B505="","",OFFSET(List1!W$11,tisk!A504,0))</f>
        <v>365</v>
      </c>
      <c r="M505" s="102">
        <f ca="1">IF(B505="","",OFFSET(List1!X$11,tisk!A504,0))</f>
        <v>16500</v>
      </c>
    </row>
    <row r="506" spans="1:13" s="2" customFormat="1" ht="75" customHeight="1" x14ac:dyDescent="0.25">
      <c r="A506" s="47"/>
      <c r="B506" s="98"/>
      <c r="C506" s="3" t="str">
        <f ca="1">IF(B505="","",CONCATENATE("Okres ",OFFSET(List1!G$11,tisk!A504,0),"
","Právní forma","
",OFFSET(List1!H$11,tisk!A504,0),"
","IČO ",OFFSET(List1!I$11,tisk!A504,0),"
 ","B.Ú. ",OFFSET(List1!J$11,tisk!A504,0)))</f>
        <v>Okres Prostějov
Právní forma
Obec, m. č. hl. m. Prahy
IČO 00288187
 B.Ú. anonymizováno</v>
      </c>
      <c r="D506" s="5" t="str">
        <f ca="1">IF(B505="","",OFFSET(List1!M$11,tisk!A504,0))</f>
        <v>nákup těžkých zásahových obleků pro zajištění akceschopnosti JSDH</v>
      </c>
      <c r="E506" s="99"/>
      <c r="F506" s="43"/>
      <c r="G506" s="100"/>
      <c r="H506" s="101"/>
      <c r="I506" s="98"/>
      <c r="J506" s="98"/>
      <c r="K506" s="98"/>
      <c r="L506" s="98"/>
      <c r="M506" s="102"/>
    </row>
    <row r="507" spans="1:13" s="2" customFormat="1" ht="30" customHeight="1" x14ac:dyDescent="0.25">
      <c r="A507" s="47">
        <f>ROW()/3-1</f>
        <v>168</v>
      </c>
      <c r="B507" s="98"/>
      <c r="C507" s="3" t="str">
        <f ca="1">IF(B505="","",CONCATENATE("Zástupce","
",OFFSET(List1!K$11,tisk!A504,0)))</f>
        <v xml:space="preserve">Zástupce
</v>
      </c>
      <c r="D507" s="5" t="str">
        <f ca="1">IF(B505="","",CONCATENATE("Dotace bude použita na:",OFFSET(List1!N$11,tisk!A504,0)))</f>
        <v>Dotace bude použita na:pořízení ochranných prostředků pro hasiče</v>
      </c>
      <c r="E507" s="99"/>
      <c r="F507" s="44" t="str">
        <f ca="1">IF(B505="","",OFFSET(List1!Q$11,tisk!A504,0))</f>
        <v>11/2020</v>
      </c>
      <c r="G507" s="100"/>
      <c r="H507" s="101"/>
      <c r="I507" s="98"/>
      <c r="J507" s="98"/>
      <c r="K507" s="98"/>
      <c r="L507" s="98"/>
      <c r="M507" s="102"/>
    </row>
    <row r="508" spans="1:13" s="2" customFormat="1" ht="75" customHeight="1" x14ac:dyDescent="0.25">
      <c r="A508" s="47"/>
      <c r="B508" s="98" t="str">
        <f ca="1">IF(OFFSET(List1!B$11,tisk!A507,0)&gt;0,OFFSET(List1!B$11,tisk!A507,0),"")</f>
        <v>194</v>
      </c>
      <c r="C508" s="3" t="str">
        <f ca="1">IF(B508="","",CONCATENATE(OFFSET(List1!C$11,tisk!A507,0),"
",OFFSET(List1!D$11,tisk!A507,0),"
",OFFSET(List1!E$11,tisk!A507,0),"
",OFFSET(List1!F$11,tisk!A507,0)))</f>
        <v>Obec Hlinsko
Hlinsko 13
Hlinsko
75131</v>
      </c>
      <c r="D508" s="65" t="str">
        <f ca="1">IF(B508="","",OFFSET(List1!L$11,tisk!A507,0))</f>
        <v>Pořízení, technické zhodnocení a oprava požární techniky a nákup věcného vybavení pro JSDH Hlinsko</v>
      </c>
      <c r="E508" s="99">
        <f ca="1">IF(B508="","",OFFSET(List1!O$11,tisk!A507,0))</f>
        <v>30000</v>
      </c>
      <c r="F508" s="44" t="str">
        <f ca="1">IF(B508="","",OFFSET(List1!P$11,tisk!A507,0))</f>
        <v>1/2020</v>
      </c>
      <c r="G508" s="100">
        <f ca="1">IF(B508="","",OFFSET(List1!R$11,tisk!A507,0))</f>
        <v>30000</v>
      </c>
      <c r="H508" s="101">
        <f ca="1">IF(B508="","",OFFSET(List1!S$11,tisk!A507,0))</f>
        <v>44176</v>
      </c>
      <c r="I508" s="98">
        <f ca="1">IF(B508="","",OFFSET(List1!T$11,tisk!A507,0))</f>
        <v>110</v>
      </c>
      <c r="J508" s="98">
        <f ca="1">IF(B508="","",OFFSET(List1!U$11,tisk!A507,0))</f>
        <v>105</v>
      </c>
      <c r="K508" s="98">
        <f ca="1">IF(B508="","",OFFSET(List1!V$11,tisk!A507,0))</f>
        <v>150</v>
      </c>
      <c r="L508" s="98">
        <f ca="1">IF(B508="","",OFFSET(List1!W$11,tisk!A507,0))</f>
        <v>365</v>
      </c>
      <c r="M508" s="102">
        <f ca="1">IF(B508="","",OFFSET(List1!X$11,tisk!A507,0))</f>
        <v>15000</v>
      </c>
    </row>
    <row r="509" spans="1:13" s="2" customFormat="1" ht="75" customHeight="1" x14ac:dyDescent="0.25">
      <c r="A509" s="47"/>
      <c r="B509" s="98"/>
      <c r="C509" s="3" t="str">
        <f ca="1">IF(B508="","",CONCATENATE("Okres ",OFFSET(List1!G$11,tisk!A507,0),"
","Právní forma","
",OFFSET(List1!H$11,tisk!A507,0),"
","IČO ",OFFSET(List1!I$11,tisk!A507,0),"
 ","B.Ú. ",OFFSET(List1!J$11,tisk!A507,0)))</f>
        <v>Okres Přerov
Právní forma
Obec, m. č. hl. m. Prahy
IČO 00636240
 B.Ú. anonymizováno</v>
      </c>
      <c r="D509" s="5" t="str">
        <f ca="1">IF(B508="","",OFFSET(List1!M$11,tisk!A507,0))</f>
        <v>Předmětem projektu je pořízení prostředků pro hašení a čerpání  JSDH Hlinsko. Pořízením nové techniky dojde k zajištění akceschopnosti jednotky.</v>
      </c>
      <c r="E509" s="99"/>
      <c r="F509" s="43"/>
      <c r="G509" s="100"/>
      <c r="H509" s="101"/>
      <c r="I509" s="98"/>
      <c r="J509" s="98"/>
      <c r="K509" s="98"/>
      <c r="L509" s="98"/>
      <c r="M509" s="102"/>
    </row>
    <row r="510" spans="1:13" s="2" customFormat="1" ht="30" customHeight="1" x14ac:dyDescent="0.25">
      <c r="A510" s="47">
        <f>ROW()/3-1</f>
        <v>169</v>
      </c>
      <c r="B510" s="98"/>
      <c r="C510" s="3" t="str">
        <f ca="1">IF(B508="","",CONCATENATE("Zástupce","
",OFFSET(List1!K$11,tisk!A507,0)))</f>
        <v xml:space="preserve">Zástupce
</v>
      </c>
      <c r="D510" s="5" t="str">
        <f ca="1">IF(B508="","",CONCATENATE("Dotace bude použita na:",OFFSET(List1!N$11,tisk!A507,0)))</f>
        <v>Dotace bude použita na:pořízení prostředků pro hašení a čerpání</v>
      </c>
      <c r="E510" s="99"/>
      <c r="F510" s="44" t="str">
        <f ca="1">IF(B508="","",OFFSET(List1!Q$11,tisk!A507,0))</f>
        <v>11/2020</v>
      </c>
      <c r="G510" s="100"/>
      <c r="H510" s="101"/>
      <c r="I510" s="98"/>
      <c r="J510" s="98"/>
      <c r="K510" s="98"/>
      <c r="L510" s="98"/>
      <c r="M510" s="102"/>
    </row>
    <row r="511" spans="1:13" s="2" customFormat="1" ht="75" customHeight="1" x14ac:dyDescent="0.25">
      <c r="A511" s="47"/>
      <c r="B511" s="98" t="str">
        <f ca="1">IF(OFFSET(List1!B$11,tisk!A510,0)&gt;0,OFFSET(List1!B$11,tisk!A510,0),"")</f>
        <v>159</v>
      </c>
      <c r="C511" s="3" t="str">
        <f ca="1">IF(B511="","",CONCATENATE(OFFSET(List1!C$11,tisk!A510,0),"
",OFFSET(List1!D$11,tisk!A510,0),"
",OFFSET(List1!E$11,tisk!A510,0),"
",OFFSET(List1!F$11,tisk!A510,0)))</f>
        <v>Obec Charváty
Charváty 98
Charváty
78375</v>
      </c>
      <c r="D511" s="65" t="str">
        <f ca="1">IF(B511="","",OFFSET(List1!L$11,tisk!A510,0))</f>
        <v>Pořízení, technické zhodnocení a oprava požární techniky a nákup věcného vybavení pro JSDH Charváty</v>
      </c>
      <c r="E511" s="99">
        <f ca="1">IF(B511="","",OFFSET(List1!O$11,tisk!A510,0))</f>
        <v>35000</v>
      </c>
      <c r="F511" s="44" t="str">
        <f ca="1">IF(B511="","",OFFSET(List1!P$11,tisk!A510,0))</f>
        <v>1/2020</v>
      </c>
      <c r="G511" s="100">
        <f ca="1">IF(B511="","",OFFSET(List1!R$11,tisk!A510,0))</f>
        <v>35000</v>
      </c>
      <c r="H511" s="101">
        <f ca="1">IF(B511="","",OFFSET(List1!S$11,tisk!A510,0))</f>
        <v>44176</v>
      </c>
      <c r="I511" s="98">
        <f ca="1">IF(B511="","",OFFSET(List1!T$11,tisk!A510,0))</f>
        <v>90</v>
      </c>
      <c r="J511" s="98">
        <f ca="1">IF(B511="","",OFFSET(List1!U$11,tisk!A510,0))</f>
        <v>125</v>
      </c>
      <c r="K511" s="98">
        <f ca="1">IF(B511="","",OFFSET(List1!V$11,tisk!A510,0))</f>
        <v>150</v>
      </c>
      <c r="L511" s="98">
        <f ca="1">IF(B511="","",OFFSET(List1!W$11,tisk!A510,0))</f>
        <v>365</v>
      </c>
      <c r="M511" s="102">
        <f ca="1">IF(B511="","",OFFSET(List1!X$11,tisk!A510,0))</f>
        <v>17500</v>
      </c>
    </row>
    <row r="512" spans="1:13" s="2" customFormat="1" ht="75" customHeight="1" x14ac:dyDescent="0.25">
      <c r="A512" s="47"/>
      <c r="B512" s="98"/>
      <c r="C512" s="3" t="str">
        <f ca="1">IF(B511="","",CONCATENATE("Okres ",OFFSET(List1!G$11,tisk!A510,0),"
","Právní forma","
",OFFSET(List1!H$11,tisk!A510,0),"
","IČO ",OFFSET(List1!I$11,tisk!A510,0),"
 ","B.Ú. ",OFFSET(List1!J$11,tisk!A510,0)))</f>
        <v>Okres Olomouc
Právní forma
Obec, m. č. hl. m. Prahy
IČO 00635715
 B.Ú. anonymizováno</v>
      </c>
      <c r="D512" s="5" t="str">
        <f ca="1">IF(B511="","",OFFSET(List1!M$11,tisk!A510,0))</f>
        <v>Žádáme o neinvestiční příspěvek na pořízení ochranných prostředků pro členy jednotky JSDH Charváty. Nové ochranné prostředky budou plně využity pro nové členy a dojde tak k modernizaci jednotky.</v>
      </c>
      <c r="E512" s="99"/>
      <c r="F512" s="43"/>
      <c r="G512" s="100"/>
      <c r="H512" s="101"/>
      <c r="I512" s="98"/>
      <c r="J512" s="98"/>
      <c r="K512" s="98"/>
      <c r="L512" s="98"/>
      <c r="M512" s="102"/>
    </row>
    <row r="513" spans="1:13" s="2" customFormat="1" ht="30" customHeight="1" x14ac:dyDescent="0.25">
      <c r="A513" s="47">
        <f>ROW()/3-1</f>
        <v>170</v>
      </c>
      <c r="B513" s="98"/>
      <c r="C513" s="3" t="str">
        <f ca="1">IF(B511="","",CONCATENATE("Zástupce","
",OFFSET(List1!K$11,tisk!A510,0)))</f>
        <v xml:space="preserve">Zástupce
</v>
      </c>
      <c r="D513" s="5" t="str">
        <f ca="1">IF(B511="","",CONCATENATE("Dotace bude použita na:",OFFSET(List1!N$11,tisk!A510,0)))</f>
        <v>Dotace bude použita na:pořízení ochranných prostředků pro hasiče</v>
      </c>
      <c r="E513" s="99"/>
      <c r="F513" s="44" t="str">
        <f ca="1">IF(B511="","",OFFSET(List1!Q$11,tisk!A510,0))</f>
        <v>11/2020</v>
      </c>
      <c r="G513" s="100"/>
      <c r="H513" s="101"/>
      <c r="I513" s="98"/>
      <c r="J513" s="98"/>
      <c r="K513" s="98"/>
      <c r="L513" s="98"/>
      <c r="M513" s="102"/>
    </row>
    <row r="514" spans="1:13" s="2" customFormat="1" ht="75" customHeight="1" x14ac:dyDescent="0.25">
      <c r="A514" s="47"/>
      <c r="B514" s="98" t="str">
        <f ca="1">IF(OFFSET(List1!B$11,tisk!A513,0)&gt;0,OFFSET(List1!B$11,tisk!A513,0),"")</f>
        <v>3</v>
      </c>
      <c r="C514" s="3" t="str">
        <f ca="1">IF(B514="","",CONCATENATE(OFFSET(List1!C$11,tisk!A513,0),"
",OFFSET(List1!D$11,tisk!A513,0),"
",OFFSET(List1!E$11,tisk!A513,0),"
",OFFSET(List1!F$11,tisk!A513,0)))</f>
        <v>Obec Chromeč
Chromeč 71
Chromeč
78901</v>
      </c>
      <c r="D514" s="65" t="str">
        <f ca="1">IF(B514="","",OFFSET(List1!L$11,tisk!A513,0))</f>
        <v>Pořízení, technické zhodnocení a oprava požární techniky a nákup věcného vybavení pro JSDH Chromeč</v>
      </c>
      <c r="E514" s="99">
        <f ca="1">IF(B514="","",OFFSET(List1!O$11,tisk!A513,0))</f>
        <v>65000</v>
      </c>
      <c r="F514" s="44" t="str">
        <f ca="1">IF(B514="","",OFFSET(List1!P$11,tisk!A513,0))</f>
        <v>1/2020</v>
      </c>
      <c r="G514" s="100">
        <f ca="1">IF(B514="","",OFFSET(List1!R$11,tisk!A513,0))</f>
        <v>35000</v>
      </c>
      <c r="H514" s="101">
        <f ca="1">IF(B514="","",OFFSET(List1!S$11,tisk!A513,0))</f>
        <v>44176</v>
      </c>
      <c r="I514" s="98">
        <f ca="1">IF(B514="","",OFFSET(List1!T$11,tisk!A513,0))</f>
        <v>90</v>
      </c>
      <c r="J514" s="98">
        <f ca="1">IF(B514="","",OFFSET(List1!U$11,tisk!A513,0))</f>
        <v>125</v>
      </c>
      <c r="K514" s="98">
        <f ca="1">IF(B514="","",OFFSET(List1!V$11,tisk!A513,0))</f>
        <v>150</v>
      </c>
      <c r="L514" s="98">
        <f ca="1">IF(B514="","",OFFSET(List1!W$11,tisk!A513,0))</f>
        <v>365</v>
      </c>
      <c r="M514" s="102">
        <f ca="1">IF(B514="","",OFFSET(List1!X$11,tisk!A513,0))</f>
        <v>32500</v>
      </c>
    </row>
    <row r="515" spans="1:13" s="2" customFormat="1" ht="75" customHeight="1" x14ac:dyDescent="0.25">
      <c r="A515" s="47"/>
      <c r="B515" s="98"/>
      <c r="C515" s="3" t="str">
        <f ca="1">IF(B514="","",CONCATENATE("Okres ",OFFSET(List1!G$11,tisk!A513,0),"
","Právní forma","
",OFFSET(List1!H$11,tisk!A513,0),"
","IČO ",OFFSET(List1!I$11,tisk!A513,0),"
 ","B.Ú. ",OFFSET(List1!J$11,tisk!A513,0)))</f>
        <v>Okres Šumperk
Právní forma
Obec, m. č. hl. m. Prahy
IČO 00636100
 B.Ú. anonymizováno</v>
      </c>
      <c r="D515" s="5" t="str">
        <f ca="1">IF(B514="","",OFFSET(List1!M$11,tisk!A513,0))</f>
        <v>Zajištění akceschopnosti zásahové jednotky.</v>
      </c>
      <c r="E515" s="99"/>
      <c r="F515" s="43"/>
      <c r="G515" s="100"/>
      <c r="H515" s="101"/>
      <c r="I515" s="98"/>
      <c r="J515" s="98"/>
      <c r="K515" s="98"/>
      <c r="L515" s="98"/>
      <c r="M515" s="102"/>
    </row>
    <row r="516" spans="1:13" s="2" customFormat="1" ht="30" customHeight="1" x14ac:dyDescent="0.25">
      <c r="A516" s="47">
        <f>ROW()/3-1</f>
        <v>171</v>
      </c>
      <c r="B516" s="98"/>
      <c r="C516" s="3" t="str">
        <f ca="1">IF(B514="","",CONCATENATE("Zástupce","
",OFFSET(List1!K$11,tisk!A513,0)))</f>
        <v xml:space="preserve">Zástupce
</v>
      </c>
      <c r="D516" s="5" t="str">
        <f ca="1">IF(B514="","",CONCATENATE("Dotace bude použita na:",OFFSET(List1!N$11,tisk!A513,0)))</f>
        <v>Dotace bude použita na:pořízení ochranných oděvů</v>
      </c>
      <c r="E516" s="99"/>
      <c r="F516" s="44" t="str">
        <f ca="1">IF(B514="","",OFFSET(List1!Q$11,tisk!A513,0))</f>
        <v>11/2020</v>
      </c>
      <c r="G516" s="100"/>
      <c r="H516" s="101"/>
      <c r="I516" s="98"/>
      <c r="J516" s="98"/>
      <c r="K516" s="98"/>
      <c r="L516" s="98"/>
      <c r="M516" s="102"/>
    </row>
    <row r="517" spans="1:13" s="2" customFormat="1" ht="75" customHeight="1" x14ac:dyDescent="0.25">
      <c r="A517" s="47"/>
      <c r="B517" s="98" t="str">
        <f ca="1">IF(OFFSET(List1!B$11,tisk!A516,0)&gt;0,OFFSET(List1!B$11,tisk!A516,0),"")</f>
        <v>89</v>
      </c>
      <c r="C517" s="3" t="str">
        <f ca="1">IF(B517="","",CONCATENATE(OFFSET(List1!C$11,tisk!A516,0),"
",OFFSET(List1!D$11,tisk!A516,0),"
",OFFSET(List1!E$11,tisk!A516,0),"
",OFFSET(List1!F$11,tisk!A516,0)))</f>
        <v>Obec Jívová
Jívová 69
Jívová
783 16</v>
      </c>
      <c r="D517" s="65" t="str">
        <f ca="1">IF(B517="","",OFFSET(List1!L$11,tisk!A516,0))</f>
        <v>Pořízení, technické zhodnocení a oprava požární techniky a nákup věcného vybavení pro JSDH Jívová</v>
      </c>
      <c r="E517" s="99">
        <f ca="1">IF(B517="","",OFFSET(List1!O$11,tisk!A516,0))</f>
        <v>20000</v>
      </c>
      <c r="F517" s="44" t="str">
        <f ca="1">IF(B517="","",OFFSET(List1!P$11,tisk!A516,0))</f>
        <v>1/2020</v>
      </c>
      <c r="G517" s="100">
        <f ca="1">IF(B517="","",OFFSET(List1!R$11,tisk!A516,0))</f>
        <v>20000</v>
      </c>
      <c r="H517" s="101">
        <f ca="1">IF(B517="","",OFFSET(List1!S$11,tisk!A516,0))</f>
        <v>44176</v>
      </c>
      <c r="I517" s="98">
        <f ca="1">IF(B517="","",OFFSET(List1!T$11,tisk!A516,0))</f>
        <v>90</v>
      </c>
      <c r="J517" s="98">
        <f ca="1">IF(B517="","",OFFSET(List1!U$11,tisk!A516,0))</f>
        <v>125</v>
      </c>
      <c r="K517" s="98">
        <f ca="1">IF(B517="","",OFFSET(List1!V$11,tisk!A516,0))</f>
        <v>150</v>
      </c>
      <c r="L517" s="98">
        <f ca="1">IF(B517="","",OFFSET(List1!W$11,tisk!A516,0))</f>
        <v>365</v>
      </c>
      <c r="M517" s="102">
        <f ca="1">IF(B517="","",OFFSET(List1!X$11,tisk!A516,0))</f>
        <v>10000</v>
      </c>
    </row>
    <row r="518" spans="1:13" s="2" customFormat="1" ht="75" customHeight="1" x14ac:dyDescent="0.25">
      <c r="A518" s="47"/>
      <c r="B518" s="98"/>
      <c r="C518" s="3" t="str">
        <f ca="1">IF(B517="","",CONCATENATE("Okres ",OFFSET(List1!G$11,tisk!A516,0),"
","Právní forma","
",OFFSET(List1!H$11,tisk!A516,0),"
","IČO ",OFFSET(List1!I$11,tisk!A516,0),"
 ","B.Ú. ",OFFSET(List1!J$11,tisk!A516,0)))</f>
        <v>Okres Olomouc
Právní forma
Obec, m. č. hl. m. Prahy
IČO 00299031
 B.Ú. anonymizováno</v>
      </c>
      <c r="D518" s="5" t="str">
        <f ca="1">IF(B517="","",OFFSET(List1!M$11,tisk!A516,0))</f>
        <v>V rámci akce dovybavíme jednotku SDH zásahovými ochrannými prostředky, které jsou určeny pro hasební zásahy i technické zásahy (odstraňování vývratů přes komunikace, odchyt a likvidace bodavého hmyzu).</v>
      </c>
      <c r="E518" s="99"/>
      <c r="F518" s="43"/>
      <c r="G518" s="100"/>
      <c r="H518" s="101"/>
      <c r="I518" s="98"/>
      <c r="J518" s="98"/>
      <c r="K518" s="98"/>
      <c r="L518" s="98"/>
      <c r="M518" s="102"/>
    </row>
    <row r="519" spans="1:13" s="2" customFormat="1" ht="30" customHeight="1" x14ac:dyDescent="0.25">
      <c r="A519" s="47">
        <f>ROW()/3-1</f>
        <v>172</v>
      </c>
      <c r="B519" s="98"/>
      <c r="C519" s="3" t="str">
        <f ca="1">IF(B517="","",CONCATENATE("Zástupce","
",OFFSET(List1!K$11,tisk!A516,0)))</f>
        <v xml:space="preserve">Zástupce
</v>
      </c>
      <c r="D519" s="5" t="str">
        <f ca="1">IF(B517="","",CONCATENATE("Dotace bude použita na:",OFFSET(List1!N$11,tisk!A516,0)))</f>
        <v>Dotace bude použita na:pořízení ochranných prostředků pro hasiče</v>
      </c>
      <c r="E519" s="99"/>
      <c r="F519" s="44" t="str">
        <f ca="1">IF(B517="","",OFFSET(List1!Q$11,tisk!A516,0))</f>
        <v>11/2020</v>
      </c>
      <c r="G519" s="100"/>
      <c r="H519" s="101"/>
      <c r="I519" s="98"/>
      <c r="J519" s="98"/>
      <c r="K519" s="98"/>
      <c r="L519" s="98"/>
      <c r="M519" s="102"/>
    </row>
    <row r="520" spans="1:13" s="2" customFormat="1" ht="75" customHeight="1" x14ac:dyDescent="0.25">
      <c r="A520" s="47"/>
      <c r="B520" s="98" t="str">
        <f ca="1">IF(OFFSET(List1!B$11,tisk!A519,0)&gt;0,OFFSET(List1!B$11,tisk!A519,0),"")</f>
        <v>169</v>
      </c>
      <c r="C520" s="3" t="str">
        <f ca="1">IF(B520="","",CONCATENATE(OFFSET(List1!C$11,tisk!A519,0),"
",OFFSET(List1!D$11,tisk!A519,0),"
",OFFSET(List1!E$11,tisk!A519,0),"
",OFFSET(List1!F$11,tisk!A519,0)))</f>
        <v>Obec Laškov
Laškov 1
Laškov
79857</v>
      </c>
      <c r="D520" s="65" t="str">
        <f ca="1">IF(B520="","",OFFSET(List1!L$11,tisk!A519,0))</f>
        <v>Pořízení, technické zhodnocení a oprava požární techniky a nákup věcného vybavení pro JSDH Laškov</v>
      </c>
      <c r="E520" s="99">
        <f ca="1">IF(B520="","",OFFSET(List1!O$11,tisk!A519,0))</f>
        <v>45000</v>
      </c>
      <c r="F520" s="44" t="str">
        <f ca="1">IF(B520="","",OFFSET(List1!P$11,tisk!A519,0))</f>
        <v>1/2020</v>
      </c>
      <c r="G520" s="100">
        <f ca="1">IF(B520="","",OFFSET(List1!R$11,tisk!A519,0))</f>
        <v>35000</v>
      </c>
      <c r="H520" s="101">
        <f ca="1">IF(B520="","",OFFSET(List1!S$11,tisk!A519,0))</f>
        <v>44176</v>
      </c>
      <c r="I520" s="98">
        <f ca="1">IF(B520="","",OFFSET(List1!T$11,tisk!A519,0))</f>
        <v>90</v>
      </c>
      <c r="J520" s="98">
        <f ca="1">IF(B520="","",OFFSET(List1!U$11,tisk!A519,0))</f>
        <v>125</v>
      </c>
      <c r="K520" s="98">
        <f ca="1">IF(B520="","",OFFSET(List1!V$11,tisk!A519,0))</f>
        <v>150</v>
      </c>
      <c r="L520" s="98">
        <f ca="1">IF(B520="","",OFFSET(List1!W$11,tisk!A519,0))</f>
        <v>365</v>
      </c>
      <c r="M520" s="102">
        <f ca="1">IF(B520="","",OFFSET(List1!X$11,tisk!A519,0))</f>
        <v>22500</v>
      </c>
    </row>
    <row r="521" spans="1:13" s="2" customFormat="1" ht="75" customHeight="1" x14ac:dyDescent="0.25">
      <c r="A521" s="47"/>
      <c r="B521" s="98"/>
      <c r="C521" s="3" t="str">
        <f ca="1">IF(B520="","",CONCATENATE("Okres ",OFFSET(List1!G$11,tisk!A519,0),"
","Právní forma","
",OFFSET(List1!H$11,tisk!A519,0),"
","IČO ",OFFSET(List1!I$11,tisk!A519,0),"
 ","B.Ú. ",OFFSET(List1!J$11,tisk!A519,0)))</f>
        <v>Okres Prostějov
Právní forma
Obec, m. č. hl. m. Prahy
IČO 00288411
 B.Ú. anonymizováno</v>
      </c>
      <c r="D521" s="5" t="str">
        <f ca="1">IF(B520="","",OFFSET(List1!M$11,tisk!A519,0))</f>
        <v>Zásahové oděvy jednotky  jsou dlouhodobým užíváním opotřebované, zničené a pro nové členy JSDH jsou stávající oděvy a obuv nevyhovující s hlediska velikostí.</v>
      </c>
      <c r="E521" s="99"/>
      <c r="F521" s="43"/>
      <c r="G521" s="100"/>
      <c r="H521" s="101"/>
      <c r="I521" s="98"/>
      <c r="J521" s="98"/>
      <c r="K521" s="98"/>
      <c r="L521" s="98"/>
      <c r="M521" s="102"/>
    </row>
    <row r="522" spans="1:13" s="2" customFormat="1" ht="30" customHeight="1" x14ac:dyDescent="0.25">
      <c r="A522" s="47">
        <f>ROW()/3-1</f>
        <v>173</v>
      </c>
      <c r="B522" s="98"/>
      <c r="C522" s="3" t="str">
        <f ca="1">IF(B520="","",CONCATENATE("Zástupce","
",OFFSET(List1!K$11,tisk!A519,0)))</f>
        <v xml:space="preserve">Zástupce
</v>
      </c>
      <c r="D522" s="5" t="str">
        <f ca="1">IF(B520="","",CONCATENATE("Dotace bude použita na:",OFFSET(List1!N$11,tisk!A519,0)))</f>
        <v>Dotace bude použita na:pořízení ochranných prostředků pro JSDH Laškov</v>
      </c>
      <c r="E522" s="99"/>
      <c r="F522" s="44" t="str">
        <f ca="1">IF(B520="","",OFFSET(List1!Q$11,tisk!A519,0))</f>
        <v>11/2020</v>
      </c>
      <c r="G522" s="100"/>
      <c r="H522" s="101"/>
      <c r="I522" s="98"/>
      <c r="J522" s="98"/>
      <c r="K522" s="98"/>
      <c r="L522" s="98"/>
      <c r="M522" s="102"/>
    </row>
    <row r="523" spans="1:13" s="2" customFormat="1" ht="75" customHeight="1" x14ac:dyDescent="0.25">
      <c r="A523" s="47"/>
      <c r="B523" s="98" t="str">
        <f ca="1">IF(OFFSET(List1!B$11,tisk!A522,0)&gt;0,OFFSET(List1!B$11,tisk!A522,0),"")</f>
        <v>109</v>
      </c>
      <c r="C523" s="3" t="str">
        <f ca="1">IF(B523="","",CONCATENATE(OFFSET(List1!C$11,tisk!A522,0),"
",OFFSET(List1!D$11,tisk!A522,0),"
",OFFSET(List1!E$11,tisk!A522,0),"
",OFFSET(List1!F$11,tisk!A522,0)))</f>
        <v>Obec Malé Hradisko
Malé Hradisko 60
Malé Hradisko
79849</v>
      </c>
      <c r="D523" s="65" t="str">
        <f ca="1">IF(B523="","",OFFSET(List1!L$11,tisk!A522,0))</f>
        <v>Pořízení, technické zhodnocení a oprava požární techniky a nákup věcného vybavení pro JSDH Malé Hradisko</v>
      </c>
      <c r="E523" s="99">
        <f ca="1">IF(B523="","",OFFSET(List1!O$11,tisk!A522,0))</f>
        <v>70000</v>
      </c>
      <c r="F523" s="44" t="str">
        <f ca="1">IF(B523="","",OFFSET(List1!P$11,tisk!A522,0))</f>
        <v>1/2020</v>
      </c>
      <c r="G523" s="100">
        <f ca="1">IF(B523="","",OFFSET(List1!R$11,tisk!A522,0))</f>
        <v>35000</v>
      </c>
      <c r="H523" s="101">
        <f ca="1">IF(B523="","",OFFSET(List1!S$11,tisk!A522,0))</f>
        <v>44176</v>
      </c>
      <c r="I523" s="98">
        <f ca="1">IF(B523="","",OFFSET(List1!T$11,tisk!A522,0))</f>
        <v>90</v>
      </c>
      <c r="J523" s="98">
        <f ca="1">IF(B523="","",OFFSET(List1!U$11,tisk!A522,0))</f>
        <v>125</v>
      </c>
      <c r="K523" s="98">
        <f ca="1">IF(B523="","",OFFSET(List1!V$11,tisk!A522,0))</f>
        <v>150</v>
      </c>
      <c r="L523" s="98">
        <f ca="1">IF(B523="","",OFFSET(List1!W$11,tisk!A522,0))</f>
        <v>365</v>
      </c>
      <c r="M523" s="102">
        <f ca="1">IF(B523="","",OFFSET(List1!X$11,tisk!A522,0))</f>
        <v>30800</v>
      </c>
    </row>
    <row r="524" spans="1:13" s="2" customFormat="1" ht="75" customHeight="1" x14ac:dyDescent="0.25">
      <c r="A524" s="47"/>
      <c r="B524" s="98"/>
      <c r="C524" s="3" t="str">
        <f ca="1">IF(B523="","",CONCATENATE("Okres ",OFFSET(List1!G$11,tisk!A522,0),"
","Právní forma","
",OFFSET(List1!H$11,tisk!A522,0),"
","IČO ",OFFSET(List1!I$11,tisk!A522,0),"
 ","B.Ú. ",OFFSET(List1!J$11,tisk!A522,0)))</f>
        <v>Okres Prostějov
Právní forma
Obec, m. č. hl. m. Prahy
IČO 00288454
 B.Ú. anonymizováno</v>
      </c>
      <c r="D524" s="5" t="str">
        <f ca="1">IF(B523="","",OFFSET(List1!M$11,tisk!A522,0))</f>
        <v>Žádáme o spolufinancování pořízení 4 ks kompletů vícevrstvých zásahových obleků. Dále pak pořízení 4 ks hasičských pláštěnek.</v>
      </c>
      <c r="E524" s="99"/>
      <c r="F524" s="43"/>
      <c r="G524" s="100"/>
      <c r="H524" s="101"/>
      <c r="I524" s="98"/>
      <c r="J524" s="98"/>
      <c r="K524" s="98"/>
      <c r="L524" s="98"/>
      <c r="M524" s="102"/>
    </row>
    <row r="525" spans="1:13" s="2" customFormat="1" ht="30" customHeight="1" x14ac:dyDescent="0.25">
      <c r="A525" s="47">
        <f>ROW()/3-1</f>
        <v>174</v>
      </c>
      <c r="B525" s="98"/>
      <c r="C525" s="3" t="str">
        <f ca="1">IF(B523="","",CONCATENATE("Zástupce","
",OFFSET(List1!K$11,tisk!A522,0)))</f>
        <v xml:space="preserve">Zástupce
</v>
      </c>
      <c r="D525" s="5" t="str">
        <f ca="1">IF(B523="","",CONCATENATE("Dotace bude použita na:",OFFSET(List1!N$11,tisk!A522,0)))</f>
        <v>Dotace bude použita na:pořízení vícevrstvých zásahových obleků včetně hasičských pláštěnek</v>
      </c>
      <c r="E525" s="99"/>
      <c r="F525" s="44" t="str">
        <f ca="1">IF(B523="","",OFFSET(List1!Q$11,tisk!A522,0))</f>
        <v>11/2020</v>
      </c>
      <c r="G525" s="100"/>
      <c r="H525" s="101"/>
      <c r="I525" s="98"/>
      <c r="J525" s="98"/>
      <c r="K525" s="98"/>
      <c r="L525" s="98"/>
      <c r="M525" s="102"/>
    </row>
    <row r="526" spans="1:13" s="2" customFormat="1" ht="75" customHeight="1" x14ac:dyDescent="0.25">
      <c r="A526" s="47"/>
      <c r="B526" s="98" t="str">
        <f ca="1">IF(OFFSET(List1!B$11,tisk!A525,0)&gt;0,OFFSET(List1!B$11,tisk!A525,0),"")</f>
        <v>173</v>
      </c>
      <c r="C526" s="3" t="str">
        <f ca="1">IF(B526="","",CONCATENATE(OFFSET(List1!C$11,tisk!A525,0),"
",OFFSET(List1!D$11,tisk!A525,0),"
",OFFSET(List1!E$11,tisk!A525,0),"
",OFFSET(List1!F$11,tisk!A525,0)))</f>
        <v>Obec Mírov
Mírov 47
Mírov
78901</v>
      </c>
      <c r="D526" s="65" t="str">
        <f ca="1">IF(B526="","",OFFSET(List1!L$11,tisk!A525,0))</f>
        <v>Pořízení, technické zhodnocení a oprava požární techniky a nákup věcného vybavení pro JSDH Mírov</v>
      </c>
      <c r="E526" s="99">
        <f ca="1">IF(B526="","",OFFSET(List1!O$11,tisk!A525,0))</f>
        <v>34900</v>
      </c>
      <c r="F526" s="44" t="str">
        <f ca="1">IF(B526="","",OFFSET(List1!P$11,tisk!A525,0))</f>
        <v>1/2020</v>
      </c>
      <c r="G526" s="100">
        <f ca="1">IF(B526="","",OFFSET(List1!R$11,tisk!A525,0))</f>
        <v>34900</v>
      </c>
      <c r="H526" s="101">
        <f ca="1">IF(B526="","",OFFSET(List1!S$11,tisk!A525,0))</f>
        <v>44176</v>
      </c>
      <c r="I526" s="98">
        <f ca="1">IF(B526="","",OFFSET(List1!T$11,tisk!A525,0))</f>
        <v>90</v>
      </c>
      <c r="J526" s="98">
        <f ca="1">IF(B526="","",OFFSET(List1!U$11,tisk!A525,0))</f>
        <v>125</v>
      </c>
      <c r="K526" s="98">
        <f ca="1">IF(B526="","",OFFSET(List1!V$11,tisk!A525,0))</f>
        <v>150</v>
      </c>
      <c r="L526" s="98">
        <f ca="1">IF(B526="","",OFFSET(List1!W$11,tisk!A525,0))</f>
        <v>365</v>
      </c>
      <c r="M526" s="102">
        <f ca="1">IF(B526="","",OFFSET(List1!X$11,tisk!A525,0))</f>
        <v>17500</v>
      </c>
    </row>
    <row r="527" spans="1:13" s="2" customFormat="1" ht="75" customHeight="1" x14ac:dyDescent="0.25">
      <c r="A527" s="47"/>
      <c r="B527" s="98"/>
      <c r="C527" s="3" t="str">
        <f ca="1">IF(B526="","",CONCATENATE("Okres ",OFFSET(List1!G$11,tisk!A525,0),"
","Právní forma","
",OFFSET(List1!H$11,tisk!A525,0),"
","IČO ",OFFSET(List1!I$11,tisk!A525,0),"
 ","B.Ú. ",OFFSET(List1!J$11,tisk!A525,0)))</f>
        <v>Okres Šumperk
Právní forma
Obec, m. č. hl. m. Prahy
IČO 00635995
 B.Ú. anonymizováno</v>
      </c>
      <c r="D527" s="5" t="str">
        <f ca="1">IF(B526="","",OFFSET(List1!M$11,tisk!A525,0))</f>
        <v>Dotace bude použita na nákup ochranných prostředků pro nového člena SDH, který rozšířil počet aktivních členů.</v>
      </c>
      <c r="E527" s="99"/>
      <c r="F527" s="43"/>
      <c r="G527" s="100"/>
      <c r="H527" s="101"/>
      <c r="I527" s="98"/>
      <c r="J527" s="98"/>
      <c r="K527" s="98"/>
      <c r="L527" s="98"/>
      <c r="M527" s="102"/>
    </row>
    <row r="528" spans="1:13" s="2" customFormat="1" ht="30" customHeight="1" x14ac:dyDescent="0.25">
      <c r="A528" s="47">
        <f>ROW()/3-1</f>
        <v>175</v>
      </c>
      <c r="B528" s="98"/>
      <c r="C528" s="3" t="str">
        <f ca="1">IF(B526="","",CONCATENATE("Zástupce","
",OFFSET(List1!K$11,tisk!A525,0)))</f>
        <v xml:space="preserve">Zástupce
</v>
      </c>
      <c r="D528" s="5" t="str">
        <f ca="1">IF(B526="","",CONCATENATE("Dotace bude použita na:",OFFSET(List1!N$11,tisk!A525,0)))</f>
        <v>Dotace bude použita na:pořízení ochranných prostředků pro hasiče</v>
      </c>
      <c r="E528" s="99"/>
      <c r="F528" s="44" t="str">
        <f ca="1">IF(B526="","",OFFSET(List1!Q$11,tisk!A525,0))</f>
        <v>11/2020</v>
      </c>
      <c r="G528" s="100"/>
      <c r="H528" s="101"/>
      <c r="I528" s="98"/>
      <c r="J528" s="98"/>
      <c r="K528" s="98"/>
      <c r="L528" s="98"/>
      <c r="M528" s="102"/>
    </row>
    <row r="529" spans="1:13" s="2" customFormat="1" ht="75" customHeight="1" x14ac:dyDescent="0.25">
      <c r="A529" s="47"/>
      <c r="B529" s="98" t="str">
        <f ca="1">IF(OFFSET(List1!B$11,tisk!A528,0)&gt;0,OFFSET(List1!B$11,tisk!A528,0),"")</f>
        <v>45</v>
      </c>
      <c r="C529" s="3" t="str">
        <f ca="1">IF(B529="","",CONCATENATE(OFFSET(List1!C$11,tisk!A528,0),"
",OFFSET(List1!D$11,tisk!A528,0),"
",OFFSET(List1!E$11,tisk!A528,0),"
",OFFSET(List1!F$11,tisk!A528,0)))</f>
        <v>Obec Nová Hradečná
Nová Hradečná 193
Nová Hradečná
78383</v>
      </c>
      <c r="D529" s="65" t="str">
        <f ca="1">IF(B529="","",OFFSET(List1!L$11,tisk!A528,0))</f>
        <v>Pořízení, technické zhodnocení a oprava požární techniky a nákup věcného vybavení pro JSDH Nová Hradečná</v>
      </c>
      <c r="E529" s="99">
        <f ca="1">IF(B529="","",OFFSET(List1!O$11,tisk!A528,0))</f>
        <v>38219</v>
      </c>
      <c r="F529" s="44" t="str">
        <f ca="1">IF(B529="","",OFFSET(List1!P$11,tisk!A528,0))</f>
        <v>1/2020</v>
      </c>
      <c r="G529" s="100">
        <f ca="1">IF(B529="","",OFFSET(List1!R$11,tisk!A528,0))</f>
        <v>19100</v>
      </c>
      <c r="H529" s="101">
        <f ca="1">IF(B529="","",OFFSET(List1!S$11,tisk!A528,0))</f>
        <v>44176</v>
      </c>
      <c r="I529" s="98">
        <f ca="1">IF(B529="","",OFFSET(List1!T$11,tisk!A528,0))</f>
        <v>90</v>
      </c>
      <c r="J529" s="98">
        <f ca="1">IF(B529="","",OFFSET(List1!U$11,tisk!A528,0))</f>
        <v>125</v>
      </c>
      <c r="K529" s="98">
        <f ca="1">IF(B529="","",OFFSET(List1!V$11,tisk!A528,0))</f>
        <v>150</v>
      </c>
      <c r="L529" s="98">
        <f ca="1">IF(B529="","",OFFSET(List1!W$11,tisk!A528,0))</f>
        <v>365</v>
      </c>
      <c r="M529" s="102">
        <f ca="1">IF(B529="","",OFFSET(List1!X$11,tisk!A528,0))</f>
        <v>16800</v>
      </c>
    </row>
    <row r="530" spans="1:13" s="2" customFormat="1" ht="75" customHeight="1" x14ac:dyDescent="0.25">
      <c r="A530" s="47"/>
      <c r="B530" s="98"/>
      <c r="C530" s="3" t="str">
        <f ca="1">IF(B529="","",CONCATENATE("Okres ",OFFSET(List1!G$11,tisk!A528,0),"
","Právní forma","
",OFFSET(List1!H$11,tisk!A528,0),"
","IČO ",OFFSET(List1!I$11,tisk!A528,0),"
 ","B.Ú. ",OFFSET(List1!J$11,tisk!A528,0)))</f>
        <v>Okres Olomouc
Právní forma
Obec, m. č. hl. m. Prahy
IČO 00575658
 B.Ú. anonymizováno</v>
      </c>
      <c r="D530" s="5" t="str">
        <f ca="1">IF(B529="","",OFFSET(List1!M$11,tisk!A528,0))</f>
        <v>Dovybavení ochranných prostředků</v>
      </c>
      <c r="E530" s="99"/>
      <c r="F530" s="43"/>
      <c r="G530" s="100"/>
      <c r="H530" s="101"/>
      <c r="I530" s="98"/>
      <c r="J530" s="98"/>
      <c r="K530" s="98"/>
      <c r="L530" s="98"/>
      <c r="M530" s="102"/>
    </row>
    <row r="531" spans="1:13" s="2" customFormat="1" ht="30" customHeight="1" x14ac:dyDescent="0.25">
      <c r="A531" s="47">
        <f>ROW()/3-1</f>
        <v>176</v>
      </c>
      <c r="B531" s="98"/>
      <c r="C531" s="3" t="str">
        <f ca="1">IF(B529="","",CONCATENATE("Zástupce","
",OFFSET(List1!K$11,tisk!A528,0)))</f>
        <v xml:space="preserve">Zástupce
</v>
      </c>
      <c r="D531" s="5" t="str">
        <f ca="1">IF(B529="","",CONCATENATE("Dotace bude použita na:",OFFSET(List1!N$11,tisk!A528,0)))</f>
        <v>Dotace bude použita na:pořízení ochranných prostředků pro hasiče</v>
      </c>
      <c r="E531" s="99"/>
      <c r="F531" s="44" t="str">
        <f ca="1">IF(B529="","",OFFSET(List1!Q$11,tisk!A528,0))</f>
        <v>11/2020</v>
      </c>
      <c r="G531" s="100"/>
      <c r="H531" s="101"/>
      <c r="I531" s="98"/>
      <c r="J531" s="98"/>
      <c r="K531" s="98"/>
      <c r="L531" s="98"/>
      <c r="M531" s="102"/>
    </row>
    <row r="532" spans="1:13" s="2" customFormat="1" ht="75" customHeight="1" x14ac:dyDescent="0.25">
      <c r="A532" s="47"/>
      <c r="B532" s="98" t="str">
        <f ca="1">IF(OFFSET(List1!B$11,tisk!A531,0)&gt;0,OFFSET(List1!B$11,tisk!A531,0),"")</f>
        <v>222</v>
      </c>
      <c r="C532" s="3" t="str">
        <f ca="1">IF(B532="","",CONCATENATE(OFFSET(List1!C$11,tisk!A531,0),"
",OFFSET(List1!D$11,tisk!A531,0),"
",OFFSET(List1!E$11,tisk!A531,0),"
",OFFSET(List1!F$11,tisk!A531,0)))</f>
        <v>Obec Ochoz
Ochoz 75
Ochoz
79852</v>
      </c>
      <c r="D532" s="65" t="str">
        <f ca="1">IF(B532="","",OFFSET(List1!L$11,tisk!A531,0))</f>
        <v>Pořízení, technické zhodnocení a oprava požární techniky a nákup věcného vybavení pro JSDH Ochoz</v>
      </c>
      <c r="E532" s="99">
        <f ca="1">IF(B532="","",OFFSET(List1!O$11,tisk!A531,0))</f>
        <v>47597</v>
      </c>
      <c r="F532" s="44" t="str">
        <f ca="1">IF(B532="","",OFFSET(List1!P$11,tisk!A531,0))</f>
        <v>1/2020</v>
      </c>
      <c r="G532" s="100">
        <f ca="1">IF(B532="","",OFFSET(List1!R$11,tisk!A531,0))</f>
        <v>34900</v>
      </c>
      <c r="H532" s="101">
        <f ca="1">IF(B532="","",OFFSET(List1!S$11,tisk!A531,0))</f>
        <v>44176</v>
      </c>
      <c r="I532" s="98">
        <f ca="1">IF(B532="","",OFFSET(List1!T$11,tisk!A531,0))</f>
        <v>110</v>
      </c>
      <c r="J532" s="98">
        <f ca="1">IF(B532="","",OFFSET(List1!U$11,tisk!A531,0))</f>
        <v>105</v>
      </c>
      <c r="K532" s="98">
        <f ca="1">IF(B532="","",OFFSET(List1!V$11,tisk!A531,0))</f>
        <v>150</v>
      </c>
      <c r="L532" s="98">
        <f ca="1">IF(B532="","",OFFSET(List1!W$11,tisk!A531,0))</f>
        <v>365</v>
      </c>
      <c r="M532" s="102">
        <f ca="1">IF(B532="","",OFFSET(List1!X$11,tisk!A531,0))</f>
        <v>23800</v>
      </c>
    </row>
    <row r="533" spans="1:13" s="2" customFormat="1" ht="75" customHeight="1" x14ac:dyDescent="0.25">
      <c r="A533" s="47"/>
      <c r="B533" s="98"/>
      <c r="C533" s="3" t="str">
        <f ca="1">IF(B532="","",CONCATENATE("Okres ",OFFSET(List1!G$11,tisk!A531,0),"
","Právní forma","
",OFFSET(List1!H$11,tisk!A531,0),"
","IČO ",OFFSET(List1!I$11,tisk!A531,0),"
 ","B.Ú. ",OFFSET(List1!J$11,tisk!A531,0)))</f>
        <v>Okres Prostějov
Právní forma
Obec, m. č. hl. m. Prahy
IČO 00600041
 B.Ú. anonymizováno</v>
      </c>
      <c r="D533" s="5" t="str">
        <f ca="1">IF(B532="","",OFFSET(List1!M$11,tisk!A531,0))</f>
        <v>Pořízení jednofázové elektrocentrály a elektrického ponorného kalového čerpadla.</v>
      </c>
      <c r="E533" s="99"/>
      <c r="F533" s="43"/>
      <c r="G533" s="100"/>
      <c r="H533" s="101"/>
      <c r="I533" s="98"/>
      <c r="J533" s="98"/>
      <c r="K533" s="98"/>
      <c r="L533" s="98"/>
      <c r="M533" s="102"/>
    </row>
    <row r="534" spans="1:13" s="2" customFormat="1" ht="30" customHeight="1" x14ac:dyDescent="0.25">
      <c r="A534" s="47">
        <f>ROW()/3-1</f>
        <v>177</v>
      </c>
      <c r="B534" s="98"/>
      <c r="C534" s="3" t="str">
        <f ca="1">IF(B532="","",CONCATENATE("Zástupce","
",OFFSET(List1!K$11,tisk!A531,0)))</f>
        <v xml:space="preserve">Zástupce
</v>
      </c>
      <c r="D534" s="5" t="str">
        <f ca="1">IF(B532="","",CONCATENATE("Dotace bude použita na:",OFFSET(List1!N$11,tisk!A531,0)))</f>
        <v>Dotace bude použita na:pořízení jednofázové elektrocentrály a elektrického ponorného kalového čerpadla</v>
      </c>
      <c r="E534" s="99"/>
      <c r="F534" s="44" t="str">
        <f ca="1">IF(B532="","",OFFSET(List1!Q$11,tisk!A531,0))</f>
        <v>11/2020</v>
      </c>
      <c r="G534" s="100"/>
      <c r="H534" s="101"/>
      <c r="I534" s="98"/>
      <c r="J534" s="98"/>
      <c r="K534" s="98"/>
      <c r="L534" s="98"/>
      <c r="M534" s="102"/>
    </row>
    <row r="535" spans="1:13" s="2" customFormat="1" ht="75" customHeight="1" x14ac:dyDescent="0.25">
      <c r="A535" s="47"/>
      <c r="B535" s="98" t="str">
        <f ca="1">IF(OFFSET(List1!B$11,tisk!A534,0)&gt;0,OFFSET(List1!B$11,tisk!A534,0),"")</f>
        <v>87</v>
      </c>
      <c r="C535" s="3" t="str">
        <f ca="1">IF(B535="","",CONCATENATE(OFFSET(List1!C$11,tisk!A534,0),"
",OFFSET(List1!D$11,tisk!A534,0),"
",OFFSET(List1!E$11,tisk!A534,0),"
",OFFSET(List1!F$11,tisk!A534,0)))</f>
        <v>Obec Palonín
Palonín 17
Palonín
78983</v>
      </c>
      <c r="D535" s="65" t="str">
        <f ca="1">IF(B535="","",OFFSET(List1!L$11,tisk!A534,0))</f>
        <v>Pořízení, technické zhodnocení a oprava požární techniky a nákup věcného vybavení pro JSDH Palonín</v>
      </c>
      <c r="E535" s="99">
        <f ca="1">IF(B535="","",OFFSET(List1!O$11,tisk!A534,0))</f>
        <v>16485</v>
      </c>
      <c r="F535" s="44" t="str">
        <f ca="1">IF(B535="","",OFFSET(List1!P$11,tisk!A534,0))</f>
        <v>1/2020</v>
      </c>
      <c r="G535" s="100">
        <f ca="1">IF(B535="","",OFFSET(List1!R$11,tisk!A534,0))</f>
        <v>15000</v>
      </c>
      <c r="H535" s="101">
        <f ca="1">IF(B535="","",OFFSET(List1!S$11,tisk!A534,0))</f>
        <v>44176</v>
      </c>
      <c r="I535" s="98">
        <f ca="1">IF(B535="","",OFFSET(List1!T$11,tisk!A534,0))</f>
        <v>90</v>
      </c>
      <c r="J535" s="98">
        <f ca="1">IF(B535="","",OFFSET(List1!U$11,tisk!A534,0))</f>
        <v>125</v>
      </c>
      <c r="K535" s="98">
        <f ca="1">IF(B535="","",OFFSET(List1!V$11,tisk!A534,0))</f>
        <v>150</v>
      </c>
      <c r="L535" s="98">
        <f ca="1">IF(B535="","",OFFSET(List1!W$11,tisk!A534,0))</f>
        <v>365</v>
      </c>
      <c r="M535" s="102">
        <f ca="1">IF(B535="","",OFFSET(List1!X$11,tisk!A534,0))</f>
        <v>8200</v>
      </c>
    </row>
    <row r="536" spans="1:13" s="2" customFormat="1" ht="75" customHeight="1" x14ac:dyDescent="0.25">
      <c r="A536" s="47"/>
      <c r="B536" s="98"/>
      <c r="C536" s="3" t="str">
        <f ca="1">IF(B535="","",CONCATENATE("Okres ",OFFSET(List1!G$11,tisk!A534,0),"
","Právní forma","
",OFFSET(List1!H$11,tisk!A534,0),"
","IČO ",OFFSET(List1!I$11,tisk!A534,0),"
 ","B.Ú. ",OFFSET(List1!J$11,tisk!A534,0)))</f>
        <v>Okres Šumperk
Právní forma
Obec, m. č. hl. m. Prahy
IČO 00303127
 B.Ú. anonymizováno</v>
      </c>
      <c r="D536" s="5" t="str">
        <f ca="1">IF(B535="","",OFFSET(List1!M$11,tisk!A534,0))</f>
        <v>Obec v r. 2019 koupila starší hasičskou avii, která je bez základního vybavení (vesty,baterky na přilby,pracovní stejnokroje )pro výjezdy hasičů při mimořádných událostech ( odklízení spadlých stromů, vyprošťování havarovaných vozidel apod.).</v>
      </c>
      <c r="E536" s="99"/>
      <c r="F536" s="43"/>
      <c r="G536" s="100"/>
      <c r="H536" s="101"/>
      <c r="I536" s="98"/>
      <c r="J536" s="98"/>
      <c r="K536" s="98"/>
      <c r="L536" s="98"/>
      <c r="M536" s="102"/>
    </row>
    <row r="537" spans="1:13" s="2" customFormat="1" ht="38.25" customHeight="1" x14ac:dyDescent="0.25">
      <c r="A537" s="47">
        <f>ROW()/3-1</f>
        <v>178</v>
      </c>
      <c r="B537" s="98"/>
      <c r="C537" s="3" t="str">
        <f ca="1">IF(B535="","",CONCATENATE("Zástupce","
",OFFSET(List1!K$11,tisk!A534,0)))</f>
        <v xml:space="preserve">Zástupce
</v>
      </c>
      <c r="D537" s="5" t="str">
        <f ca="1">IF(B535="","",CONCATENATE("Dotace bude použita na:",OFFSET(List1!N$11,tisk!A534,0)))</f>
        <v>Dotace bude použita na:pořízení ochranných prostředků pro hasiče - vesty,svítilny na přílby,pracovní stejnokroje</v>
      </c>
      <c r="E537" s="99"/>
      <c r="F537" s="44" t="str">
        <f ca="1">IF(B535="","",OFFSET(List1!Q$11,tisk!A534,0))</f>
        <v>11/2020</v>
      </c>
      <c r="G537" s="100"/>
      <c r="H537" s="101"/>
      <c r="I537" s="98"/>
      <c r="J537" s="98"/>
      <c r="K537" s="98"/>
      <c r="L537" s="98"/>
      <c r="M537" s="102"/>
    </row>
    <row r="538" spans="1:13" s="2" customFormat="1" ht="75" customHeight="1" x14ac:dyDescent="0.25">
      <c r="A538" s="47"/>
      <c r="B538" s="98" t="str">
        <f ca="1">IF(OFFSET(List1!B$11,tisk!A537,0)&gt;0,OFFSET(List1!B$11,tisk!A537,0),"")</f>
        <v>138</v>
      </c>
      <c r="C538" s="3" t="str">
        <f ca="1">IF(B538="","",CONCATENATE(OFFSET(List1!C$11,tisk!A537,0),"
",OFFSET(List1!D$11,tisk!A537,0),"
",OFFSET(List1!E$11,tisk!A537,0),"
",OFFSET(List1!F$11,tisk!A537,0)))</f>
        <v>Obec Partutovice
Partutovice 61
Partutovice
75301</v>
      </c>
      <c r="D538" s="65" t="str">
        <f ca="1">IF(B538="","",OFFSET(List1!L$11,tisk!A537,0))</f>
        <v>Pořízení, technické zhodnocení a oprava požární techniky a nákup věcného vybavení pro JSDH Partutovice</v>
      </c>
      <c r="E538" s="99">
        <f ca="1">IF(B538="","",OFFSET(List1!O$11,tisk!A537,0))</f>
        <v>75000</v>
      </c>
      <c r="F538" s="44" t="str">
        <f ca="1">IF(B538="","",OFFSET(List1!P$11,tisk!A537,0))</f>
        <v>1/2020</v>
      </c>
      <c r="G538" s="100">
        <f ca="1">IF(B538="","",OFFSET(List1!R$11,tisk!A537,0))</f>
        <v>35000</v>
      </c>
      <c r="H538" s="101">
        <f ca="1">IF(B538="","",OFFSET(List1!S$11,tisk!A537,0))</f>
        <v>44176</v>
      </c>
      <c r="I538" s="98">
        <f ca="1">IF(B538="","",OFFSET(List1!T$11,tisk!A537,0))</f>
        <v>90</v>
      </c>
      <c r="J538" s="98">
        <f ca="1">IF(B538="","",OFFSET(List1!U$11,tisk!A537,0))</f>
        <v>125</v>
      </c>
      <c r="K538" s="98">
        <f ca="1">IF(B538="","",OFFSET(List1!V$11,tisk!A537,0))</f>
        <v>150</v>
      </c>
      <c r="L538" s="98">
        <f ca="1">IF(B538="","",OFFSET(List1!W$11,tisk!A537,0))</f>
        <v>365</v>
      </c>
      <c r="M538" s="102">
        <f ca="1">IF(B538="","",OFFSET(List1!X$11,tisk!A537,0))</f>
        <v>30800</v>
      </c>
    </row>
    <row r="539" spans="1:13" s="2" customFormat="1" ht="75" customHeight="1" x14ac:dyDescent="0.25">
      <c r="A539" s="47"/>
      <c r="B539" s="98"/>
      <c r="C539" s="3" t="str">
        <f ca="1">IF(B538="","",CONCATENATE("Okres ",OFFSET(List1!G$11,tisk!A537,0),"
","Právní forma","
",OFFSET(List1!H$11,tisk!A537,0),"
","IČO ",OFFSET(List1!I$11,tisk!A537,0),"
 ","B.Ú. ",OFFSET(List1!J$11,tisk!A537,0)))</f>
        <v>Okres Přerov
Právní forma
Obec, m. č. hl. m. Prahy
IČO 00301701
 B.Ú. anonymizováno</v>
      </c>
      <c r="D539" s="5" t="str">
        <f ca="1">IF(B538="","",OFFSET(List1!M$11,tisk!A537,0))</f>
        <v>Pro zajištění akceschopnosti zásahové jednotky je nutné doplnit pro některé členy JSDH chybějící vybavení ochranných prostředků-zásahových oděvů, sloužící členům při každém zásahu.</v>
      </c>
      <c r="E539" s="99"/>
      <c r="F539" s="43"/>
      <c r="G539" s="100"/>
      <c r="H539" s="101"/>
      <c r="I539" s="98"/>
      <c r="J539" s="98"/>
      <c r="K539" s="98"/>
      <c r="L539" s="98"/>
      <c r="M539" s="102"/>
    </row>
    <row r="540" spans="1:13" s="2" customFormat="1" ht="30" customHeight="1" x14ac:dyDescent="0.25">
      <c r="A540" s="47">
        <f>ROW()/3-1</f>
        <v>179</v>
      </c>
      <c r="B540" s="98"/>
      <c r="C540" s="3" t="str">
        <f ca="1">IF(B538="","",CONCATENATE("Zástupce","
",OFFSET(List1!K$11,tisk!A537,0)))</f>
        <v xml:space="preserve">Zástupce
</v>
      </c>
      <c r="D540" s="5" t="str">
        <f ca="1">IF(B538="","",CONCATENATE("Dotace bude použita na:",OFFSET(List1!N$11,tisk!A537,0)))</f>
        <v>Dotace bude použita na:pořízení ochranných prostředků pro hasiče</v>
      </c>
      <c r="E540" s="99"/>
      <c r="F540" s="44" t="str">
        <f ca="1">IF(B538="","",OFFSET(List1!Q$11,tisk!A537,0))</f>
        <v>11/2020</v>
      </c>
      <c r="G540" s="100"/>
      <c r="H540" s="101"/>
      <c r="I540" s="98"/>
      <c r="J540" s="98"/>
      <c r="K540" s="98"/>
      <c r="L540" s="98"/>
      <c r="M540" s="102"/>
    </row>
    <row r="541" spans="1:13" s="2" customFormat="1" ht="75" customHeight="1" x14ac:dyDescent="0.25">
      <c r="A541" s="47"/>
      <c r="B541" s="98" t="str">
        <f ca="1">IF(OFFSET(List1!B$11,tisk!A540,0)&gt;0,OFFSET(List1!B$11,tisk!A540,0),"")</f>
        <v>195</v>
      </c>
      <c r="C541" s="3" t="str">
        <f ca="1">IF(B541="","",CONCATENATE(OFFSET(List1!C$11,tisk!A540,0),"
",OFFSET(List1!D$11,tisk!A540,0),"
",OFFSET(List1!E$11,tisk!A540,0),"
",OFFSET(List1!F$11,tisk!A540,0)))</f>
        <v>Obec Rakůvka
Rakůvka 29
Rakůvka
79857</v>
      </c>
      <c r="D541" s="65" t="str">
        <f ca="1">IF(B541="","",OFFSET(List1!L$11,tisk!A540,0))</f>
        <v>Pořízení, technické zhodnocení a oprava požární techniky a nákup věcného vybavení pro JSDH Rakůvka</v>
      </c>
      <c r="E541" s="99">
        <f ca="1">IF(B541="","",OFFSET(List1!O$11,tisk!A540,0))</f>
        <v>40000</v>
      </c>
      <c r="F541" s="44" t="str">
        <f ca="1">IF(B541="","",OFFSET(List1!P$11,tisk!A540,0))</f>
        <v>1/2020</v>
      </c>
      <c r="G541" s="100">
        <f ca="1">IF(B541="","",OFFSET(List1!R$11,tisk!A540,0))</f>
        <v>35000</v>
      </c>
      <c r="H541" s="101">
        <f ca="1">IF(B541="","",OFFSET(List1!S$11,tisk!A540,0))</f>
        <v>44176</v>
      </c>
      <c r="I541" s="98">
        <f ca="1">IF(B541="","",OFFSET(List1!T$11,tisk!A540,0))</f>
        <v>110</v>
      </c>
      <c r="J541" s="98">
        <f ca="1">IF(B541="","",OFFSET(List1!U$11,tisk!A540,0))</f>
        <v>105</v>
      </c>
      <c r="K541" s="98">
        <f ca="1">IF(B541="","",OFFSET(List1!V$11,tisk!A540,0))</f>
        <v>150</v>
      </c>
      <c r="L541" s="98">
        <f ca="1">IF(B541="","",OFFSET(List1!W$11,tisk!A540,0))</f>
        <v>365</v>
      </c>
      <c r="M541" s="102">
        <f ca="1">IF(B541="","",OFFSET(List1!X$11,tisk!A540,0))</f>
        <v>20000</v>
      </c>
    </row>
    <row r="542" spans="1:13" s="2" customFormat="1" ht="75" customHeight="1" x14ac:dyDescent="0.25">
      <c r="A542" s="47"/>
      <c r="B542" s="98"/>
      <c r="C542" s="3" t="str">
        <f ca="1">IF(B541="","",CONCATENATE("Okres ",OFFSET(List1!G$11,tisk!A540,0),"
","Právní forma","
",OFFSET(List1!H$11,tisk!A540,0),"
","IČO ",OFFSET(List1!I$11,tisk!A540,0),"
 ","B.Ú. ",OFFSET(List1!J$11,tisk!A540,0)))</f>
        <v>Okres Prostějov
Právní forma
Obec, m. č. hl. m. Prahy
IČO 00600075
 B.Ú. anonymizováno</v>
      </c>
      <c r="D542" s="5" t="str">
        <f ca="1">IF(B541="","",OFFSET(List1!M$11,tisk!A540,0))</f>
        <v>Záměrem projektu je pořízení plovoucího čerpadla s příslušenstvím, které je jednou ze základních součástí vybavení každé jednotky.</v>
      </c>
      <c r="E542" s="99"/>
      <c r="F542" s="43"/>
      <c r="G542" s="100"/>
      <c r="H542" s="101"/>
      <c r="I542" s="98"/>
      <c r="J542" s="98"/>
      <c r="K542" s="98"/>
      <c r="L542" s="98"/>
      <c r="M542" s="102"/>
    </row>
    <row r="543" spans="1:13" s="2" customFormat="1" ht="30" customHeight="1" x14ac:dyDescent="0.25">
      <c r="A543" s="47">
        <f>ROW()/3-1</f>
        <v>180</v>
      </c>
      <c r="B543" s="98"/>
      <c r="C543" s="3" t="str">
        <f ca="1">IF(B541="","",CONCATENATE("Zástupce","
",OFFSET(List1!K$11,tisk!A540,0)))</f>
        <v xml:space="preserve">Zástupce
</v>
      </c>
      <c r="D543" s="5" t="str">
        <f ca="1">IF(B541="","",CONCATENATE("Dotace bude použita na:",OFFSET(List1!N$11,tisk!A540,0)))</f>
        <v>Dotace bude použita na:pořízení plovoucího čerpadla s příslušenstvím.</v>
      </c>
      <c r="E543" s="99"/>
      <c r="F543" s="44" t="str">
        <f ca="1">IF(B541="","",OFFSET(List1!Q$11,tisk!A540,0))</f>
        <v>11/2020</v>
      </c>
      <c r="G543" s="100"/>
      <c r="H543" s="101"/>
      <c r="I543" s="98"/>
      <c r="J543" s="98"/>
      <c r="K543" s="98"/>
      <c r="L543" s="98"/>
      <c r="M543" s="102"/>
    </row>
    <row r="544" spans="1:13" s="2" customFormat="1" ht="75" customHeight="1" x14ac:dyDescent="0.25">
      <c r="A544" s="47"/>
      <c r="B544" s="98" t="str">
        <f ca="1">IF(OFFSET(List1!B$11,tisk!A543,0)&gt;0,OFFSET(List1!B$11,tisk!A543,0),"")</f>
        <v>244</v>
      </c>
      <c r="C544" s="3" t="str">
        <f ca="1">IF(B544="","",CONCATENATE(OFFSET(List1!C$11,tisk!A543,0),"
",OFFSET(List1!D$11,tisk!A543,0),"
",OFFSET(List1!E$11,tisk!A543,0),"
",OFFSET(List1!F$11,tisk!A543,0)))</f>
        <v>Obec Soběchleby
Soběchleby 141
Soběchleby
75354</v>
      </c>
      <c r="D544" s="65" t="str">
        <f ca="1">IF(B544="","",OFFSET(List1!L$11,tisk!A543,0))</f>
        <v>Pořízení, technické zhodnocení a oprava požární techniky a nákup věcného vybavení pro JSDH Soběchleby</v>
      </c>
      <c r="E544" s="99">
        <f ca="1">IF(B544="","",OFFSET(List1!O$11,tisk!A543,0))</f>
        <v>45000</v>
      </c>
      <c r="F544" s="44" t="str">
        <f ca="1">IF(B544="","",OFFSET(List1!P$11,tisk!A543,0))</f>
        <v>1/2020</v>
      </c>
      <c r="G544" s="100">
        <f ca="1">IF(B544="","",OFFSET(List1!R$11,tisk!A543,0))</f>
        <v>30000</v>
      </c>
      <c r="H544" s="101">
        <f ca="1">IF(B544="","",OFFSET(List1!S$11,tisk!A543,0))</f>
        <v>44176</v>
      </c>
      <c r="I544" s="98">
        <f ca="1">IF(B544="","",OFFSET(List1!T$11,tisk!A543,0))</f>
        <v>90</v>
      </c>
      <c r="J544" s="98">
        <f ca="1">IF(B544="","",OFFSET(List1!U$11,tisk!A543,0))</f>
        <v>125</v>
      </c>
      <c r="K544" s="98">
        <f ca="1">IF(B544="","",OFFSET(List1!V$11,tisk!A543,0))</f>
        <v>150</v>
      </c>
      <c r="L544" s="98">
        <f ca="1">IF(B544="","",OFFSET(List1!W$11,tisk!A543,0))</f>
        <v>365</v>
      </c>
      <c r="M544" s="102">
        <f ca="1">IF(B544="","",OFFSET(List1!X$11,tisk!A543,0))</f>
        <v>22500</v>
      </c>
    </row>
    <row r="545" spans="1:13" s="2" customFormat="1" ht="75" customHeight="1" x14ac:dyDescent="0.25">
      <c r="A545" s="47"/>
      <c r="B545" s="98"/>
      <c r="C545" s="3" t="str">
        <f ca="1">IF(B544="","",CONCATENATE("Okres ",OFFSET(List1!G$11,tisk!A543,0),"
","Právní forma","
",OFFSET(List1!H$11,tisk!A543,0),"
","IČO ",OFFSET(List1!I$11,tisk!A543,0),"
 ","B.Ú. ",OFFSET(List1!J$11,tisk!A543,0)))</f>
        <v>Okres Přerov
Právní forma
Obec, m. č. hl. m. Prahy
IČO 00301965
 B.Ú. anonymizováno</v>
      </c>
      <c r="D545" s="5" t="str">
        <f ca="1">IF(B544="","",OFFSET(List1!M$11,tisk!A543,0))</f>
        <v>Obec zřizuje JSDH Soběchleby, pro její akce schopnost je zapotřebí vybavit jednotku kvalitní zásahovou výstrojí. Z dotace bychom chtěli pořídit zásahové obleky s přílbami a zásahovými rukavicemi</v>
      </c>
      <c r="E545" s="99"/>
      <c r="F545" s="43"/>
      <c r="G545" s="100"/>
      <c r="H545" s="101"/>
      <c r="I545" s="98"/>
      <c r="J545" s="98"/>
      <c r="K545" s="98"/>
      <c r="L545" s="98"/>
      <c r="M545" s="102"/>
    </row>
    <row r="546" spans="1:13" s="2" customFormat="1" ht="30" customHeight="1" x14ac:dyDescent="0.25">
      <c r="A546" s="47">
        <f>ROW()/3-1</f>
        <v>181</v>
      </c>
      <c r="B546" s="98"/>
      <c r="C546" s="3" t="str">
        <f ca="1">IF(B544="","",CONCATENATE("Zástupce","
",OFFSET(List1!K$11,tisk!A543,0)))</f>
        <v xml:space="preserve">Zástupce
</v>
      </c>
      <c r="D546" s="5" t="str">
        <f ca="1">IF(B544="","",CONCATENATE("Dotace bude použita na:",OFFSET(List1!N$11,tisk!A543,0)))</f>
        <v>Dotace bude použita na:pořízení ochranných prostředků pro hasiče</v>
      </c>
      <c r="E546" s="99"/>
      <c r="F546" s="44" t="str">
        <f ca="1">IF(B544="","",OFFSET(List1!Q$11,tisk!A543,0))</f>
        <v>11/2020</v>
      </c>
      <c r="G546" s="100"/>
      <c r="H546" s="101"/>
      <c r="I546" s="98"/>
      <c r="J546" s="98"/>
      <c r="K546" s="98"/>
      <c r="L546" s="98"/>
      <c r="M546" s="102"/>
    </row>
    <row r="547" spans="1:13" s="2" customFormat="1" ht="75" customHeight="1" x14ac:dyDescent="0.25">
      <c r="A547" s="47"/>
      <c r="B547" s="98" t="str">
        <f ca="1">IF(OFFSET(List1!B$11,tisk!A546,0)&gt;0,OFFSET(List1!B$11,tisk!A546,0),"")</f>
        <v>94</v>
      </c>
      <c r="C547" s="3" t="str">
        <f ca="1">IF(B547="","",CONCATENATE(OFFSET(List1!C$11,tisk!A546,0),"
",OFFSET(List1!D$11,tisk!A546,0),"
",OFFSET(List1!E$11,tisk!A546,0),"
",OFFSET(List1!F$11,tisk!A546,0)))</f>
        <v>Obec Stará Ves
Stará Ves 75
Stará Ves
75002</v>
      </c>
      <c r="D547" s="65" t="str">
        <f ca="1">IF(B547="","",OFFSET(List1!L$11,tisk!A546,0))</f>
        <v>Pořízení, technické zhodnocení a oprava požární techniky a nákup věcného vybavení pro JSDH Stará Ves</v>
      </c>
      <c r="E547" s="99">
        <f ca="1">IF(B547="","",OFFSET(List1!O$11,tisk!A546,0))</f>
        <v>35000</v>
      </c>
      <c r="F547" s="44" t="str">
        <f ca="1">IF(B547="","",OFFSET(List1!P$11,tisk!A546,0))</f>
        <v>1/2020</v>
      </c>
      <c r="G547" s="100">
        <f ca="1">IF(B547="","",OFFSET(List1!R$11,tisk!A546,0))</f>
        <v>35000</v>
      </c>
      <c r="H547" s="101">
        <f ca="1">IF(B547="","",OFFSET(List1!S$11,tisk!A546,0))</f>
        <v>44176</v>
      </c>
      <c r="I547" s="98">
        <f ca="1">IF(B547="","",OFFSET(List1!T$11,tisk!A546,0))</f>
        <v>90</v>
      </c>
      <c r="J547" s="98">
        <f ca="1">IF(B547="","",OFFSET(List1!U$11,tisk!A546,0))</f>
        <v>125</v>
      </c>
      <c r="K547" s="98">
        <f ca="1">IF(B547="","",OFFSET(List1!V$11,tisk!A546,0))</f>
        <v>150</v>
      </c>
      <c r="L547" s="98">
        <f ca="1">IF(B547="","",OFFSET(List1!W$11,tisk!A546,0))</f>
        <v>365</v>
      </c>
      <c r="M547" s="102">
        <f ca="1">IF(B547="","",OFFSET(List1!X$11,tisk!A546,0))</f>
        <v>17500</v>
      </c>
    </row>
    <row r="548" spans="1:13" s="2" customFormat="1" ht="75" customHeight="1" x14ac:dyDescent="0.25">
      <c r="A548" s="47"/>
      <c r="B548" s="98"/>
      <c r="C548" s="3" t="str">
        <f ca="1">IF(B547="","",CONCATENATE("Okres ",OFFSET(List1!G$11,tisk!A546,0),"
","Právní forma","
",OFFSET(List1!H$11,tisk!A546,0),"
","IČO ",OFFSET(List1!I$11,tisk!A546,0),"
 ","B.Ú. ",OFFSET(List1!J$11,tisk!A546,0)))</f>
        <v>Okres Přerov
Právní forma
Obec, m. č. hl. m. Prahy
IČO 00636584
 B.Ú. anonymizováno</v>
      </c>
      <c r="D548" s="5" t="str">
        <f ca="1">IF(B547="","",OFFSET(List1!M$11,tisk!A546,0))</f>
        <v>Dovybavení JSDH Stará Ves, zřízenou obcí Stará Ves, ochrannými prostředky pro hasiče dle technickým požadavků na vybavení JSDH. Pořízené ochranné prostředky zajistí  zvýšení bezpečnosti hasičů a vybavenost JSDH.</v>
      </c>
      <c r="E548" s="99"/>
      <c r="F548" s="43"/>
      <c r="G548" s="100"/>
      <c r="H548" s="101"/>
      <c r="I548" s="98"/>
      <c r="J548" s="98"/>
      <c r="K548" s="98"/>
      <c r="L548" s="98"/>
      <c r="M548" s="102"/>
    </row>
    <row r="549" spans="1:13" s="2" customFormat="1" ht="30" customHeight="1" x14ac:dyDescent="0.25">
      <c r="A549" s="47">
        <f>ROW()/3-1</f>
        <v>182</v>
      </c>
      <c r="B549" s="98"/>
      <c r="C549" s="3" t="str">
        <f ca="1">IF(B547="","",CONCATENATE("Zástupce","
",OFFSET(List1!K$11,tisk!A546,0)))</f>
        <v xml:space="preserve">Zástupce
</v>
      </c>
      <c r="D549" s="5" t="str">
        <f ca="1">IF(B547="","",CONCATENATE("Dotace bude použita na:",OFFSET(List1!N$11,tisk!A546,0)))</f>
        <v>Dotace bude použita na:pořízení ochranných prostředků pro hasiče</v>
      </c>
      <c r="E549" s="99"/>
      <c r="F549" s="44" t="str">
        <f ca="1">IF(B547="","",OFFSET(List1!Q$11,tisk!A546,0))</f>
        <v>11/2020</v>
      </c>
      <c r="G549" s="100"/>
      <c r="H549" s="101"/>
      <c r="I549" s="98"/>
      <c r="J549" s="98"/>
      <c r="K549" s="98"/>
      <c r="L549" s="98"/>
      <c r="M549" s="102"/>
    </row>
    <row r="550" spans="1:13" s="2" customFormat="1" ht="75" customHeight="1" x14ac:dyDescent="0.25">
      <c r="A550" s="47"/>
      <c r="B550" s="98" t="str">
        <f ca="1">IF(OFFSET(List1!B$11,tisk!A549,0)&gt;0,OFFSET(List1!B$11,tisk!A549,0),"")</f>
        <v>190</v>
      </c>
      <c r="C550" s="3" t="str">
        <f ca="1">IF(B550="","",CONCATENATE(OFFSET(List1!C$11,tisk!A549,0),"
",OFFSET(List1!D$11,tisk!A549,0),"
",OFFSET(List1!E$11,tisk!A549,0),"
",OFFSET(List1!F$11,tisk!A549,0)))</f>
        <v>Obec Suchonice
Suchonice 29
Suchonice
78357</v>
      </c>
      <c r="D550" s="65" t="str">
        <f ca="1">IF(B550="","",OFFSET(List1!L$11,tisk!A549,0))</f>
        <v>Pořízení, technické zhodnocení a oprava požární techniky a nákup věcného vybavení pro JSDH SUCHONICE</v>
      </c>
      <c r="E550" s="99">
        <f ca="1">IF(B550="","",OFFSET(List1!O$11,tisk!A549,0))</f>
        <v>15400</v>
      </c>
      <c r="F550" s="44" t="str">
        <f ca="1">IF(B550="","",OFFSET(List1!P$11,tisk!A549,0))</f>
        <v>1/2020</v>
      </c>
      <c r="G550" s="100">
        <f ca="1">IF(B550="","",OFFSET(List1!R$11,tisk!A549,0))</f>
        <v>15400</v>
      </c>
      <c r="H550" s="101">
        <f ca="1">IF(B550="","",OFFSET(List1!S$11,tisk!A549,0))</f>
        <v>44176</v>
      </c>
      <c r="I550" s="98">
        <f ca="1">IF(B550="","",OFFSET(List1!T$11,tisk!A549,0))</f>
        <v>110</v>
      </c>
      <c r="J550" s="98">
        <f ca="1">IF(B550="","",OFFSET(List1!U$11,tisk!A549,0))</f>
        <v>105</v>
      </c>
      <c r="K550" s="98">
        <f ca="1">IF(B550="","",OFFSET(List1!V$11,tisk!A549,0))</f>
        <v>150</v>
      </c>
      <c r="L550" s="98">
        <f ca="1">IF(B550="","",OFFSET(List1!W$11,tisk!A549,0))</f>
        <v>365</v>
      </c>
      <c r="M550" s="102">
        <f ca="1">IF(B550="","",OFFSET(List1!X$11,tisk!A549,0))</f>
        <v>7700</v>
      </c>
    </row>
    <row r="551" spans="1:13" s="2" customFormat="1" ht="75" customHeight="1" x14ac:dyDescent="0.25">
      <c r="A551" s="47"/>
      <c r="B551" s="98"/>
      <c r="C551" s="3" t="str">
        <f ca="1">IF(B550="","",CONCATENATE("Okres ",OFFSET(List1!G$11,tisk!A549,0),"
","Právní forma","
",OFFSET(List1!H$11,tisk!A549,0),"
","IČO ",OFFSET(List1!I$11,tisk!A549,0),"
 ","B.Ú. ",OFFSET(List1!J$11,tisk!A549,0)))</f>
        <v>Okres Olomouc
Právní forma
Obec, m. č. hl. m. Prahy
IČO 44936362
 B.Ú. anonymizováno</v>
      </c>
      <c r="D551" s="5" t="str">
        <f ca="1">IF(B550="","",OFFSET(List1!M$11,tisk!A549,0))</f>
        <v>Dotaci žádáme na zajištění akceschopnosti JSDH obce Suchonice. Dojde k výměně starých hadic, pojistek, savice a sacího koše.</v>
      </c>
      <c r="E551" s="99"/>
      <c r="F551" s="43"/>
      <c r="G551" s="100"/>
      <c r="H551" s="101"/>
      <c r="I551" s="98"/>
      <c r="J551" s="98"/>
      <c r="K551" s="98"/>
      <c r="L551" s="98"/>
      <c r="M551" s="102"/>
    </row>
    <row r="552" spans="1:13" s="2" customFormat="1" ht="30" customHeight="1" x14ac:dyDescent="0.25">
      <c r="A552" s="47">
        <f>ROW()/3-1</f>
        <v>183</v>
      </c>
      <c r="B552" s="98"/>
      <c r="C552" s="3" t="str">
        <f ca="1">IF(B550="","",CONCATENATE("Zástupce","
",OFFSET(List1!K$11,tisk!A549,0)))</f>
        <v xml:space="preserve">Zástupce
</v>
      </c>
      <c r="D552" s="5" t="str">
        <f ca="1">IF(B550="","",CONCATENATE("Dotace bude použita na:",OFFSET(List1!N$11,tisk!A549,0)))</f>
        <v>Dotace bude použita na:pořízení prostředků pro hašení a čerpání</v>
      </c>
      <c r="E552" s="99"/>
      <c r="F552" s="44" t="str">
        <f ca="1">IF(B550="","",OFFSET(List1!Q$11,tisk!A549,0))</f>
        <v>11/2020</v>
      </c>
      <c r="G552" s="100"/>
      <c r="H552" s="101"/>
      <c r="I552" s="98"/>
      <c r="J552" s="98"/>
      <c r="K552" s="98"/>
      <c r="L552" s="98"/>
      <c r="M552" s="102"/>
    </row>
    <row r="553" spans="1:13" s="2" customFormat="1" ht="75" customHeight="1" x14ac:dyDescent="0.25">
      <c r="A553" s="47"/>
      <c r="B553" s="98" t="str">
        <f ca="1">IF(OFFSET(List1!B$11,tisk!A552,0)&gt;0,OFFSET(List1!B$11,tisk!A552,0),"")</f>
        <v>154</v>
      </c>
      <c r="C553" s="3" t="str">
        <f ca="1">IF(B553="","",CONCATENATE(OFFSET(List1!C$11,tisk!A552,0),"
",OFFSET(List1!D$11,tisk!A552,0),"
",OFFSET(List1!E$11,tisk!A552,0),"
",OFFSET(List1!F$11,tisk!A552,0)))</f>
        <v>Obec Svébohov
Svébohov 64
Svébohov
78901</v>
      </c>
      <c r="D553" s="65" t="str">
        <f ca="1">IF(B553="","",OFFSET(List1!L$11,tisk!A552,0))</f>
        <v>Pořízení, technické zhodnocení a oprava požární techniky a nákup věcného vybavení pro JSDH Svébohov</v>
      </c>
      <c r="E553" s="99">
        <f ca="1">IF(B553="","",OFFSET(List1!O$11,tisk!A552,0))</f>
        <v>35000</v>
      </c>
      <c r="F553" s="44" t="str">
        <f ca="1">IF(B553="","",OFFSET(List1!P$11,tisk!A552,0))</f>
        <v>1/2020</v>
      </c>
      <c r="G553" s="100">
        <f ca="1">IF(B553="","",OFFSET(List1!R$11,tisk!A552,0))</f>
        <v>35000</v>
      </c>
      <c r="H553" s="101">
        <f ca="1">IF(B553="","",OFFSET(List1!S$11,tisk!A552,0))</f>
        <v>44176</v>
      </c>
      <c r="I553" s="98">
        <f ca="1">IF(B553="","",OFFSET(List1!T$11,tisk!A552,0))</f>
        <v>90</v>
      </c>
      <c r="J553" s="98">
        <f ca="1">IF(B553="","",OFFSET(List1!U$11,tisk!A552,0))</f>
        <v>125</v>
      </c>
      <c r="K553" s="98">
        <f ca="1">IF(B553="","",OFFSET(List1!V$11,tisk!A552,0))</f>
        <v>150</v>
      </c>
      <c r="L553" s="98">
        <f ca="1">IF(B553="","",OFFSET(List1!W$11,tisk!A552,0))</f>
        <v>365</v>
      </c>
      <c r="M553" s="102">
        <f ca="1">IF(B553="","",OFFSET(List1!X$11,tisk!A552,0))</f>
        <v>17500</v>
      </c>
    </row>
    <row r="554" spans="1:13" s="2" customFormat="1" ht="75" customHeight="1" x14ac:dyDescent="0.25">
      <c r="A554" s="47"/>
      <c r="B554" s="98"/>
      <c r="C554" s="3" t="str">
        <f ca="1">IF(B553="","",CONCATENATE("Okres ",OFFSET(List1!G$11,tisk!A552,0),"
","Právní forma","
",OFFSET(List1!H$11,tisk!A552,0),"
","IČO ",OFFSET(List1!I$11,tisk!A552,0),"
 ","B.Ú. ",OFFSET(List1!J$11,tisk!A552,0)))</f>
        <v>Okres Šumperk
Právní forma
Obec, m. č. hl. m. Prahy
IČO 00303437
 B.Ú. anonymizováno</v>
      </c>
      <c r="D554" s="5" t="str">
        <f ca="1">IF(B553="","",OFFSET(List1!M$11,tisk!A552,0))</f>
        <v>Pořízení ochranných prostředků pro členy JSDH obce Svébohov</v>
      </c>
      <c r="E554" s="99"/>
      <c r="F554" s="43"/>
      <c r="G554" s="100"/>
      <c r="H554" s="101"/>
      <c r="I554" s="98"/>
      <c r="J554" s="98"/>
      <c r="K554" s="98"/>
      <c r="L554" s="98"/>
      <c r="M554" s="102"/>
    </row>
    <row r="555" spans="1:13" s="2" customFormat="1" ht="30" customHeight="1" x14ac:dyDescent="0.25">
      <c r="A555" s="47">
        <f>ROW()/3-1</f>
        <v>184</v>
      </c>
      <c r="B555" s="98"/>
      <c r="C555" s="3" t="str">
        <f ca="1">IF(B553="","",CONCATENATE("Zástupce","
",OFFSET(List1!K$11,tisk!A552,0)))</f>
        <v xml:space="preserve">Zástupce
</v>
      </c>
      <c r="D555" s="5" t="str">
        <f ca="1">IF(B553="","",CONCATENATE("Dotace bude použita na:",OFFSET(List1!N$11,tisk!A552,0)))</f>
        <v>Dotace bude použita na:pořízení ochranných prostředků pro hasiče</v>
      </c>
      <c r="E555" s="99"/>
      <c r="F555" s="44" t="str">
        <f ca="1">IF(B553="","",OFFSET(List1!Q$11,tisk!A552,0))</f>
        <v>11/2020</v>
      </c>
      <c r="G555" s="100"/>
      <c r="H555" s="101"/>
      <c r="I555" s="98"/>
      <c r="J555" s="98"/>
      <c r="K555" s="98"/>
      <c r="L555" s="98"/>
      <c r="M555" s="102"/>
    </row>
    <row r="556" spans="1:13" s="2" customFormat="1" ht="75" customHeight="1" x14ac:dyDescent="0.25">
      <c r="A556" s="47"/>
      <c r="B556" s="98" t="str">
        <f ca="1">IF(OFFSET(List1!B$11,tisk!A555,0)&gt;0,OFFSET(List1!B$11,tisk!A555,0),"")</f>
        <v>163</v>
      </c>
      <c r="C556" s="3" t="str">
        <f ca="1">IF(B556="","",CONCATENATE(OFFSET(List1!C$11,tisk!A555,0),"
",OFFSET(List1!D$11,tisk!A555,0),"
",OFFSET(List1!E$11,tisk!A555,0),"
",OFFSET(List1!F$11,tisk!A555,0)))</f>
        <v>Obec Třeština
Třeština 10
Třeština
78973</v>
      </c>
      <c r="D556" s="65" t="str">
        <f ca="1">IF(B556="","",OFFSET(List1!L$11,tisk!A555,0))</f>
        <v>Pořízení, technické zhodnocení a oprava požární techniky a nákup věcného vybavení pro JSDH Třeština</v>
      </c>
      <c r="E556" s="99">
        <f ca="1">IF(B556="","",OFFSET(List1!O$11,tisk!A555,0))</f>
        <v>68000</v>
      </c>
      <c r="F556" s="44" t="str">
        <f ca="1">IF(B556="","",OFFSET(List1!P$11,tisk!A555,0))</f>
        <v>1/2020</v>
      </c>
      <c r="G556" s="100">
        <f ca="1">IF(B556="","",OFFSET(List1!R$11,tisk!A555,0))</f>
        <v>34000</v>
      </c>
      <c r="H556" s="101">
        <f ca="1">IF(B556="","",OFFSET(List1!S$11,tisk!A555,0))</f>
        <v>44176</v>
      </c>
      <c r="I556" s="98">
        <f ca="1">IF(B556="","",OFFSET(List1!T$11,tisk!A555,0))</f>
        <v>90</v>
      </c>
      <c r="J556" s="98">
        <f ca="1">IF(B556="","",OFFSET(List1!U$11,tisk!A555,0))</f>
        <v>125</v>
      </c>
      <c r="K556" s="98">
        <f ca="1">IF(B556="","",OFFSET(List1!V$11,tisk!A555,0))</f>
        <v>150</v>
      </c>
      <c r="L556" s="98">
        <f ca="1">IF(B556="","",OFFSET(List1!W$11,tisk!A555,0))</f>
        <v>365</v>
      </c>
      <c r="M556" s="102">
        <f ca="1">IF(B556="","",OFFSET(List1!X$11,tisk!A555,0))</f>
        <v>29900</v>
      </c>
    </row>
    <row r="557" spans="1:13" s="2" customFormat="1" ht="75" customHeight="1" x14ac:dyDescent="0.25">
      <c r="A557" s="47"/>
      <c r="B557" s="98"/>
      <c r="C557" s="3" t="str">
        <f ca="1">IF(B556="","",CONCATENATE("Okres ",OFFSET(List1!G$11,tisk!A555,0),"
","Právní forma","
",OFFSET(List1!H$11,tisk!A555,0),"
","IČO ",OFFSET(List1!I$11,tisk!A555,0),"
 ","B.Ú. ",OFFSET(List1!J$11,tisk!A555,0)))</f>
        <v>Okres Šumperk
Právní forma
Obec, m. č. hl. m. Prahy
IČO 00635987
 B.Ú. anonymizováno</v>
      </c>
      <c r="D557" s="5" t="str">
        <f ca="1">IF(B556="","",OFFSET(List1!M$11,tisk!A555,0))</f>
        <v>Dovybavení zásahové jednotky obce Třeština ochrannými prostředky pro hasiče.</v>
      </c>
      <c r="E557" s="99"/>
      <c r="F557" s="43"/>
      <c r="G557" s="100"/>
      <c r="H557" s="101"/>
      <c r="I557" s="98"/>
      <c r="J557" s="98"/>
      <c r="K557" s="98"/>
      <c r="L557" s="98"/>
      <c r="M557" s="102"/>
    </row>
    <row r="558" spans="1:13" s="2" customFormat="1" ht="30" customHeight="1" x14ac:dyDescent="0.25">
      <c r="A558" s="47">
        <f>ROW()/3-1</f>
        <v>185</v>
      </c>
      <c r="B558" s="98"/>
      <c r="C558" s="3" t="str">
        <f ca="1">IF(B556="","",CONCATENATE("Zástupce","
",OFFSET(List1!K$11,tisk!A555,0)))</f>
        <v xml:space="preserve">Zástupce
</v>
      </c>
      <c r="D558" s="5" t="str">
        <f ca="1">IF(B556="","",CONCATENATE("Dotace bude použita na:",OFFSET(List1!N$11,tisk!A555,0)))</f>
        <v>Dotace bude použita na:pořízení zásahového oděvu složeného ze zásahových kalhot, blůzy a bot</v>
      </c>
      <c r="E558" s="99"/>
      <c r="F558" s="44" t="str">
        <f ca="1">IF(B556="","",OFFSET(List1!Q$11,tisk!A555,0))</f>
        <v>11/2020</v>
      </c>
      <c r="G558" s="100"/>
      <c r="H558" s="101"/>
      <c r="I558" s="98"/>
      <c r="J558" s="98"/>
      <c r="K558" s="98"/>
      <c r="L558" s="98"/>
      <c r="M558" s="102"/>
    </row>
    <row r="559" spans="1:13" s="2" customFormat="1" ht="75" customHeight="1" x14ac:dyDescent="0.25">
      <c r="A559" s="47"/>
      <c r="B559" s="98" t="str">
        <f ca="1">IF(OFFSET(List1!B$11,tisk!A558,0)&gt;0,OFFSET(List1!B$11,tisk!A558,0),"")</f>
        <v>140</v>
      </c>
      <c r="C559" s="3" t="str">
        <f ca="1">IF(B559="","",CONCATENATE(OFFSET(List1!C$11,tisk!A558,0),"
",OFFSET(List1!D$11,tisk!A558,0),"
",OFFSET(List1!E$11,tisk!A558,0),"
",OFFSET(List1!F$11,tisk!A558,0)))</f>
        <v>Obec Uhelná
Uhelná 163
Uhelná
79070</v>
      </c>
      <c r="D559" s="65" t="str">
        <f ca="1">IF(B559="","",OFFSET(List1!L$11,tisk!A558,0))</f>
        <v>Pořízení, technické zhodnocení a oprava požární techniky a nákup věcného vybavení pro JSDH Uhelná</v>
      </c>
      <c r="E559" s="99">
        <f ca="1">IF(B559="","",OFFSET(List1!O$11,tisk!A558,0))</f>
        <v>24300</v>
      </c>
      <c r="F559" s="44" t="str">
        <f ca="1">IF(B559="","",OFFSET(List1!P$11,tisk!A558,0))</f>
        <v>1/2020</v>
      </c>
      <c r="G559" s="100">
        <f ca="1">IF(B559="","",OFFSET(List1!R$11,tisk!A558,0))</f>
        <v>12100</v>
      </c>
      <c r="H559" s="101">
        <f ca="1">IF(B559="","",OFFSET(List1!S$11,tisk!A558,0))</f>
        <v>44176</v>
      </c>
      <c r="I559" s="98">
        <f ca="1">IF(B559="","",OFFSET(List1!T$11,tisk!A558,0))</f>
        <v>90</v>
      </c>
      <c r="J559" s="98">
        <f ca="1">IF(B559="","",OFFSET(List1!U$11,tisk!A558,0))</f>
        <v>125</v>
      </c>
      <c r="K559" s="98">
        <f ca="1">IF(B559="","",OFFSET(List1!V$11,tisk!A558,0))</f>
        <v>150</v>
      </c>
      <c r="L559" s="98">
        <f ca="1">IF(B559="","",OFFSET(List1!W$11,tisk!A558,0))</f>
        <v>365</v>
      </c>
      <c r="M559" s="102">
        <f ca="1">IF(B559="","",OFFSET(List1!X$11,tisk!A558,0))</f>
        <v>10600</v>
      </c>
    </row>
    <row r="560" spans="1:13" s="2" customFormat="1" ht="75" customHeight="1" x14ac:dyDescent="0.25">
      <c r="A560" s="47"/>
      <c r="B560" s="98"/>
      <c r="C560" s="3" t="str">
        <f ca="1">IF(B559="","",CONCATENATE("Okres ",OFFSET(List1!G$11,tisk!A558,0),"
","Právní forma","
",OFFSET(List1!H$11,tisk!A558,0),"
","IČO ",OFFSET(List1!I$11,tisk!A558,0),"
 ","B.Ú. ",OFFSET(List1!J$11,tisk!A558,0)))</f>
        <v>Okres Jeseník
Právní forma
Obec, m. č. hl. m. Prahy
IČO 00636053
 B.Ú. anonymizováno</v>
      </c>
      <c r="D560" s="5" t="str">
        <f ca="1">IF(B559="","",OFFSET(List1!M$11,tisk!A558,0))</f>
        <v>Pořízení nového vybavení pro zásahovou jednotku SDH Uhelná. Jedná se o pořízení dvou zásahových obleků, které se budou používat při zásazích.</v>
      </c>
      <c r="E560" s="99"/>
      <c r="F560" s="43"/>
      <c r="G560" s="100"/>
      <c r="H560" s="101"/>
      <c r="I560" s="98"/>
      <c r="J560" s="98"/>
      <c r="K560" s="98"/>
      <c r="L560" s="98"/>
      <c r="M560" s="102"/>
    </row>
    <row r="561" spans="1:13" s="2" customFormat="1" ht="30" customHeight="1" x14ac:dyDescent="0.25">
      <c r="A561" s="47">
        <f>ROW()/3-1</f>
        <v>186</v>
      </c>
      <c r="B561" s="98"/>
      <c r="C561" s="3" t="str">
        <f ca="1">IF(B559="","",CONCATENATE("Zástupce","
",OFFSET(List1!K$11,tisk!A558,0)))</f>
        <v xml:space="preserve">Zástupce
</v>
      </c>
      <c r="D561" s="5" t="str">
        <f ca="1">IF(B559="","",CONCATENATE("Dotace bude použita na:",OFFSET(List1!N$11,tisk!A558,0)))</f>
        <v>Dotace bude použita na:pořízení dvou zásahových obleků</v>
      </c>
      <c r="E561" s="99"/>
      <c r="F561" s="44" t="str">
        <f ca="1">IF(B559="","",OFFSET(List1!Q$11,tisk!A558,0))</f>
        <v>11/2020</v>
      </c>
      <c r="G561" s="100"/>
      <c r="H561" s="101"/>
      <c r="I561" s="98"/>
      <c r="J561" s="98"/>
      <c r="K561" s="98"/>
      <c r="L561" s="98"/>
      <c r="M561" s="102"/>
    </row>
    <row r="562" spans="1:13" s="2" customFormat="1" ht="75" customHeight="1" x14ac:dyDescent="0.25">
      <c r="A562" s="47"/>
      <c r="B562" s="98" t="str">
        <f ca="1">IF(OFFSET(List1!B$11,tisk!A561,0)&gt;0,OFFSET(List1!B$11,tisk!A561,0),"")</f>
        <v>49</v>
      </c>
      <c r="C562" s="3" t="str">
        <f ca="1">IF(B562="","",CONCATENATE(OFFSET(List1!C$11,tisk!A561,0),"
",OFFSET(List1!D$11,tisk!A561,0),"
",OFFSET(List1!E$11,tisk!A561,0),"
",OFFSET(List1!F$11,tisk!A561,0)))</f>
        <v>Obec Velké Kunětice
Velké Kunětice 146
Velké Kunětice
79052</v>
      </c>
      <c r="D562" s="65" t="str">
        <f ca="1">IF(B562="","",OFFSET(List1!L$11,tisk!A561,0))</f>
        <v>Pořízení, technické zhodnocení a oprava požární techniky a nákup věcného vybavení pro JSDH Velké Kunětice</v>
      </c>
      <c r="E562" s="99">
        <f ca="1">IF(B562="","",OFFSET(List1!O$11,tisk!A561,0))</f>
        <v>20100</v>
      </c>
      <c r="F562" s="44" t="str">
        <f ca="1">IF(B562="","",OFFSET(List1!P$11,tisk!A561,0))</f>
        <v>1/2020</v>
      </c>
      <c r="G562" s="100">
        <f ca="1">IF(B562="","",OFFSET(List1!R$11,tisk!A561,0))</f>
        <v>20100</v>
      </c>
      <c r="H562" s="101">
        <f ca="1">IF(B562="","",OFFSET(List1!S$11,tisk!A561,0))</f>
        <v>44176</v>
      </c>
      <c r="I562" s="98">
        <f ca="1">IF(B562="","",OFFSET(List1!T$11,tisk!A561,0))</f>
        <v>90</v>
      </c>
      <c r="J562" s="98">
        <f ca="1">IF(B562="","",OFFSET(List1!U$11,tisk!A561,0))</f>
        <v>125</v>
      </c>
      <c r="K562" s="98">
        <f ca="1">IF(B562="","",OFFSET(List1!V$11,tisk!A561,0))</f>
        <v>150</v>
      </c>
      <c r="L562" s="98">
        <f ca="1">IF(B562="","",OFFSET(List1!W$11,tisk!A561,0))</f>
        <v>365</v>
      </c>
      <c r="M562" s="102">
        <f ca="1">IF(B562="","",OFFSET(List1!X$11,tisk!A561,0))</f>
        <v>10100</v>
      </c>
    </row>
    <row r="563" spans="1:13" s="2" customFormat="1" ht="75" customHeight="1" x14ac:dyDescent="0.25">
      <c r="A563" s="47"/>
      <c r="B563" s="98"/>
      <c r="C563" s="3" t="str">
        <f ca="1">IF(B562="","",CONCATENATE("Okres ",OFFSET(List1!G$11,tisk!A561,0),"
","Právní forma","
",OFFSET(List1!H$11,tisk!A561,0),"
","IČO ",OFFSET(List1!I$11,tisk!A561,0),"
 ","B.Ú. ",OFFSET(List1!J$11,tisk!A561,0)))</f>
        <v>Okres Jeseník
Právní forma
Obec, m. č. hl. m. Prahy
IČO 00635952
 B.Ú. anonymizováno</v>
      </c>
      <c r="D563" s="5" t="str">
        <f ca="1">IF(B562="","",OFFSET(List1!M$11,tisk!A561,0))</f>
        <v>Je potřebné doplnit a obnovit počet ochranných oděvů.</v>
      </c>
      <c r="E563" s="99"/>
      <c r="F563" s="43"/>
      <c r="G563" s="100"/>
      <c r="H563" s="101"/>
      <c r="I563" s="98"/>
      <c r="J563" s="98"/>
      <c r="K563" s="98"/>
      <c r="L563" s="98"/>
      <c r="M563" s="102"/>
    </row>
    <row r="564" spans="1:13" s="2" customFormat="1" ht="30" customHeight="1" x14ac:dyDescent="0.25">
      <c r="A564" s="47">
        <f>ROW()/3-1</f>
        <v>187</v>
      </c>
      <c r="B564" s="98"/>
      <c r="C564" s="3" t="str">
        <f ca="1">IF(B562="","",CONCATENATE("Zástupce","
",OFFSET(List1!K$11,tisk!A561,0)))</f>
        <v xml:space="preserve">Zástupce
</v>
      </c>
      <c r="D564" s="5" t="str">
        <f ca="1">IF(B562="","",CONCATENATE("Dotace bude použita na:",OFFSET(List1!N$11,tisk!A561,0)))</f>
        <v>Dotace bude použita na:pořízení  ochranných prostředků</v>
      </c>
      <c r="E564" s="99"/>
      <c r="F564" s="44" t="str">
        <f ca="1">IF(B562="","",OFFSET(List1!Q$11,tisk!A561,0))</f>
        <v>11/2020</v>
      </c>
      <c r="G564" s="100"/>
      <c r="H564" s="101"/>
      <c r="I564" s="98"/>
      <c r="J564" s="98"/>
      <c r="K564" s="98"/>
      <c r="L564" s="98"/>
      <c r="M564" s="102"/>
    </row>
    <row r="565" spans="1:13" s="2" customFormat="1" ht="75" customHeight="1" x14ac:dyDescent="0.25">
      <c r="A565" s="47"/>
      <c r="B565" s="98" t="str">
        <f ca="1">IF(OFFSET(List1!B$11,tisk!A564,0)&gt;0,OFFSET(List1!B$11,tisk!A564,0),"")</f>
        <v>251</v>
      </c>
      <c r="C565" s="3" t="str">
        <f ca="1">IF(B565="","",CONCATENATE(OFFSET(List1!C$11,tisk!A564,0),"
",OFFSET(List1!D$11,tisk!A564,0),"
",OFFSET(List1!E$11,tisk!A564,0),"
",OFFSET(List1!F$11,tisk!A564,0)))</f>
        <v>Obec Želatovice
Želatovice 92
Želatovice
75116</v>
      </c>
      <c r="D565" s="65" t="str">
        <f ca="1">IF(B565="","",OFFSET(List1!L$11,tisk!A564,0))</f>
        <v>Pořízení, technické zhodnocení a oprava požární techniky a nákup věcného vybavení pro JSDH Želatovice</v>
      </c>
      <c r="E565" s="99">
        <f ca="1">IF(B565="","",OFFSET(List1!O$11,tisk!A564,0))</f>
        <v>52925</v>
      </c>
      <c r="F565" s="44" t="str">
        <f ca="1">IF(B565="","",OFFSET(List1!P$11,tisk!A564,0))</f>
        <v>1/2020</v>
      </c>
      <c r="G565" s="100">
        <f ca="1">IF(B565="","",OFFSET(List1!R$11,tisk!A564,0))</f>
        <v>25000</v>
      </c>
      <c r="H565" s="101">
        <f ca="1">IF(B565="","",OFFSET(List1!S$11,tisk!A564,0))</f>
        <v>44176</v>
      </c>
      <c r="I565" s="98">
        <f ca="1">IF(B565="","",OFFSET(List1!T$11,tisk!A564,0))</f>
        <v>90</v>
      </c>
      <c r="J565" s="98">
        <f ca="1">IF(B565="","",OFFSET(List1!U$11,tisk!A564,0))</f>
        <v>125</v>
      </c>
      <c r="K565" s="98">
        <f ca="1">IF(B565="","",OFFSET(List1!V$11,tisk!A564,0))</f>
        <v>150</v>
      </c>
      <c r="L565" s="98">
        <f ca="1">IF(B565="","",OFFSET(List1!W$11,tisk!A564,0))</f>
        <v>365</v>
      </c>
      <c r="M565" s="102">
        <f ca="1">IF(B565="","",OFFSET(List1!X$11,tisk!A564,0))</f>
        <v>22000</v>
      </c>
    </row>
    <row r="566" spans="1:13" s="2" customFormat="1" ht="75" customHeight="1" x14ac:dyDescent="0.25">
      <c r="A566" s="47"/>
      <c r="B566" s="98"/>
      <c r="C566" s="3" t="str">
        <f ca="1">IF(B565="","",CONCATENATE("Okres ",OFFSET(List1!G$11,tisk!A564,0),"
","Právní forma","
",OFFSET(List1!H$11,tisk!A564,0),"
","IČO ",OFFSET(List1!I$11,tisk!A564,0),"
 ","B.Ú. ",OFFSET(List1!J$11,tisk!A564,0)))</f>
        <v>Okres Přerov
Právní forma
Obec, m. č. hl. m. Prahy
IČO 00302287
 B.Ú. anonymizováno</v>
      </c>
      <c r="D566" s="5" t="str">
        <f ca="1">IF(B565="","",OFFSET(List1!M$11,tisk!A564,0))</f>
        <v>Pořízení  zásahových oděvů, zásahové obuvi a pracovních stejnokrojů.</v>
      </c>
      <c r="E566" s="99"/>
      <c r="F566" s="43"/>
      <c r="G566" s="100"/>
      <c r="H566" s="101"/>
      <c r="I566" s="98"/>
      <c r="J566" s="98"/>
      <c r="K566" s="98"/>
      <c r="L566" s="98"/>
      <c r="M566" s="102"/>
    </row>
    <row r="567" spans="1:13" s="2" customFormat="1" ht="49.5" customHeight="1" x14ac:dyDescent="0.25">
      <c r="A567" s="47">
        <f>ROW()/3-1</f>
        <v>188</v>
      </c>
      <c r="B567" s="98"/>
      <c r="C567" s="3" t="str">
        <f ca="1">IF(B565="","",CONCATENATE("Zástupce","
",OFFSET(List1!K$11,tisk!A564,0)))</f>
        <v xml:space="preserve">Zástupce
</v>
      </c>
      <c r="D567" s="5" t="str">
        <f ca="1">IF(B565="","",CONCATENATE("Dotace bude použita na:",OFFSET(List1!N$11,tisk!A564,0)))</f>
        <v>Dotace bude použita na:pořízení  3 kompletů zásahových oděvů, 3 párů zásahové obuvi a  5 kompletů pracovních stejnokrojů ( 5 ks bund, 5 ks kalhot).</v>
      </c>
      <c r="E567" s="99"/>
      <c r="F567" s="44" t="str">
        <f ca="1">IF(B565="","",OFFSET(List1!Q$11,tisk!A564,0))</f>
        <v>11/2020</v>
      </c>
      <c r="G567" s="100"/>
      <c r="H567" s="101"/>
      <c r="I567" s="98"/>
      <c r="J567" s="98"/>
      <c r="K567" s="98"/>
      <c r="L567" s="98"/>
      <c r="M567" s="102"/>
    </row>
    <row r="568" spans="1:13" s="2" customFormat="1" ht="75" customHeight="1" x14ac:dyDescent="0.25">
      <c r="A568" s="47"/>
      <c r="B568" s="98" t="str">
        <f ca="1">IF(OFFSET(List1!B$11,tisk!A567,0)&gt;0,OFFSET(List1!B$11,tisk!A567,0),"")</f>
        <v>24</v>
      </c>
      <c r="C568" s="3" t="str">
        <f ca="1">IF(B568="","",CONCATENATE(OFFSET(List1!C$11,tisk!A567,0),"
",OFFSET(List1!D$11,tisk!A567,0),"
",OFFSET(List1!E$11,tisk!A567,0),"
",OFFSET(List1!F$11,tisk!A567,0)))</f>
        <v>Obec Haňovice
Haňovice 62
Haňovice
78321</v>
      </c>
      <c r="D568" s="65" t="str">
        <f ca="1">IF(B568="","",OFFSET(List1!L$11,tisk!A567,0))</f>
        <v>Pořízení, technické zhodnocení a oprava požární techniky a nákup věcného vybavení pro JSDH Haňovice</v>
      </c>
      <c r="E568" s="99">
        <f ca="1">IF(B568="","",OFFSET(List1!O$11,tisk!A567,0))</f>
        <v>35000</v>
      </c>
      <c r="F568" s="44" t="str">
        <f ca="1">IF(B568="","",OFFSET(List1!P$11,tisk!A567,0))</f>
        <v>1/2020</v>
      </c>
      <c r="G568" s="100">
        <f ca="1">IF(B568="","",OFFSET(List1!R$11,tisk!A567,0))</f>
        <v>35000</v>
      </c>
      <c r="H568" s="101">
        <f ca="1">IF(B568="","",OFFSET(List1!S$11,tisk!A567,0))</f>
        <v>44176</v>
      </c>
      <c r="I568" s="98">
        <f ca="1">IF(B568="","",OFFSET(List1!T$11,tisk!A567,0))</f>
        <v>90</v>
      </c>
      <c r="J568" s="98">
        <f ca="1">IF(B568="","",OFFSET(List1!U$11,tisk!A567,0))</f>
        <v>120</v>
      </c>
      <c r="K568" s="98">
        <f ca="1">IF(B568="","",OFFSET(List1!V$11,tisk!A567,0))</f>
        <v>150</v>
      </c>
      <c r="L568" s="98">
        <f ca="1">IF(B568="","",OFFSET(List1!W$11,tisk!A567,0))</f>
        <v>360</v>
      </c>
      <c r="M568" s="102">
        <f ca="1">IF(B568="","",OFFSET(List1!X$11,tisk!A567,0))</f>
        <v>17500</v>
      </c>
    </row>
    <row r="569" spans="1:13" s="2" customFormat="1" ht="75" customHeight="1" x14ac:dyDescent="0.25">
      <c r="A569" s="47"/>
      <c r="B569" s="98"/>
      <c r="C569" s="3" t="str">
        <f ca="1">IF(B568="","",CONCATENATE("Okres ",OFFSET(List1!G$11,tisk!A567,0),"
","Právní forma","
",OFFSET(List1!H$11,tisk!A567,0),"
","IČO ",OFFSET(List1!I$11,tisk!A567,0),"
 ","B.Ú. ",OFFSET(List1!J$11,tisk!A567,0)))</f>
        <v>Okres Olomouc
Právní forma
Obec, m. č. hl. m. Prahy
IČO 00635723
 B.Ú. anonymizováno</v>
      </c>
      <c r="D569" s="5" t="str">
        <f ca="1">IF(B568="","",OFFSET(List1!M$11,tisk!A567,0))</f>
        <v>Vybavení radiostanicemi  JSDH Haňovice dle doporučení HZS CR.</v>
      </c>
      <c r="E569" s="99"/>
      <c r="F569" s="43"/>
      <c r="G569" s="100"/>
      <c r="H569" s="101"/>
      <c r="I569" s="98"/>
      <c r="J569" s="98"/>
      <c r="K569" s="98"/>
      <c r="L569" s="98"/>
      <c r="M569" s="102"/>
    </row>
    <row r="570" spans="1:13" s="2" customFormat="1" ht="30" customHeight="1" x14ac:dyDescent="0.25">
      <c r="A570" s="47">
        <f>ROW()/3-1</f>
        <v>189</v>
      </c>
      <c r="B570" s="98"/>
      <c r="C570" s="3" t="str">
        <f ca="1">IF(B568="","",CONCATENATE("Zástupce","
",OFFSET(List1!K$11,tisk!A567,0)))</f>
        <v xml:space="preserve">Zástupce
</v>
      </c>
      <c r="D570" s="5" t="str">
        <f ca="1">IF(B568="","",CONCATENATE("Dotace bude použita na:",OFFSET(List1!N$11,tisk!A567,0)))</f>
        <v>Dotace bude použita na:pořízení spojových prostředků s příslušenstvím</v>
      </c>
      <c r="E570" s="99"/>
      <c r="F570" s="44" t="str">
        <f ca="1">IF(B568="","",OFFSET(List1!Q$11,tisk!A567,0))</f>
        <v>11/2020</v>
      </c>
      <c r="G570" s="100"/>
      <c r="H570" s="101"/>
      <c r="I570" s="98"/>
      <c r="J570" s="98"/>
      <c r="K570" s="98"/>
      <c r="L570" s="98"/>
      <c r="M570" s="102"/>
    </row>
    <row r="571" spans="1:13" s="2" customFormat="1" ht="69" customHeight="1" x14ac:dyDescent="0.25">
      <c r="A571" s="47"/>
      <c r="B571" s="98" t="str">
        <f ca="1">IF(OFFSET(List1!B$11,tisk!A570,0)&gt;0,OFFSET(List1!B$11,tisk!A570,0),"")</f>
        <v>235</v>
      </c>
      <c r="C571" s="3" t="str">
        <f ca="1">IF(B571="","",CONCATENATE(OFFSET(List1!C$11,tisk!A570,0),"
",OFFSET(List1!D$11,tisk!A570,0),"
",OFFSET(List1!E$11,tisk!A570,0),"
",OFFSET(List1!F$11,tisk!A570,0)))</f>
        <v>Obec Loučany
Loučany 749
Loučany
78344</v>
      </c>
      <c r="D571" s="65" t="str">
        <f ca="1">IF(B571="","",OFFSET(List1!L$11,tisk!A570,0))</f>
        <v>Pořízení, technické zhodnocení a oprava požární techniky a nákup věcného vybavení pro JSDH Loučany</v>
      </c>
      <c r="E571" s="99">
        <f ca="1">IF(B571="","",OFFSET(List1!O$11,tisk!A570,0))</f>
        <v>34900</v>
      </c>
      <c r="F571" s="44" t="str">
        <f ca="1">IF(B571="","",OFFSET(List1!P$11,tisk!A570,0))</f>
        <v>1/2020</v>
      </c>
      <c r="G571" s="100">
        <f ca="1">IF(B571="","",OFFSET(List1!R$11,tisk!A570,0))</f>
        <v>34900</v>
      </c>
      <c r="H571" s="101">
        <f ca="1">IF(B571="","",OFFSET(List1!S$11,tisk!A570,0))</f>
        <v>44176</v>
      </c>
      <c r="I571" s="98">
        <f ca="1">IF(B571="","",OFFSET(List1!T$11,tisk!A570,0))</f>
        <v>90</v>
      </c>
      <c r="J571" s="98">
        <f ca="1">IF(B571="","",OFFSET(List1!U$11,tisk!A570,0))</f>
        <v>120</v>
      </c>
      <c r="K571" s="98">
        <f ca="1">IF(B571="","",OFFSET(List1!V$11,tisk!A570,0))</f>
        <v>150</v>
      </c>
      <c r="L571" s="98">
        <f ca="1">IF(B571="","",OFFSET(List1!W$11,tisk!A570,0))</f>
        <v>360</v>
      </c>
      <c r="M571" s="102">
        <f ca="1">IF(B571="","",OFFSET(List1!X$11,tisk!A570,0))</f>
        <v>17500</v>
      </c>
    </row>
    <row r="572" spans="1:13" s="2" customFormat="1" ht="75" customHeight="1" x14ac:dyDescent="0.25">
      <c r="A572" s="47"/>
      <c r="B572" s="98"/>
      <c r="C572" s="3" t="str">
        <f ca="1">IF(B571="","",CONCATENATE("Okres ",OFFSET(List1!G$11,tisk!A570,0),"
","Právní forma","
",OFFSET(List1!H$11,tisk!A570,0),"
","IČO ",OFFSET(List1!I$11,tisk!A570,0),"
 ","B.Ú. ",OFFSET(List1!J$11,tisk!A570,0)))</f>
        <v>Okres Olomouc
Právní forma
Obec, m. č. hl. m. Prahy
IČO 00635651
 B.Ú. anonymizováno</v>
      </c>
      <c r="D572" s="5" t="str">
        <f ca="1">IF(B571="","",OFFSET(List1!M$11,tisk!A570,0))</f>
        <v>Pořízení vozidlové radiostanice a dvou ručních radiostanic. Radiostanice zlepší komunikaci s operačním střediskem, velitelem zásahu a mezi členy jednotky.</v>
      </c>
      <c r="E572" s="99"/>
      <c r="F572" s="43"/>
      <c r="G572" s="100"/>
      <c r="H572" s="101"/>
      <c r="I572" s="98"/>
      <c r="J572" s="98"/>
      <c r="K572" s="98"/>
      <c r="L572" s="98"/>
      <c r="M572" s="102"/>
    </row>
    <row r="573" spans="1:13" s="2" customFormat="1" ht="50.25" customHeight="1" x14ac:dyDescent="0.25">
      <c r="A573" s="47">
        <f>ROW()/3-1</f>
        <v>190</v>
      </c>
      <c r="B573" s="98"/>
      <c r="C573" s="3" t="str">
        <f ca="1">IF(B571="","",CONCATENATE("Zástupce","
",OFFSET(List1!K$11,tisk!A570,0)))</f>
        <v xml:space="preserve">Zástupce
</v>
      </c>
      <c r="D573" s="5" t="str">
        <f ca="1">IF(B571="","",CONCATENATE("Dotace bude použita na:",OFFSET(List1!N$11,tisk!A570,0)))</f>
        <v>Dotace bude použita na:pořízení vozidlové analogové radiostanice včetně antény, mikrofonu a příslušenstvím pro zástavbu do vozidla a ručních radiostanic s příslušenstvím.</v>
      </c>
      <c r="E573" s="99"/>
      <c r="F573" s="44" t="str">
        <f ca="1">IF(B571="","",OFFSET(List1!Q$11,tisk!A570,0))</f>
        <v>11/2020</v>
      </c>
      <c r="G573" s="100"/>
      <c r="H573" s="101"/>
      <c r="I573" s="98"/>
      <c r="J573" s="98"/>
      <c r="K573" s="98"/>
      <c r="L573" s="98"/>
      <c r="M573" s="102"/>
    </row>
    <row r="574" spans="1:13" s="2" customFormat="1" ht="75" customHeight="1" x14ac:dyDescent="0.25">
      <c r="A574" s="47"/>
      <c r="B574" s="98" t="str">
        <f ca="1">IF(OFFSET(List1!B$11,tisk!A573,0)&gt;0,OFFSET(List1!B$11,tisk!A573,0),"")</f>
        <v>36</v>
      </c>
      <c r="C574" s="3" t="str">
        <f ca="1">IF(B574="","",CONCATENATE(OFFSET(List1!C$11,tisk!A573,0),"
",OFFSET(List1!D$11,tisk!A573,0),"
",OFFSET(List1!E$11,tisk!A573,0),"
",OFFSET(List1!F$11,tisk!A573,0)))</f>
        <v>Obec Ondratice
Ondratice 15
Ondratice
79807</v>
      </c>
      <c r="D574" s="65" t="str">
        <f ca="1">IF(B574="","",OFFSET(List1!L$11,tisk!A573,0))</f>
        <v>Pořízení, technické zhodnocení a oprava požární techniky a nákup věcného vybavení pro JSDH Ondratice</v>
      </c>
      <c r="E574" s="99">
        <f ca="1">IF(B574="","",OFFSET(List1!O$11,tisk!A573,0))</f>
        <v>21000</v>
      </c>
      <c r="F574" s="44" t="str">
        <f ca="1">IF(B574="","",OFFSET(List1!P$11,tisk!A573,0))</f>
        <v>1/2020</v>
      </c>
      <c r="G574" s="100">
        <f ca="1">IF(B574="","",OFFSET(List1!R$11,tisk!A573,0))</f>
        <v>21000</v>
      </c>
      <c r="H574" s="101">
        <f ca="1">IF(B574="","",OFFSET(List1!S$11,tisk!A573,0))</f>
        <v>44176</v>
      </c>
      <c r="I574" s="98">
        <f ca="1">IF(B574="","",OFFSET(List1!T$11,tisk!A573,0))</f>
        <v>90</v>
      </c>
      <c r="J574" s="98">
        <f ca="1">IF(B574="","",OFFSET(List1!U$11,tisk!A573,0))</f>
        <v>120</v>
      </c>
      <c r="K574" s="98">
        <f ca="1">IF(B574="","",OFFSET(List1!V$11,tisk!A573,0))</f>
        <v>150</v>
      </c>
      <c r="L574" s="98">
        <f ca="1">IF(B574="","",OFFSET(List1!W$11,tisk!A573,0))</f>
        <v>360</v>
      </c>
      <c r="M574" s="102">
        <f ca="1">IF(B574="","",OFFSET(List1!X$11,tisk!A573,0))</f>
        <v>10500</v>
      </c>
    </row>
    <row r="575" spans="1:13" s="2" customFormat="1" ht="75" customHeight="1" x14ac:dyDescent="0.25">
      <c r="A575" s="47"/>
      <c r="B575" s="98"/>
      <c r="C575" s="3" t="str">
        <f ca="1">IF(B574="","",CONCATENATE("Okres ",OFFSET(List1!G$11,tisk!A573,0),"
","Právní forma","
",OFFSET(List1!H$11,tisk!A573,0),"
","IČO ",OFFSET(List1!I$11,tisk!A573,0),"
 ","B.Ú. ",OFFSET(List1!J$11,tisk!A573,0)))</f>
        <v>Okres Prostějov
Právní forma
Obec, m. č. hl. m. Prahy
IČO 00288578
 B.Ú. anonymizováno</v>
      </c>
      <c r="D575" s="5" t="str">
        <f ca="1">IF(B574="","",OFFSET(List1!M$11,tisk!A573,0))</f>
        <v>pořízení nových ručních radiostanic pro JSDH, která doposud žádné radiostanice k dispozici nemá</v>
      </c>
      <c r="E575" s="99"/>
      <c r="F575" s="43"/>
      <c r="G575" s="100"/>
      <c r="H575" s="101"/>
      <c r="I575" s="98"/>
      <c r="J575" s="98"/>
      <c r="K575" s="98"/>
      <c r="L575" s="98"/>
      <c r="M575" s="102"/>
    </row>
    <row r="576" spans="1:13" s="2" customFormat="1" ht="30" customHeight="1" x14ac:dyDescent="0.25">
      <c r="A576" s="47">
        <f>ROW()/3-1</f>
        <v>191</v>
      </c>
      <c r="B576" s="98"/>
      <c r="C576" s="3" t="str">
        <f ca="1">IF(B574="","",CONCATENATE("Zástupce","
",OFFSET(List1!K$11,tisk!A573,0)))</f>
        <v xml:space="preserve">Zástupce
</v>
      </c>
      <c r="D576" s="5" t="str">
        <f ca="1">IF(B574="","",CONCATENATE("Dotace bude použita na:",OFFSET(List1!N$11,tisk!A573,0)))</f>
        <v>Dotace bude použita na:pořízení spojových prostředků</v>
      </c>
      <c r="E576" s="99"/>
      <c r="F576" s="44" t="str">
        <f ca="1">IF(B574="","",OFFSET(List1!Q$11,tisk!A573,0))</f>
        <v>11/2020</v>
      </c>
      <c r="G576" s="100"/>
      <c r="H576" s="101"/>
      <c r="I576" s="98"/>
      <c r="J576" s="98"/>
      <c r="K576" s="98"/>
      <c r="L576" s="98"/>
      <c r="M576" s="102"/>
    </row>
    <row r="577" spans="1:13" s="2" customFormat="1" ht="75" customHeight="1" x14ac:dyDescent="0.25">
      <c r="A577" s="47"/>
      <c r="B577" s="98" t="str">
        <f ca="1">IF(OFFSET(List1!B$11,tisk!A576,0)&gt;0,OFFSET(List1!B$11,tisk!A576,0),"")</f>
        <v>53</v>
      </c>
      <c r="C577" s="3" t="str">
        <f ca="1">IF(B577="","",CONCATENATE(OFFSET(List1!C$11,tisk!A576,0),"
",OFFSET(List1!D$11,tisk!A576,0),"
",OFFSET(List1!E$11,tisk!A576,0),"
",OFFSET(List1!F$11,tisk!A576,0)))</f>
        <v>Obec Tučín
Tučín 127
Tučín
75116</v>
      </c>
      <c r="D577" s="65" t="str">
        <f ca="1">IF(B577="","",OFFSET(List1!L$11,tisk!A576,0))</f>
        <v>Pořízení, technické zhodnocení a oprava požární techniky a nákup věcného vybavení pro JSDH Tučín</v>
      </c>
      <c r="E577" s="99">
        <f ca="1">IF(B577="","",OFFSET(List1!O$11,tisk!A576,0))</f>
        <v>23900</v>
      </c>
      <c r="F577" s="44" t="str">
        <f ca="1">IF(B577="","",OFFSET(List1!P$11,tisk!A576,0))</f>
        <v>1/2020</v>
      </c>
      <c r="G577" s="100">
        <f ca="1">IF(B577="","",OFFSET(List1!R$11,tisk!A576,0))</f>
        <v>23900</v>
      </c>
      <c r="H577" s="101">
        <f ca="1">IF(B577="","",OFFSET(List1!S$11,tisk!A576,0))</f>
        <v>44176</v>
      </c>
      <c r="I577" s="98">
        <f ca="1">IF(B577="","",OFFSET(List1!T$11,tisk!A576,0))</f>
        <v>90</v>
      </c>
      <c r="J577" s="98">
        <f ca="1">IF(B577="","",OFFSET(List1!U$11,tisk!A576,0))</f>
        <v>120</v>
      </c>
      <c r="K577" s="98">
        <f ca="1">IF(B577="","",OFFSET(List1!V$11,tisk!A576,0))</f>
        <v>150</v>
      </c>
      <c r="L577" s="98">
        <f ca="1">IF(B577="","",OFFSET(List1!W$11,tisk!A576,0))</f>
        <v>360</v>
      </c>
      <c r="M577" s="102">
        <f ca="1">IF(B577="","",OFFSET(List1!X$11,tisk!A576,0))</f>
        <v>12000</v>
      </c>
    </row>
    <row r="578" spans="1:13" s="2" customFormat="1" ht="75" customHeight="1" x14ac:dyDescent="0.25">
      <c r="A578" s="47"/>
      <c r="B578" s="98"/>
      <c r="C578" s="3" t="str">
        <f ca="1">IF(B577="","",CONCATENATE("Okres ",OFFSET(List1!G$11,tisk!A576,0),"
","Právní forma","
",OFFSET(List1!H$11,tisk!A576,0),"
","IČO ",OFFSET(List1!I$11,tisk!A576,0),"
 ","B.Ú. ",OFFSET(List1!J$11,tisk!A576,0)))</f>
        <v>Okres Přerov
Právní forma
Obec, m. č. hl. m. Prahy
IČO 00636631
 B.Ú. anonymizováno</v>
      </c>
      <c r="D578" s="5" t="str">
        <f ca="1">IF(B577="","",OFFSET(List1!M$11,tisk!A576,0))</f>
        <v>Stávající počet užívaných radiostanic je nedostačující a radiostanice jsou zastaralé. Může dojít k poruše.</v>
      </c>
      <c r="E578" s="99"/>
      <c r="F578" s="43"/>
      <c r="G578" s="100"/>
      <c r="H578" s="101"/>
      <c r="I578" s="98"/>
      <c r="J578" s="98"/>
      <c r="K578" s="98"/>
      <c r="L578" s="98"/>
      <c r="M578" s="102"/>
    </row>
    <row r="579" spans="1:13" s="2" customFormat="1" ht="30" customHeight="1" x14ac:dyDescent="0.25">
      <c r="A579" s="47">
        <f>ROW()/3-1</f>
        <v>192</v>
      </c>
      <c r="B579" s="98"/>
      <c r="C579" s="3" t="str">
        <f ca="1">IF(B577="","",CONCATENATE("Zástupce","
",OFFSET(List1!K$11,tisk!A576,0)))</f>
        <v xml:space="preserve">Zástupce
</v>
      </c>
      <c r="D579" s="5" t="str">
        <f ca="1">IF(B577="","",CONCATENATE("Dotace bude použita na:",OFFSET(List1!N$11,tisk!A576,0)))</f>
        <v>Dotace bude použita na:pořízení spojových prostředků s příslušenstvím</v>
      </c>
      <c r="E579" s="99"/>
      <c r="F579" s="44" t="str">
        <f ca="1">IF(B577="","",OFFSET(List1!Q$11,tisk!A576,0))</f>
        <v>11/2020</v>
      </c>
      <c r="G579" s="100"/>
      <c r="H579" s="101"/>
      <c r="I579" s="98"/>
      <c r="J579" s="98"/>
      <c r="K579" s="98"/>
      <c r="L579" s="98"/>
      <c r="M579" s="102"/>
    </row>
    <row r="580" spans="1:13" s="2" customFormat="1" ht="75" customHeight="1" x14ac:dyDescent="0.25">
      <c r="A580" s="47"/>
      <c r="B580" s="98" t="str">
        <f ca="1">IF(OFFSET(List1!B$11,tisk!A579,0)&gt;0,OFFSET(List1!B$11,tisk!A579,0),"")</f>
        <v>56</v>
      </c>
      <c r="C580" s="3" t="str">
        <f ca="1">IF(B580="","",CONCATENATE(OFFSET(List1!C$11,tisk!A579,0),"
",OFFSET(List1!D$11,tisk!A579,0),"
",OFFSET(List1!E$11,tisk!A579,0),"
",OFFSET(List1!F$11,tisk!A579,0)))</f>
        <v>Obec Vrchoslavice
Vrchoslavice 100
Vrchoslavice
79827</v>
      </c>
      <c r="D580" s="65" t="str">
        <f ca="1">IF(B580="","",OFFSET(List1!L$11,tisk!A579,0))</f>
        <v>Pořízení, technické zhodnocení a oprava požární techniky a nákup věcného vybavení pro JSDH Vrchoslavice</v>
      </c>
      <c r="E580" s="99">
        <f ca="1">IF(B580="","",OFFSET(List1!O$11,tisk!A579,0))</f>
        <v>65400</v>
      </c>
      <c r="F580" s="44" t="str">
        <f ca="1">IF(B580="","",OFFSET(List1!P$11,tisk!A579,0))</f>
        <v>1/2020</v>
      </c>
      <c r="G580" s="100">
        <f ca="1">IF(B580="","",OFFSET(List1!R$11,tisk!A579,0))</f>
        <v>32700</v>
      </c>
      <c r="H580" s="101">
        <f ca="1">IF(B580="","",OFFSET(List1!S$11,tisk!A579,0))</f>
        <v>44176</v>
      </c>
      <c r="I580" s="98">
        <f ca="1">IF(B580="","",OFFSET(List1!T$11,tisk!A579,0))</f>
        <v>90</v>
      </c>
      <c r="J580" s="98">
        <f ca="1">IF(B580="","",OFFSET(List1!U$11,tisk!A579,0))</f>
        <v>120</v>
      </c>
      <c r="K580" s="98">
        <f ca="1">IF(B580="","",OFFSET(List1!V$11,tisk!A579,0))</f>
        <v>150</v>
      </c>
      <c r="L580" s="98">
        <f ca="1">IF(B580="","",OFFSET(List1!W$11,tisk!A579,0))</f>
        <v>360</v>
      </c>
      <c r="M580" s="102">
        <f ca="1">IF(B580="","",OFFSET(List1!X$11,tisk!A579,0))</f>
        <v>28700</v>
      </c>
    </row>
    <row r="581" spans="1:13" s="2" customFormat="1" ht="75" customHeight="1" x14ac:dyDescent="0.25">
      <c r="A581" s="47"/>
      <c r="B581" s="98"/>
      <c r="C581" s="3" t="str">
        <f ca="1">IF(B580="","",CONCATENATE("Okres ",OFFSET(List1!G$11,tisk!A579,0),"
","Právní forma","
",OFFSET(List1!H$11,tisk!A579,0),"
","IČO ",OFFSET(List1!I$11,tisk!A579,0),"
 ","B.Ú. ",OFFSET(List1!J$11,tisk!A579,0)))</f>
        <v>Okres Prostějov
Právní forma
Obec, m. č. hl. m. Prahy
IČO 00288942
 B.Ú. anonymizováno</v>
      </c>
      <c r="D581" s="5" t="str">
        <f ca="1">IF(B580="","",OFFSET(List1!M$11,tisk!A579,0))</f>
        <v>Jedná se o pořízení 5 ks radiostanice přenosné analogová +  příslušenství 5x mikrofon/reproduktor. A dále o pořízení analogové radiostanice kompatibilní s typem MOTOTRBO DM 4600.</v>
      </c>
      <c r="E581" s="99"/>
      <c r="F581" s="43"/>
      <c r="G581" s="100"/>
      <c r="H581" s="101"/>
      <c r="I581" s="98"/>
      <c r="J581" s="98"/>
      <c r="K581" s="98"/>
      <c r="L581" s="98"/>
      <c r="M581" s="102"/>
    </row>
    <row r="582" spans="1:13" s="2" customFormat="1" ht="30" customHeight="1" x14ac:dyDescent="0.25">
      <c r="A582" s="47">
        <f>ROW()/3-1</f>
        <v>193</v>
      </c>
      <c r="B582" s="98"/>
      <c r="C582" s="3" t="str">
        <f ca="1">IF(B580="","",CONCATENATE("Zástupce","
",OFFSET(List1!K$11,tisk!A579,0)))</f>
        <v xml:space="preserve">Zástupce
</v>
      </c>
      <c r="D582" s="5" t="str">
        <f ca="1">IF(B580="","",CONCATENATE("Dotace bude použita na:",OFFSET(List1!N$11,tisk!A579,0)))</f>
        <v>Dotace bude použita na:pořízení spojových prostředků s příslušenstvím</v>
      </c>
      <c r="E582" s="99"/>
      <c r="F582" s="44" t="str">
        <f ca="1">IF(B580="","",OFFSET(List1!Q$11,tisk!A579,0))</f>
        <v>11/2020</v>
      </c>
      <c r="G582" s="100"/>
      <c r="H582" s="101"/>
      <c r="I582" s="98"/>
      <c r="J582" s="98"/>
      <c r="K582" s="98"/>
      <c r="L582" s="98"/>
      <c r="M582" s="102"/>
    </row>
    <row r="583" spans="1:13" s="2" customFormat="1" ht="75" customHeight="1" x14ac:dyDescent="0.25">
      <c r="A583" s="47"/>
      <c r="B583" s="98" t="str">
        <f ca="1">IF(OFFSET(List1!B$11,tisk!A582,0)&gt;0,OFFSET(List1!B$11,tisk!A582,0),"")</f>
        <v>240</v>
      </c>
      <c r="C583" s="3" t="str">
        <f ca="1">IF(B583="","",CONCATENATE(OFFSET(List1!C$11,tisk!A582,0),"
",OFFSET(List1!D$11,tisk!A582,0),"
",OFFSET(List1!E$11,tisk!A582,0),"
",OFFSET(List1!F$11,tisk!A582,0)))</f>
        <v>Obec Bušín
Bušín 84
Bušín
78962</v>
      </c>
      <c r="D583" s="65" t="str">
        <f ca="1">IF(B583="","",OFFSET(List1!L$11,tisk!A582,0))</f>
        <v>Pořízení, technické zhodnocení a oprava požární techniky a nákup věcného vybavení pro JSDH Bušín</v>
      </c>
      <c r="E583" s="99">
        <f ca="1">IF(B583="","",OFFSET(List1!O$11,tisk!A582,0))</f>
        <v>20000</v>
      </c>
      <c r="F583" s="44" t="str">
        <f ca="1">IF(B583="","",OFFSET(List1!P$11,tisk!A582,0))</f>
        <v>1/2020</v>
      </c>
      <c r="G583" s="100">
        <f ca="1">IF(B583="","",OFFSET(List1!R$11,tisk!A582,0))</f>
        <v>20000</v>
      </c>
      <c r="H583" s="101">
        <f ca="1">IF(B583="","",OFFSET(List1!S$11,tisk!A582,0))</f>
        <v>44176</v>
      </c>
      <c r="I583" s="98">
        <f ca="1">IF(B583="","",OFFSET(List1!T$11,tisk!A582,0))</f>
        <v>90</v>
      </c>
      <c r="J583" s="98">
        <f ca="1">IF(B583="","",OFFSET(List1!U$11,tisk!A582,0))</f>
        <v>115</v>
      </c>
      <c r="K583" s="98">
        <f ca="1">IF(B583="","",OFFSET(List1!V$11,tisk!A582,0))</f>
        <v>150</v>
      </c>
      <c r="L583" s="98">
        <f ca="1">IF(B583="","",OFFSET(List1!W$11,tisk!A582,0))</f>
        <v>355</v>
      </c>
      <c r="M583" s="102">
        <f ca="1">IF(B583="","",OFFSET(List1!X$11,tisk!A582,0))</f>
        <v>10000</v>
      </c>
    </row>
    <row r="584" spans="1:13" s="2" customFormat="1" ht="75" customHeight="1" x14ac:dyDescent="0.25">
      <c r="A584" s="47"/>
      <c r="B584" s="98"/>
      <c r="C584" s="3" t="str">
        <f ca="1">IF(B583="","",CONCATENATE("Okres ",OFFSET(List1!G$11,tisk!A582,0),"
","Právní forma","
",OFFSET(List1!H$11,tisk!A582,0),"
","IČO ",OFFSET(List1!I$11,tisk!A582,0),"
 ","B.Ú. ",OFFSET(List1!J$11,tisk!A582,0)))</f>
        <v>Okres Šumperk
Právní forma
Obec, m. č. hl. m. Prahy
IČO 00302457
 B.Ú. anonymizováno</v>
      </c>
      <c r="D584" s="5" t="str">
        <f ca="1">IF(B583="","",OFFSET(List1!M$11,tisk!A582,0))</f>
        <v>Nákup vybavení pro JSDH Bušín - konkrétně pořízení prostředků pro osvětlení místa zásahu</v>
      </c>
      <c r="E584" s="99"/>
      <c r="F584" s="43"/>
      <c r="G584" s="100"/>
      <c r="H584" s="101"/>
      <c r="I584" s="98"/>
      <c r="J584" s="98"/>
      <c r="K584" s="98"/>
      <c r="L584" s="98"/>
      <c r="M584" s="102"/>
    </row>
    <row r="585" spans="1:13" s="2" customFormat="1" ht="30" customHeight="1" x14ac:dyDescent="0.25">
      <c r="A585" s="47">
        <f>ROW()/3-1</f>
        <v>194</v>
      </c>
      <c r="B585" s="98"/>
      <c r="C585" s="3" t="str">
        <f ca="1">IF(B583="","",CONCATENATE("Zástupce","
",OFFSET(List1!K$11,tisk!A582,0)))</f>
        <v xml:space="preserve">Zástupce
</v>
      </c>
      <c r="D585" s="5" t="str">
        <f ca="1">IF(B583="","",CONCATENATE("Dotace bude použita na:",OFFSET(List1!N$11,tisk!A582,0)))</f>
        <v>Dotace bude použita na:pořízení prostředků pro osvětlení místa zásahu</v>
      </c>
      <c r="E585" s="99"/>
      <c r="F585" s="44" t="str">
        <f ca="1">IF(B583="","",OFFSET(List1!Q$11,tisk!A582,0))</f>
        <v>11/2020</v>
      </c>
      <c r="G585" s="100"/>
      <c r="H585" s="101"/>
      <c r="I585" s="98"/>
      <c r="J585" s="98"/>
      <c r="K585" s="98"/>
      <c r="L585" s="98"/>
      <c r="M585" s="102"/>
    </row>
    <row r="586" spans="1:13" s="2" customFormat="1" ht="75" customHeight="1" x14ac:dyDescent="0.25">
      <c r="A586" s="47"/>
      <c r="B586" s="98" t="str">
        <f ca="1">IF(OFFSET(List1!B$11,tisk!A585,0)&gt;0,OFFSET(List1!B$11,tisk!A585,0),"")</f>
        <v>102</v>
      </c>
      <c r="C586" s="3" t="str">
        <f ca="1">IF(B586="","",CONCATENATE(OFFSET(List1!C$11,tisk!A585,0),"
",OFFSET(List1!D$11,tisk!A585,0),"
",OFFSET(List1!E$11,tisk!A585,0),"
",OFFSET(List1!F$11,tisk!A585,0)))</f>
        <v>Obec Liboš
Liboš 82
Liboš
78313</v>
      </c>
      <c r="D586" s="65" t="str">
        <f ca="1">IF(B586="","",OFFSET(List1!L$11,tisk!A585,0))</f>
        <v>Pořízení, technické zhodnocení a oprava požární techniky a nákup věcného vybavení pro JSDH Liboš</v>
      </c>
      <c r="E586" s="99">
        <f ca="1">IF(B586="","",OFFSET(List1!O$11,tisk!A585,0))</f>
        <v>33000</v>
      </c>
      <c r="F586" s="44" t="str">
        <f ca="1">IF(B586="","",OFFSET(List1!P$11,tisk!A585,0))</f>
        <v>1/2020</v>
      </c>
      <c r="G586" s="100">
        <f ca="1">IF(B586="","",OFFSET(List1!R$11,tisk!A585,0))</f>
        <v>20000</v>
      </c>
      <c r="H586" s="101">
        <f ca="1">IF(B586="","",OFFSET(List1!S$11,tisk!A585,0))</f>
        <v>44176</v>
      </c>
      <c r="I586" s="98">
        <f ca="1">IF(B586="","",OFFSET(List1!T$11,tisk!A585,0))</f>
        <v>90</v>
      </c>
      <c r="J586" s="98">
        <f ca="1">IF(B586="","",OFFSET(List1!U$11,tisk!A585,0))</f>
        <v>115</v>
      </c>
      <c r="K586" s="98">
        <f ca="1">IF(B586="","",OFFSET(List1!V$11,tisk!A585,0))</f>
        <v>150</v>
      </c>
      <c r="L586" s="98">
        <f ca="1">IF(B586="","",OFFSET(List1!W$11,tisk!A585,0))</f>
        <v>355</v>
      </c>
      <c r="M586" s="102">
        <f ca="1">IF(B586="","",OFFSET(List1!X$11,tisk!A585,0))</f>
        <v>16500</v>
      </c>
    </row>
    <row r="587" spans="1:13" s="2" customFormat="1" ht="75" customHeight="1" x14ac:dyDescent="0.25">
      <c r="A587" s="47"/>
      <c r="B587" s="98"/>
      <c r="C587" s="3" t="str">
        <f ca="1">IF(B586="","",CONCATENATE("Okres ",OFFSET(List1!G$11,tisk!A585,0),"
","Právní forma","
",OFFSET(List1!H$11,tisk!A585,0),"
","IČO ",OFFSET(List1!I$11,tisk!A585,0),"
 ","B.Ú. ",OFFSET(List1!J$11,tisk!A585,0)))</f>
        <v>Okres Olomouc
Právní forma
Obec, m. č. hl. m. Prahy
IČO 00635758
 B.Ú. anonymizováno</v>
      </c>
      <c r="D587" s="5" t="str">
        <f ca="1">IF(B586="","",OFFSET(List1!M$11,tisk!A585,0))</f>
        <v>Stávající elektrocentrála má malou kapacitu a nedostačuje ke kvalitnímu napájení osvětlovacích těles, je jednofázová a zastaralá.</v>
      </c>
      <c r="E587" s="99"/>
      <c r="F587" s="43"/>
      <c r="G587" s="100"/>
      <c r="H587" s="101"/>
      <c r="I587" s="98"/>
      <c r="J587" s="98"/>
      <c r="K587" s="98"/>
      <c r="L587" s="98"/>
      <c r="M587" s="102"/>
    </row>
    <row r="588" spans="1:13" s="2" customFormat="1" ht="30" customHeight="1" x14ac:dyDescent="0.25">
      <c r="A588" s="47">
        <f>ROW()/3-1</f>
        <v>195</v>
      </c>
      <c r="B588" s="98"/>
      <c r="C588" s="3" t="str">
        <f ca="1">IF(B586="","",CONCATENATE("Zástupce","
",OFFSET(List1!K$11,tisk!A585,0)))</f>
        <v xml:space="preserve">Zástupce
</v>
      </c>
      <c r="D588" s="5" t="str">
        <f ca="1">IF(B586="","",CONCATENATE("Dotace bude použita na:",OFFSET(List1!N$11,tisk!A585,0)))</f>
        <v>Dotace bude použita na:pořízení elektrocentrály</v>
      </c>
      <c r="E588" s="99"/>
      <c r="F588" s="44" t="str">
        <f ca="1">IF(B586="","",OFFSET(List1!Q$11,tisk!A585,0))</f>
        <v>11/2020</v>
      </c>
      <c r="G588" s="100"/>
      <c r="H588" s="101"/>
      <c r="I588" s="98"/>
      <c r="J588" s="98"/>
      <c r="K588" s="98"/>
      <c r="L588" s="98"/>
      <c r="M588" s="102"/>
    </row>
    <row r="589" spans="1:13" s="2" customFormat="1" ht="75" customHeight="1" x14ac:dyDescent="0.25">
      <c r="A589" s="47"/>
      <c r="B589" s="98" t="str">
        <f ca="1">IF(OFFSET(List1!B$11,tisk!A588,0)&gt;0,OFFSET(List1!B$11,tisk!A588,0),"")</f>
        <v>233</v>
      </c>
      <c r="C589" s="3" t="str">
        <f ca="1">IF(B589="","",CONCATENATE(OFFSET(List1!C$11,tisk!A588,0),"
",OFFSET(List1!D$11,tisk!A588,0),"
",OFFSET(List1!E$11,tisk!A588,0),"
",OFFSET(List1!F$11,tisk!A588,0)))</f>
        <v>Obec Lipová
Lipová 160
Lipová
79845</v>
      </c>
      <c r="D589" s="65" t="str">
        <f ca="1">IF(B589="","",OFFSET(List1!L$11,tisk!A588,0))</f>
        <v>Pořízení, technické zhodnocení a oprava požární techniky a nákup věcného vybavení pro JSDH Hrochov</v>
      </c>
      <c r="E589" s="99">
        <f ca="1">IF(B589="","",OFFSET(List1!O$11,tisk!A588,0))</f>
        <v>50000</v>
      </c>
      <c r="F589" s="44" t="str">
        <f ca="1">IF(B589="","",OFFSET(List1!P$11,tisk!A588,0))</f>
        <v>1/2020</v>
      </c>
      <c r="G589" s="100">
        <f ca="1">IF(B589="","",OFFSET(List1!R$11,tisk!A588,0))</f>
        <v>20000</v>
      </c>
      <c r="H589" s="101">
        <f ca="1">IF(B589="","",OFFSET(List1!S$11,tisk!A588,0))</f>
        <v>44176</v>
      </c>
      <c r="I589" s="98">
        <f ca="1">IF(B589="","",OFFSET(List1!T$11,tisk!A588,0))</f>
        <v>90</v>
      </c>
      <c r="J589" s="98">
        <f ca="1">IF(B589="","",OFFSET(List1!U$11,tisk!A588,0))</f>
        <v>115</v>
      </c>
      <c r="K589" s="98">
        <f ca="1">IF(B589="","",OFFSET(List1!V$11,tisk!A588,0))</f>
        <v>150</v>
      </c>
      <c r="L589" s="98">
        <f ca="1">IF(B589="","",OFFSET(List1!W$11,tisk!A588,0))</f>
        <v>355</v>
      </c>
      <c r="M589" s="102">
        <f ca="1">IF(B589="","",OFFSET(List1!X$11,tisk!A588,0))</f>
        <v>17600</v>
      </c>
    </row>
    <row r="590" spans="1:13" s="2" customFormat="1" ht="75" customHeight="1" x14ac:dyDescent="0.25">
      <c r="A590" s="47"/>
      <c r="B590" s="98"/>
      <c r="C590" s="3" t="str">
        <f ca="1">IF(B589="","",CONCATENATE("Okres ",OFFSET(List1!G$11,tisk!A588,0),"
","Právní forma","
",OFFSET(List1!H$11,tisk!A588,0),"
","IČO ",OFFSET(List1!I$11,tisk!A588,0),"
 ","B.Ú. ",OFFSET(List1!J$11,tisk!A588,0)))</f>
        <v>Okres Prostějov
Právní forma
Obec, m. č. hl. m. Prahy
IČO 00288438
 B.Ú. anonymizováno</v>
      </c>
      <c r="D590" s="5" t="str">
        <f ca="1">IF(B589="","",OFFSET(List1!M$11,tisk!A588,0))</f>
        <v>Pořízení elektrocentrály pro zajištění dodávky elektrické energie.</v>
      </c>
      <c r="E590" s="99"/>
      <c r="F590" s="43"/>
      <c r="G590" s="100"/>
      <c r="H590" s="101"/>
      <c r="I590" s="98"/>
      <c r="J590" s="98"/>
      <c r="K590" s="98"/>
      <c r="L590" s="98"/>
      <c r="M590" s="102"/>
    </row>
    <row r="591" spans="1:13" s="2" customFormat="1" ht="30" customHeight="1" x14ac:dyDescent="0.25">
      <c r="A591" s="47">
        <f>ROW()/3-1</f>
        <v>196</v>
      </c>
      <c r="B591" s="98"/>
      <c r="C591" s="3" t="str">
        <f ca="1">IF(B589="","",CONCATENATE("Zástupce","
",OFFSET(List1!K$11,tisk!A588,0)))</f>
        <v xml:space="preserve">Zástupce
</v>
      </c>
      <c r="D591" s="5" t="str">
        <f ca="1">IF(B589="","",CONCATENATE("Dotace bude použita na:",OFFSET(List1!N$11,tisk!A588,0)))</f>
        <v>Dotace bude použita na:pořízení prostředků pro osvětlení místa zásahu - elektrocentrály  investiční dotace</v>
      </c>
      <c r="E591" s="99"/>
      <c r="F591" s="44" t="str">
        <f ca="1">IF(B589="","",OFFSET(List1!Q$11,tisk!A588,0))</f>
        <v>11/2020</v>
      </c>
      <c r="G591" s="100"/>
      <c r="H591" s="101"/>
      <c r="I591" s="98"/>
      <c r="J591" s="98"/>
      <c r="K591" s="98"/>
      <c r="L591" s="98"/>
      <c r="M591" s="102"/>
    </row>
    <row r="592" spans="1:13" s="2" customFormat="1" ht="75" customHeight="1" x14ac:dyDescent="0.25">
      <c r="A592" s="47"/>
      <c r="B592" s="98" t="str">
        <f ca="1">IF(OFFSET(List1!B$11,tisk!A591,0)&gt;0,OFFSET(List1!B$11,tisk!A591,0),"")</f>
        <v>232</v>
      </c>
      <c r="C592" s="3" t="str">
        <f ca="1">IF(B592="","",CONCATENATE(OFFSET(List1!C$11,tisk!A591,0),"
",OFFSET(List1!D$11,tisk!A591,0),"
",OFFSET(List1!E$11,tisk!A591,0),"
",OFFSET(List1!F$11,tisk!A591,0)))</f>
        <v>Obec Lipová
Lipová 160
Lipová
79845</v>
      </c>
      <c r="D592" s="65" t="str">
        <f ca="1">IF(B592="","",OFFSET(List1!L$11,tisk!A591,0))</f>
        <v>Pořízení, technické zhodnocení a oprava požární techniky a nákup věcného vybavení pro JSDH Seč</v>
      </c>
      <c r="E592" s="99">
        <f ca="1">IF(B592="","",OFFSET(List1!O$11,tisk!A591,0))</f>
        <v>70000</v>
      </c>
      <c r="F592" s="44" t="str">
        <f ca="1">IF(B592="","",OFFSET(List1!P$11,tisk!A591,0))</f>
        <v>1/2020</v>
      </c>
      <c r="G592" s="100">
        <f ca="1">IF(B592="","",OFFSET(List1!R$11,tisk!A591,0))</f>
        <v>28000</v>
      </c>
      <c r="H592" s="101">
        <f ca="1">IF(B592="","",OFFSET(List1!S$11,tisk!A591,0))</f>
        <v>44176</v>
      </c>
      <c r="I592" s="98">
        <f ca="1">IF(B592="","",OFFSET(List1!T$11,tisk!A591,0))</f>
        <v>90</v>
      </c>
      <c r="J592" s="98">
        <f ca="1">IF(B592="","",OFFSET(List1!U$11,tisk!A591,0))</f>
        <v>115</v>
      </c>
      <c r="K592" s="98">
        <f ca="1">IF(B592="","",OFFSET(List1!V$11,tisk!A591,0))</f>
        <v>150</v>
      </c>
      <c r="L592" s="98">
        <f ca="1">IF(B592="","",OFFSET(List1!W$11,tisk!A591,0))</f>
        <v>355</v>
      </c>
      <c r="M592" s="102">
        <f ca="1">IF(B592="","",OFFSET(List1!X$11,tisk!A591,0))</f>
        <v>24600</v>
      </c>
    </row>
    <row r="593" spans="1:13" s="2" customFormat="1" ht="75" customHeight="1" x14ac:dyDescent="0.25">
      <c r="A593" s="47"/>
      <c r="B593" s="98"/>
      <c r="C593" s="3" t="str">
        <f ca="1">IF(B592="","",CONCATENATE("Okres ",OFFSET(List1!G$11,tisk!A591,0),"
","Právní forma","
",OFFSET(List1!H$11,tisk!A591,0),"
","IČO ",OFFSET(List1!I$11,tisk!A591,0),"
 ","B.Ú. ",OFFSET(List1!J$11,tisk!A591,0)))</f>
        <v>Okres Prostějov
Právní forma
Obec, m. č. hl. m. Prahy
IČO 00288438
 B.Ú. anonymizováno</v>
      </c>
      <c r="D593" s="5" t="str">
        <f ca="1">IF(B592="","",OFFSET(List1!M$11,tisk!A591,0))</f>
        <v>Defibrilátor, dětské elektrody, skříňka s alarmem pro defibrilátor</v>
      </c>
      <c r="E593" s="99"/>
      <c r="F593" s="43"/>
      <c r="G593" s="100"/>
      <c r="H593" s="101"/>
      <c r="I593" s="98"/>
      <c r="J593" s="98"/>
      <c r="K593" s="98"/>
      <c r="L593" s="98"/>
      <c r="M593" s="102"/>
    </row>
    <row r="594" spans="1:13" s="2" customFormat="1" ht="30" customHeight="1" x14ac:dyDescent="0.25">
      <c r="A594" s="47">
        <f>ROW()/3-1</f>
        <v>197</v>
      </c>
      <c r="B594" s="98"/>
      <c r="C594" s="3" t="str">
        <f ca="1">IF(B592="","",CONCATENATE("Zástupce","
",OFFSET(List1!K$11,tisk!A591,0)))</f>
        <v xml:space="preserve">Zástupce
</v>
      </c>
      <c r="D594" s="5" t="str">
        <f ca="1">IF(B592="","",CONCATENATE("Dotace bude použita na:",OFFSET(List1!N$11,tisk!A591,0)))</f>
        <v>Dotace bude použita na:pořízení prostředků první pomoci  investiční dotace</v>
      </c>
      <c r="E594" s="99"/>
      <c r="F594" s="44" t="str">
        <f ca="1">IF(B592="","",OFFSET(List1!Q$11,tisk!A591,0))</f>
        <v>11/2020</v>
      </c>
      <c r="G594" s="100"/>
      <c r="H594" s="101"/>
      <c r="I594" s="98"/>
      <c r="J594" s="98"/>
      <c r="K594" s="98"/>
      <c r="L594" s="98"/>
      <c r="M594" s="102"/>
    </row>
    <row r="595" spans="1:13" s="2" customFormat="1" ht="75" customHeight="1" x14ac:dyDescent="0.25">
      <c r="A595" s="47"/>
      <c r="B595" s="98" t="str">
        <f ca="1">IF(OFFSET(List1!B$11,tisk!A594,0)&gt;0,OFFSET(List1!B$11,tisk!A594,0),"")</f>
        <v>249</v>
      </c>
      <c r="C595" s="3" t="str">
        <f ca="1">IF(B595="","",CONCATENATE(OFFSET(List1!C$11,tisk!A594,0),"
",OFFSET(List1!D$11,tisk!A594,0),"
",OFFSET(List1!E$11,tisk!A594,0),"
",OFFSET(List1!F$11,tisk!A594,0)))</f>
        <v>Obec Luběnice
Luběnice 140
Luběnice
78346</v>
      </c>
      <c r="D595" s="65" t="str">
        <f ca="1">IF(B595="","",OFFSET(List1!L$11,tisk!A594,0))</f>
        <v>Pořízení, technické zhodnocení a oprava požární techniky a nákup věcného vybavení pro JSDH Luběnice</v>
      </c>
      <c r="E595" s="99">
        <f ca="1">IF(B595="","",OFFSET(List1!O$11,tisk!A594,0))</f>
        <v>13677</v>
      </c>
      <c r="F595" s="44" t="str">
        <f ca="1">IF(B595="","",OFFSET(List1!P$11,tisk!A594,0))</f>
        <v>1/2020</v>
      </c>
      <c r="G595" s="100">
        <f ca="1">IF(B595="","",OFFSET(List1!R$11,tisk!A594,0))</f>
        <v>13600</v>
      </c>
      <c r="H595" s="101">
        <f ca="1">IF(B595="","",OFFSET(List1!S$11,tisk!A594,0))</f>
        <v>44176</v>
      </c>
      <c r="I595" s="98">
        <f ca="1">IF(B595="","",OFFSET(List1!T$11,tisk!A594,0))</f>
        <v>90</v>
      </c>
      <c r="J595" s="98">
        <f ca="1">IF(B595="","",OFFSET(List1!U$11,tisk!A594,0))</f>
        <v>115</v>
      </c>
      <c r="K595" s="98">
        <f ca="1">IF(B595="","",OFFSET(List1!V$11,tisk!A594,0))</f>
        <v>150</v>
      </c>
      <c r="L595" s="98">
        <f ca="1">IF(B595="","",OFFSET(List1!W$11,tisk!A594,0))</f>
        <v>355</v>
      </c>
      <c r="M595" s="102">
        <f ca="1">IF(B595="","",OFFSET(List1!X$11,tisk!A594,0))</f>
        <v>6800</v>
      </c>
    </row>
    <row r="596" spans="1:13" s="2" customFormat="1" ht="75" customHeight="1" x14ac:dyDescent="0.25">
      <c r="A596" s="47"/>
      <c r="B596" s="98"/>
      <c r="C596" s="3" t="str">
        <f ca="1">IF(B595="","",CONCATENATE("Okres ",OFFSET(List1!G$11,tisk!A594,0),"
","Právní forma","
",OFFSET(List1!H$11,tisk!A594,0),"
","IČO ",OFFSET(List1!I$11,tisk!A594,0),"
 ","B.Ú. ",OFFSET(List1!J$11,tisk!A594,0)))</f>
        <v>Okres Olomouc
Právní forma
Obec, m. č. hl. m. Prahy
IČO 00635642
 B.Ú. anonymizováno</v>
      </c>
      <c r="D596" s="5" t="str">
        <f ca="1">IF(B595="","",OFFSET(List1!M$11,tisk!A594,0))</f>
        <v>Pořízení 2 ks výsuvných osvětlovacích stojanů - model OS-3 pro profesionální použítí.</v>
      </c>
      <c r="E596" s="99"/>
      <c r="F596" s="43"/>
      <c r="G596" s="100"/>
      <c r="H596" s="101"/>
      <c r="I596" s="98"/>
      <c r="J596" s="98"/>
      <c r="K596" s="98"/>
      <c r="L596" s="98"/>
      <c r="M596" s="102"/>
    </row>
    <row r="597" spans="1:13" s="2" customFormat="1" ht="30" customHeight="1" x14ac:dyDescent="0.25">
      <c r="A597" s="47">
        <f>ROW()/3-1</f>
        <v>198</v>
      </c>
      <c r="B597" s="98"/>
      <c r="C597" s="3" t="str">
        <f ca="1">IF(B595="","",CONCATENATE("Zástupce","
",OFFSET(List1!K$11,tisk!A594,0)))</f>
        <v xml:space="preserve">Zástupce
</v>
      </c>
      <c r="D597" s="5" t="str">
        <f ca="1">IF(B595="","",CONCATENATE("Dotace bude použita na:",OFFSET(List1!N$11,tisk!A594,0)))</f>
        <v>Dotace bude použita na:pořízení prostředků pro osvětlení místa zásahu</v>
      </c>
      <c r="E597" s="99"/>
      <c r="F597" s="44" t="str">
        <f ca="1">IF(B595="","",OFFSET(List1!Q$11,tisk!A594,0))</f>
        <v>11/2020</v>
      </c>
      <c r="G597" s="100"/>
      <c r="H597" s="101"/>
      <c r="I597" s="98"/>
      <c r="J597" s="98"/>
      <c r="K597" s="98"/>
      <c r="L597" s="98"/>
      <c r="M597" s="102"/>
    </row>
    <row r="598" spans="1:13" s="2" customFormat="1" ht="75" customHeight="1" x14ac:dyDescent="0.25">
      <c r="A598" s="47"/>
      <c r="B598" s="98" t="str">
        <f ca="1">IF(OFFSET(List1!B$11,tisk!A597,0)&gt;0,OFFSET(List1!B$11,tisk!A597,0),"")</f>
        <v>197</v>
      </c>
      <c r="C598" s="3" t="str">
        <f ca="1">IF(B598="","",CONCATENATE(OFFSET(List1!C$11,tisk!A597,0),"
",OFFSET(List1!D$11,tisk!A597,0),"
",OFFSET(List1!E$11,tisk!A597,0),"
",OFFSET(List1!F$11,tisk!A597,0)))</f>
        <v>Obec Luká
Luká 80
Luká
78324</v>
      </c>
      <c r="D598" s="65" t="str">
        <f ca="1">IF(B598="","",OFFSET(List1!L$11,tisk!A597,0))</f>
        <v>Pořízení, technické zhodnocení a oprava požární techniky a nákup věcného vybavení pro JSDH Ješov</v>
      </c>
      <c r="E598" s="99">
        <f ca="1">IF(B598="","",OFFSET(List1!O$11,tisk!A597,0))</f>
        <v>34800</v>
      </c>
      <c r="F598" s="44" t="str">
        <f ca="1">IF(B598="","",OFFSET(List1!P$11,tisk!A597,0))</f>
        <v>1/2020</v>
      </c>
      <c r="G598" s="100">
        <f ca="1">IF(B598="","",OFFSET(List1!R$11,tisk!A597,0))</f>
        <v>34800</v>
      </c>
      <c r="H598" s="101">
        <f ca="1">IF(B598="","",OFFSET(List1!S$11,tisk!A597,0))</f>
        <v>44176</v>
      </c>
      <c r="I598" s="98">
        <f ca="1">IF(B598="","",OFFSET(List1!T$11,tisk!A597,0))</f>
        <v>90</v>
      </c>
      <c r="J598" s="98">
        <f ca="1">IF(B598="","",OFFSET(List1!U$11,tisk!A597,0))</f>
        <v>115</v>
      </c>
      <c r="K598" s="98">
        <f ca="1">IF(B598="","",OFFSET(List1!V$11,tisk!A597,0))</f>
        <v>150</v>
      </c>
      <c r="L598" s="98">
        <f ca="1">IF(B598="","",OFFSET(List1!W$11,tisk!A597,0))</f>
        <v>355</v>
      </c>
      <c r="M598" s="102">
        <f ca="1">IF(B598="","",OFFSET(List1!X$11,tisk!A597,0))</f>
        <v>17400</v>
      </c>
    </row>
    <row r="599" spans="1:13" s="2" customFormat="1" ht="75" customHeight="1" x14ac:dyDescent="0.25">
      <c r="A599" s="47"/>
      <c r="B599" s="98"/>
      <c r="C599" s="3" t="str">
        <f ca="1">IF(B598="","",CONCATENATE("Okres ",OFFSET(List1!G$11,tisk!A597,0),"
","Právní forma","
",OFFSET(List1!H$11,tisk!A597,0),"
","IČO ",OFFSET(List1!I$11,tisk!A597,0),"
 ","B.Ú. ",OFFSET(List1!J$11,tisk!A597,0)))</f>
        <v>Okres Olomouc
Právní forma
Obec, m. č. hl. m. Prahy
IČO 00299171
 B.Ú. anonymizováno</v>
      </c>
      <c r="D599" s="5" t="str">
        <f ca="1">IF(B598="","",OFFSET(List1!M$11,tisk!A597,0))</f>
        <v>Pořízení elektrocentrály a daného příslušenství (osvětlení, stativ, prodlužovací kabely, apod.).</v>
      </c>
      <c r="E599" s="99"/>
      <c r="F599" s="43"/>
      <c r="G599" s="100"/>
      <c r="H599" s="101"/>
      <c r="I599" s="98"/>
      <c r="J599" s="98"/>
      <c r="K599" s="98"/>
      <c r="L599" s="98"/>
      <c r="M599" s="102"/>
    </row>
    <row r="600" spans="1:13" s="2" customFormat="1" ht="30" customHeight="1" x14ac:dyDescent="0.25">
      <c r="A600" s="47">
        <f>ROW()/3-1</f>
        <v>199</v>
      </c>
      <c r="B600" s="98"/>
      <c r="C600" s="3" t="str">
        <f ca="1">IF(B598="","",CONCATENATE("Zástupce","
",OFFSET(List1!K$11,tisk!A597,0)))</f>
        <v xml:space="preserve">Zástupce
</v>
      </c>
      <c r="D600" s="5" t="str">
        <f ca="1">IF(B598="","",CONCATENATE("Dotace bude použita na:",OFFSET(List1!N$11,tisk!A597,0)))</f>
        <v>Dotace bude použita na:pořízení prostředků pro osvětlení místa zásahu</v>
      </c>
      <c r="E600" s="99"/>
      <c r="F600" s="44" t="str">
        <f ca="1">IF(B598="","",OFFSET(List1!Q$11,tisk!A597,0))</f>
        <v>11/2020</v>
      </c>
      <c r="G600" s="100"/>
      <c r="H600" s="101"/>
      <c r="I600" s="98"/>
      <c r="J600" s="98"/>
      <c r="K600" s="98"/>
      <c r="L600" s="98"/>
      <c r="M600" s="102"/>
    </row>
    <row r="601" spans="1:13" s="2" customFormat="1" ht="69" customHeight="1" x14ac:dyDescent="0.25">
      <c r="A601" s="47"/>
      <c r="B601" s="98" t="str">
        <f ca="1">IF(OFFSET(List1!B$11,tisk!A600,0)&gt;0,OFFSET(List1!B$11,tisk!A600,0),"")</f>
        <v>225</v>
      </c>
      <c r="C601" s="3" t="str">
        <f ca="1">IF(B601="","",CONCATENATE(OFFSET(List1!C$11,tisk!A600,0),"
",OFFSET(List1!D$11,tisk!A600,0),"
",OFFSET(List1!E$11,tisk!A600,0),"
",OFFSET(List1!F$11,tisk!A600,0)))</f>
        <v>Obec Mořice
Mořice 68
Mořice
79828</v>
      </c>
      <c r="D601" s="65" t="str">
        <f ca="1">IF(B601="","",OFFSET(List1!L$11,tisk!A600,0))</f>
        <v>Pořízení, technické zhodnocení a oprava požární techniky a nákup věcného vybavení pro JSDH Mořice</v>
      </c>
      <c r="E601" s="99">
        <f ca="1">IF(B601="","",OFFSET(List1!O$11,tisk!A600,0))</f>
        <v>28700</v>
      </c>
      <c r="F601" s="44" t="str">
        <f ca="1">IF(B601="","",OFFSET(List1!P$11,tisk!A600,0))</f>
        <v>1/2020</v>
      </c>
      <c r="G601" s="100">
        <f ca="1">IF(B601="","",OFFSET(List1!R$11,tisk!A600,0))</f>
        <v>28700</v>
      </c>
      <c r="H601" s="101">
        <f ca="1">IF(B601="","",OFFSET(List1!S$11,tisk!A600,0))</f>
        <v>44176</v>
      </c>
      <c r="I601" s="98">
        <f ca="1">IF(B601="","",OFFSET(List1!T$11,tisk!A600,0))</f>
        <v>90</v>
      </c>
      <c r="J601" s="98">
        <f ca="1">IF(B601="","",OFFSET(List1!U$11,tisk!A600,0))</f>
        <v>115</v>
      </c>
      <c r="K601" s="98">
        <f ca="1">IF(B601="","",OFFSET(List1!V$11,tisk!A600,0))</f>
        <v>150</v>
      </c>
      <c r="L601" s="98">
        <f ca="1">IF(B601="","",OFFSET(List1!W$11,tisk!A600,0))</f>
        <v>355</v>
      </c>
      <c r="M601" s="102">
        <f ca="1">IF(B601="","",OFFSET(List1!X$11,tisk!A600,0))</f>
        <v>14400</v>
      </c>
    </row>
    <row r="602" spans="1:13" s="2" customFormat="1" ht="75" customHeight="1" x14ac:dyDescent="0.25">
      <c r="A602" s="47"/>
      <c r="B602" s="98"/>
      <c r="C602" s="3" t="str">
        <f ca="1">IF(B601="","",CONCATENATE("Okres ",OFFSET(List1!G$11,tisk!A600,0),"
","Právní forma","
",OFFSET(List1!H$11,tisk!A600,0),"
","IČO ",OFFSET(List1!I$11,tisk!A600,0),"
 ","B.Ú. ",OFFSET(List1!J$11,tisk!A600,0)))</f>
        <v>Okres Prostějov
Právní forma
Obec, m. č. hl. m. Prahy
IČO 00288462
 B.Ú. anonymizováno</v>
      </c>
      <c r="D602" s="5" t="str">
        <f ca="1">IF(B601="","",OFFSET(List1!M$11,tisk!A600,0))</f>
        <v>Jedná se o pořízení teleskopické tyče FIREMAN T 8,2 M Standard s nástroji pro základní práce se soupravou určený k zásahu JSDH Mořice.</v>
      </c>
      <c r="E602" s="99"/>
      <c r="F602" s="43"/>
      <c r="G602" s="100"/>
      <c r="H602" s="101"/>
      <c r="I602" s="98"/>
      <c r="J602" s="98"/>
      <c r="K602" s="98"/>
      <c r="L602" s="98"/>
      <c r="M602" s="102"/>
    </row>
    <row r="603" spans="1:13" s="2" customFormat="1" ht="35.25" customHeight="1" x14ac:dyDescent="0.25">
      <c r="A603" s="47">
        <f>ROW()/3-1</f>
        <v>200</v>
      </c>
      <c r="B603" s="98"/>
      <c r="C603" s="3" t="str">
        <f ca="1">IF(B601="","",CONCATENATE("Zástupce","
",OFFSET(List1!K$11,tisk!A600,0)))</f>
        <v xml:space="preserve">Zástupce
</v>
      </c>
      <c r="D603" s="5" t="str">
        <f ca="1">IF(B601="","",CONCATENATE("Dotace bude použita na:",OFFSET(List1!N$11,tisk!A600,0)))</f>
        <v>Dotace bude použita na:pořízení teleskopické tyče FIREMAN T 8,2 M Standard s nástroji pro základní práce se soupravou.</v>
      </c>
      <c r="E603" s="99"/>
      <c r="F603" s="44" t="str">
        <f ca="1">IF(B601="","",OFFSET(List1!Q$11,tisk!A600,0))</f>
        <v>11/2020</v>
      </c>
      <c r="G603" s="100"/>
      <c r="H603" s="101"/>
      <c r="I603" s="98"/>
      <c r="J603" s="98"/>
      <c r="K603" s="98"/>
      <c r="L603" s="98"/>
      <c r="M603" s="102"/>
    </row>
    <row r="604" spans="1:13" s="2" customFormat="1" ht="75" customHeight="1" x14ac:dyDescent="0.25">
      <c r="A604" s="47"/>
      <c r="B604" s="98" t="str">
        <f ca="1">IF(OFFSET(List1!B$11,tisk!A603,0)&gt;0,OFFSET(List1!B$11,tisk!A603,0),"")</f>
        <v>1</v>
      </c>
      <c r="C604" s="3" t="str">
        <f ca="1">IF(B604="","",CONCATENATE(OFFSET(List1!C$11,tisk!A603,0),"
",OFFSET(List1!D$11,tisk!A603,0),"
",OFFSET(List1!E$11,tisk!A603,0),"
",OFFSET(List1!F$11,tisk!A603,0)))</f>
        <v>Obec Pivín
Pivín 220
Pivín
79824</v>
      </c>
      <c r="D604" s="65" t="str">
        <f ca="1">IF(B604="","",OFFSET(List1!L$11,tisk!A603,0))</f>
        <v>Pořízení, technické zhodnocení a oprava požární techniky a nákup věcného vybavení pro JSDH Pivín</v>
      </c>
      <c r="E604" s="99">
        <f ca="1">IF(B604="","",OFFSET(List1!O$11,tisk!A603,0))</f>
        <v>39000</v>
      </c>
      <c r="F604" s="44" t="str">
        <f ca="1">IF(B604="","",OFFSET(List1!P$11,tisk!A603,0))</f>
        <v>1/2020</v>
      </c>
      <c r="G604" s="100">
        <f ca="1">IF(B604="","",OFFSET(List1!R$11,tisk!A603,0))</f>
        <v>35000</v>
      </c>
      <c r="H604" s="101">
        <f ca="1">IF(B604="","",OFFSET(List1!S$11,tisk!A603,0))</f>
        <v>44176</v>
      </c>
      <c r="I604" s="98">
        <f ca="1">IF(B604="","",OFFSET(List1!T$11,tisk!A603,0))</f>
        <v>90</v>
      </c>
      <c r="J604" s="98">
        <f ca="1">IF(B604="","",OFFSET(List1!U$11,tisk!A603,0))</f>
        <v>115</v>
      </c>
      <c r="K604" s="98">
        <f ca="1">IF(B604="","",OFFSET(List1!V$11,tisk!A603,0))</f>
        <v>150</v>
      </c>
      <c r="L604" s="98">
        <f ca="1">IF(B604="","",OFFSET(List1!W$11,tisk!A603,0))</f>
        <v>355</v>
      </c>
      <c r="M604" s="102">
        <f ca="1">IF(B604="","",OFFSET(List1!X$11,tisk!A603,0))</f>
        <v>19500</v>
      </c>
    </row>
    <row r="605" spans="1:13" s="2" customFormat="1" ht="75" customHeight="1" x14ac:dyDescent="0.25">
      <c r="A605" s="47"/>
      <c r="B605" s="98"/>
      <c r="C605" s="3" t="str">
        <f ca="1">IF(B604="","",CONCATENATE("Okres ",OFFSET(List1!G$11,tisk!A603,0),"
","Právní forma","
",OFFSET(List1!H$11,tisk!A603,0),"
","IČO ",OFFSET(List1!I$11,tisk!A603,0),"
 ","B.Ú. ",OFFSET(List1!J$11,tisk!A603,0)))</f>
        <v>Okres Prostějov
Právní forma
Obec, m. č. hl. m. Prahy
IČO 00288624
 B.Ú. anonymizováno</v>
      </c>
      <c r="D605" s="5" t="str">
        <f ca="1">IF(B604="","",OFFSET(List1!M$11,tisk!A603,0))</f>
        <v>Pořízení elektrocentrály na zajištění akceschopnosti JSDH Pivín.</v>
      </c>
      <c r="E605" s="99"/>
      <c r="F605" s="43"/>
      <c r="G605" s="100"/>
      <c r="H605" s="101"/>
      <c r="I605" s="98"/>
      <c r="J605" s="98"/>
      <c r="K605" s="98"/>
      <c r="L605" s="98"/>
      <c r="M605" s="102"/>
    </row>
    <row r="606" spans="1:13" s="2" customFormat="1" ht="30" customHeight="1" x14ac:dyDescent="0.25">
      <c r="A606" s="47">
        <f>ROW()/3-1</f>
        <v>201</v>
      </c>
      <c r="B606" s="98"/>
      <c r="C606" s="3" t="str">
        <f ca="1">IF(B604="","",CONCATENATE("Zástupce","
",OFFSET(List1!K$11,tisk!A603,0)))</f>
        <v xml:space="preserve">Zástupce
</v>
      </c>
      <c r="D606" s="5" t="str">
        <f ca="1">IF(B604="","",CONCATENATE("Dotace bude použita na:",OFFSET(List1!N$11,tisk!A603,0)))</f>
        <v>Dotace bude použita na:pořízení elektrocentrály s příslušenstvím</v>
      </c>
      <c r="E606" s="99"/>
      <c r="F606" s="44" t="str">
        <f ca="1">IF(B604="","",OFFSET(List1!Q$11,tisk!A603,0))</f>
        <v>11/2020</v>
      </c>
      <c r="G606" s="100"/>
      <c r="H606" s="101"/>
      <c r="I606" s="98"/>
      <c r="J606" s="98"/>
      <c r="K606" s="98"/>
      <c r="L606" s="98"/>
      <c r="M606" s="102"/>
    </row>
    <row r="607" spans="1:13" s="2" customFormat="1" ht="68.25" customHeight="1" x14ac:dyDescent="0.25">
      <c r="A607" s="47"/>
      <c r="B607" s="98" t="str">
        <f ca="1">IF(OFFSET(List1!B$11,tisk!A606,0)&gt;0,OFFSET(List1!B$11,tisk!A606,0),"")</f>
        <v>144</v>
      </c>
      <c r="C607" s="3" t="str">
        <f ca="1">IF(B607="","",CONCATENATE(OFFSET(List1!C$11,tisk!A606,0),"
",OFFSET(List1!D$11,tisk!A606,0),"
",OFFSET(List1!E$11,tisk!A606,0),"
",OFFSET(List1!F$11,tisk!A606,0)))</f>
        <v>Obec Stařechovice
Stařechovice 71
Stařechovice
79841</v>
      </c>
      <c r="D607" s="65" t="str">
        <f ca="1">IF(B607="","",OFFSET(List1!L$11,tisk!A606,0))</f>
        <v>Pořízení, technické zhodnocení a oprava požární techniky a nákup věcného vybavení pro JSDH Stařechovice</v>
      </c>
      <c r="E607" s="99">
        <f ca="1">IF(B607="","",OFFSET(List1!O$11,tisk!A606,0))</f>
        <v>35000</v>
      </c>
      <c r="F607" s="44" t="str">
        <f ca="1">IF(B607="","",OFFSET(List1!P$11,tisk!A606,0))</f>
        <v>1/2020</v>
      </c>
      <c r="G607" s="100">
        <f ca="1">IF(B607="","",OFFSET(List1!R$11,tisk!A606,0))</f>
        <v>35000</v>
      </c>
      <c r="H607" s="101">
        <f ca="1">IF(B607="","",OFFSET(List1!S$11,tisk!A606,0))</f>
        <v>44176</v>
      </c>
      <c r="I607" s="98">
        <f ca="1">IF(B607="","",OFFSET(List1!T$11,tisk!A606,0))</f>
        <v>90</v>
      </c>
      <c r="J607" s="98">
        <f ca="1">IF(B607="","",OFFSET(List1!U$11,tisk!A606,0))</f>
        <v>115</v>
      </c>
      <c r="K607" s="98">
        <f ca="1">IF(B607="","",OFFSET(List1!V$11,tisk!A606,0))</f>
        <v>150</v>
      </c>
      <c r="L607" s="98">
        <f ca="1">IF(B607="","",OFFSET(List1!W$11,tisk!A606,0))</f>
        <v>355</v>
      </c>
      <c r="M607" s="102">
        <f ca="1">IF(B607="","",OFFSET(List1!X$11,tisk!A606,0))</f>
        <v>17500</v>
      </c>
    </row>
    <row r="608" spans="1:13" s="2" customFormat="1" ht="75" customHeight="1" x14ac:dyDescent="0.25">
      <c r="A608" s="47"/>
      <c r="B608" s="98"/>
      <c r="C608" s="3" t="str">
        <f ca="1">IF(B607="","",CONCATENATE("Okres ",OFFSET(List1!G$11,tisk!A606,0),"
","Právní forma","
",OFFSET(List1!H$11,tisk!A606,0),"
","IČO ",OFFSET(List1!I$11,tisk!A606,0),"
 ","B.Ú. ",OFFSET(List1!J$11,tisk!A606,0)))</f>
        <v>Okres Prostějov
Právní forma
Obec, m. č. hl. m. Prahy
IČO 00288802
 B.Ú. anonymizováno</v>
      </c>
      <c r="D608" s="5" t="str">
        <f ca="1">IF(B607="","",OFFSET(List1!M$11,tisk!A606,0))</f>
        <v>Doplnění vybavení JSDH Stařechovice o  prostředky pro osvětlení místa zásahu</v>
      </c>
      <c r="E608" s="99"/>
      <c r="F608" s="43"/>
      <c r="G608" s="100"/>
      <c r="H608" s="101"/>
      <c r="I608" s="98"/>
      <c r="J608" s="98"/>
      <c r="K608" s="98"/>
      <c r="L608" s="98"/>
      <c r="M608" s="102"/>
    </row>
    <row r="609" spans="1:13" s="2" customFormat="1" ht="30" customHeight="1" x14ac:dyDescent="0.25">
      <c r="A609" s="47">
        <f>ROW()/3-1</f>
        <v>202</v>
      </c>
      <c r="B609" s="98"/>
      <c r="C609" s="3" t="str">
        <f ca="1">IF(B607="","",CONCATENATE("Zástupce","
",OFFSET(List1!K$11,tisk!A606,0)))</f>
        <v xml:space="preserve">Zástupce
</v>
      </c>
      <c r="D609" s="5" t="str">
        <f ca="1">IF(B607="","",CONCATENATE("Dotace bude použita na:",OFFSET(List1!N$11,tisk!A606,0)))</f>
        <v>Dotace bude použita na:pořízení prostředků pro osvětlení místa zásahu</v>
      </c>
      <c r="E609" s="99"/>
      <c r="F609" s="44" t="str">
        <f ca="1">IF(B607="","",OFFSET(List1!Q$11,tisk!A606,0))</f>
        <v>11/2020</v>
      </c>
      <c r="G609" s="100"/>
      <c r="H609" s="101"/>
      <c r="I609" s="98"/>
      <c r="J609" s="98"/>
      <c r="K609" s="98"/>
      <c r="L609" s="98"/>
      <c r="M609" s="102"/>
    </row>
    <row r="610" spans="1:13" s="2" customFormat="1" ht="64.5" customHeight="1" x14ac:dyDescent="0.25">
      <c r="A610" s="47"/>
      <c r="B610" s="98" t="str">
        <f ca="1">IF(OFFSET(List1!B$11,tisk!A609,0)&gt;0,OFFSET(List1!B$11,tisk!A609,0),"")</f>
        <v>201</v>
      </c>
      <c r="C610" s="3" t="str">
        <f ca="1">IF(B610="","",CONCATENATE(OFFSET(List1!C$11,tisk!A609,0),"
",OFFSET(List1!D$11,tisk!A609,0),"
",OFFSET(List1!E$11,tisk!A609,0),"
",OFFSET(List1!F$11,tisk!A609,0)))</f>
        <v>Obec Suchdol
Jednov 38
Suchdol
79845</v>
      </c>
      <c r="D610" s="65" t="str">
        <f ca="1">IF(B610="","",OFFSET(List1!L$11,tisk!A609,0))</f>
        <v>Pořízení, technické zhodnocení a oprava požární techniky a nákup věcného vybavení pro JSDH Jednov</v>
      </c>
      <c r="E610" s="99">
        <f ca="1">IF(B610="","",OFFSET(List1!O$11,tisk!A609,0))</f>
        <v>18000</v>
      </c>
      <c r="F610" s="44" t="str">
        <f ca="1">IF(B610="","",OFFSET(List1!P$11,tisk!A609,0))</f>
        <v>1/2020</v>
      </c>
      <c r="G610" s="100">
        <f ca="1">IF(B610="","",OFFSET(List1!R$11,tisk!A609,0))</f>
        <v>18000</v>
      </c>
      <c r="H610" s="101">
        <f ca="1">IF(B610="","",OFFSET(List1!S$11,tisk!A609,0))</f>
        <v>44176</v>
      </c>
      <c r="I610" s="98">
        <f ca="1">IF(B610="","",OFFSET(List1!T$11,tisk!A609,0))</f>
        <v>90</v>
      </c>
      <c r="J610" s="98">
        <f ca="1">IF(B610="","",OFFSET(List1!U$11,tisk!A609,0))</f>
        <v>115</v>
      </c>
      <c r="K610" s="98">
        <f ca="1">IF(B610="","",OFFSET(List1!V$11,tisk!A609,0))</f>
        <v>150</v>
      </c>
      <c r="L610" s="98">
        <f ca="1">IF(B610="","",OFFSET(List1!W$11,tisk!A609,0))</f>
        <v>355</v>
      </c>
      <c r="M610" s="102">
        <f ca="1">IF(B610="","",OFFSET(List1!X$11,tisk!A609,0))</f>
        <v>9000</v>
      </c>
    </row>
    <row r="611" spans="1:13" s="2" customFormat="1" ht="75" customHeight="1" x14ac:dyDescent="0.25">
      <c r="A611" s="47"/>
      <c r="B611" s="98"/>
      <c r="C611" s="3" t="str">
        <f ca="1">IF(B610="","",CONCATENATE("Okres ",OFFSET(List1!G$11,tisk!A609,0),"
","Právní forma","
",OFFSET(List1!H$11,tisk!A609,0),"
","IČO ",OFFSET(List1!I$11,tisk!A609,0),"
 ","B.Ú. ",OFFSET(List1!J$11,tisk!A609,0)))</f>
        <v>Okres Prostějov
Právní forma
Obec, m. č. hl. m. Prahy
IČO 00288837
 B.Ú. anonymizováno</v>
      </c>
      <c r="D611" s="5" t="str">
        <f ca="1">IF(B610="","",OFFSET(List1!M$11,tisk!A609,0))</f>
        <v>Obec Suchdol podává žádost o nákup vybavení pro JSDH Jednov v roce 2020. Jedná se o vybavení zásahové jednotky prostředky - pořízení prostředků pro vyprošťování.</v>
      </c>
      <c r="E611" s="99"/>
      <c r="F611" s="43"/>
      <c r="G611" s="100"/>
      <c r="H611" s="101"/>
      <c r="I611" s="98"/>
      <c r="J611" s="98"/>
      <c r="K611" s="98"/>
      <c r="L611" s="98"/>
      <c r="M611" s="102"/>
    </row>
    <row r="612" spans="1:13" s="2" customFormat="1" ht="30" customHeight="1" x14ac:dyDescent="0.25">
      <c r="A612" s="47">
        <f>ROW()/3-1</f>
        <v>203</v>
      </c>
      <c r="B612" s="98"/>
      <c r="C612" s="3" t="str">
        <f ca="1">IF(B610="","",CONCATENATE("Zástupce","
",OFFSET(List1!K$11,tisk!A609,0)))</f>
        <v xml:space="preserve">Zástupce
</v>
      </c>
      <c r="D612" s="5" t="str">
        <f ca="1">IF(B610="","",CONCATENATE("Dotace bude použita na:",OFFSET(List1!N$11,tisk!A609,0)))</f>
        <v>Dotace bude použita na:pořízení prostředků pro vyprošťování</v>
      </c>
      <c r="E612" s="99"/>
      <c r="F612" s="44" t="str">
        <f ca="1">IF(B610="","",OFFSET(List1!Q$11,tisk!A609,0))</f>
        <v>11/2020</v>
      </c>
      <c r="G612" s="100"/>
      <c r="H612" s="101"/>
      <c r="I612" s="98"/>
      <c r="J612" s="98"/>
      <c r="K612" s="98"/>
      <c r="L612" s="98"/>
      <c r="M612" s="102"/>
    </row>
    <row r="613" spans="1:13" s="2" customFormat="1" ht="75" customHeight="1" x14ac:dyDescent="0.25">
      <c r="A613" s="47"/>
      <c r="B613" s="98" t="str">
        <f ca="1">IF(OFFSET(List1!B$11,tisk!A612,0)&gt;0,OFFSET(List1!B$11,tisk!A612,0),"")</f>
        <v>160</v>
      </c>
      <c r="C613" s="3" t="str">
        <f ca="1">IF(B613="","",CONCATENATE(OFFSET(List1!C$11,tisk!A612,0),"
",OFFSET(List1!D$11,tisk!A612,0),"
",OFFSET(List1!E$11,tisk!A612,0),"
",OFFSET(List1!F$11,tisk!A612,0)))</f>
        <v>Městys Tištín
Tištín 37
Tištín
79829</v>
      </c>
      <c r="D613" s="65" t="str">
        <f ca="1">IF(B613="","",OFFSET(List1!L$11,tisk!A612,0))</f>
        <v>Pořízení, technické zhodnocení a oprava požární techniky a nákup věcného vybavení pro JSDH Tištín</v>
      </c>
      <c r="E613" s="99">
        <f ca="1">IF(B613="","",OFFSET(List1!O$11,tisk!A612,0))</f>
        <v>30000</v>
      </c>
      <c r="F613" s="44" t="str">
        <f ca="1">IF(B613="","",OFFSET(List1!P$11,tisk!A612,0))</f>
        <v>1/2020</v>
      </c>
      <c r="G613" s="100">
        <f ca="1">IF(B613="","",OFFSET(List1!R$11,tisk!A612,0))</f>
        <v>30000</v>
      </c>
      <c r="H613" s="101">
        <f ca="1">IF(B613="","",OFFSET(List1!S$11,tisk!A612,0))</f>
        <v>44176</v>
      </c>
      <c r="I613" s="98">
        <f ca="1">IF(B613="","",OFFSET(List1!T$11,tisk!A612,0))</f>
        <v>90</v>
      </c>
      <c r="J613" s="98">
        <f ca="1">IF(B613="","",OFFSET(List1!U$11,tisk!A612,0))</f>
        <v>115</v>
      </c>
      <c r="K613" s="98">
        <f ca="1">IF(B613="","",OFFSET(List1!V$11,tisk!A612,0))</f>
        <v>150</v>
      </c>
      <c r="L613" s="98">
        <f ca="1">IF(B613="","",OFFSET(List1!W$11,tisk!A612,0))</f>
        <v>355</v>
      </c>
      <c r="M613" s="102">
        <f ca="1">IF(B613="","",OFFSET(List1!X$11,tisk!A612,0))</f>
        <v>15000</v>
      </c>
    </row>
    <row r="614" spans="1:13" s="2" customFormat="1" ht="75" customHeight="1" x14ac:dyDescent="0.25">
      <c r="A614" s="47"/>
      <c r="B614" s="98"/>
      <c r="C614" s="3" t="str">
        <f ca="1">IF(B613="","",CONCATENATE("Okres ",OFFSET(List1!G$11,tisk!A612,0),"
","Právní forma","
",OFFSET(List1!H$11,tisk!A612,0),"
","IČO ",OFFSET(List1!I$11,tisk!A612,0),"
 ","B.Ú. ",OFFSET(List1!J$11,tisk!A612,0)))</f>
        <v>Okres Prostějov
Právní forma
Obec, m. č. hl. m. Prahy
IČO 00288853
 B.Ú. anonymizováno</v>
      </c>
      <c r="D614" s="5" t="str">
        <f ca="1">IF(B613="","",OFFSET(List1!M$11,tisk!A612,0))</f>
        <v>Předmětem dotace je pořízení nového vybavení na práci ve výškách. JSHD Tištín dosud nedisponuje dostatečnou výbavou pro své členy na práci ve výškách. Jedná se především o polohovací opasky, lana a žebřík.</v>
      </c>
      <c r="E614" s="99"/>
      <c r="F614" s="43"/>
      <c r="G614" s="100"/>
      <c r="H614" s="101"/>
      <c r="I614" s="98"/>
      <c r="J614" s="98"/>
      <c r="K614" s="98"/>
      <c r="L614" s="98"/>
      <c r="M614" s="102"/>
    </row>
    <row r="615" spans="1:13" s="2" customFormat="1" ht="30" customHeight="1" x14ac:dyDescent="0.25">
      <c r="A615" s="47">
        <f>ROW()/3-1</f>
        <v>204</v>
      </c>
      <c r="B615" s="98"/>
      <c r="C615" s="3" t="str">
        <f ca="1">IF(B613="","",CONCATENATE("Zástupce","
",OFFSET(List1!K$11,tisk!A612,0)))</f>
        <v xml:space="preserve">Zástupce
</v>
      </c>
      <c r="D615" s="5" t="str">
        <f ca="1">IF(B613="","",CONCATENATE("Dotace bude použita na:",OFFSET(List1!N$11,tisk!A612,0)))</f>
        <v>Dotace bude použita na:pořízení prostředků pro práci ve výškách</v>
      </c>
      <c r="E615" s="99"/>
      <c r="F615" s="44" t="str">
        <f ca="1">IF(B613="","",OFFSET(List1!Q$11,tisk!A612,0))</f>
        <v>11/2020</v>
      </c>
      <c r="G615" s="100"/>
      <c r="H615" s="101"/>
      <c r="I615" s="98"/>
      <c r="J615" s="98"/>
      <c r="K615" s="98"/>
      <c r="L615" s="98"/>
      <c r="M615" s="102"/>
    </row>
    <row r="616" spans="1:13" s="2" customFormat="1" ht="75" customHeight="1" x14ac:dyDescent="0.25">
      <c r="A616" s="47"/>
      <c r="B616" s="98" t="str">
        <f ca="1">IF(OFFSET(List1!B$11,tisk!A615,0)&gt;0,OFFSET(List1!B$11,tisk!A615,0),"")</f>
        <v>171</v>
      </c>
      <c r="C616" s="3" t="str">
        <f ca="1">IF(B616="","",CONCATENATE(OFFSET(List1!C$11,tisk!A615,0),"
",OFFSET(List1!D$11,tisk!A615,0),"
",OFFSET(List1!E$11,tisk!A615,0),"
",OFFSET(List1!F$11,tisk!A615,0)))</f>
        <v>Obec Vícov
Vícov 46
Vícov
79803</v>
      </c>
      <c r="D616" s="65" t="str">
        <f ca="1">IF(B616="","",OFFSET(List1!L$11,tisk!A615,0))</f>
        <v>Pořízení, technické zhodnocení a oprava požární techniky a nákup věcného vybavení pro JSDH Vícov</v>
      </c>
      <c r="E616" s="99">
        <f ca="1">IF(B616="","",OFFSET(List1!O$11,tisk!A615,0))</f>
        <v>42000</v>
      </c>
      <c r="F616" s="44" t="str">
        <f ca="1">IF(B616="","",OFFSET(List1!P$11,tisk!A615,0))</f>
        <v>1/2020</v>
      </c>
      <c r="G616" s="100">
        <f ca="1">IF(B616="","",OFFSET(List1!R$11,tisk!A615,0))</f>
        <v>35000</v>
      </c>
      <c r="H616" s="101">
        <f ca="1">IF(B616="","",OFFSET(List1!S$11,tisk!A615,0))</f>
        <v>44176</v>
      </c>
      <c r="I616" s="98">
        <f ca="1">IF(B616="","",OFFSET(List1!T$11,tisk!A615,0))</f>
        <v>90</v>
      </c>
      <c r="J616" s="98">
        <f ca="1">IF(B616="","",OFFSET(List1!U$11,tisk!A615,0))</f>
        <v>115</v>
      </c>
      <c r="K616" s="98">
        <f ca="1">IF(B616="","",OFFSET(List1!V$11,tisk!A615,0))</f>
        <v>150</v>
      </c>
      <c r="L616" s="98">
        <f ca="1">IF(B616="","",OFFSET(List1!W$11,tisk!A615,0))</f>
        <v>355</v>
      </c>
      <c r="M616" s="102">
        <f ca="1">IF(B616="","",OFFSET(List1!X$11,tisk!A615,0))</f>
        <v>21000</v>
      </c>
    </row>
    <row r="617" spans="1:13" s="2" customFormat="1" ht="75" customHeight="1" x14ac:dyDescent="0.25">
      <c r="A617" s="47"/>
      <c r="B617" s="98"/>
      <c r="C617" s="3" t="str">
        <f ca="1">IF(B616="","",CONCATENATE("Okres ",OFFSET(List1!G$11,tisk!A615,0),"
","Právní forma","
",OFFSET(List1!H$11,tisk!A615,0),"
","IČO ",OFFSET(List1!I$11,tisk!A615,0),"
 ","B.Ú. ",OFFSET(List1!J$11,tisk!A615,0)))</f>
        <v>Okres Prostějov
Právní forma
Obec, m. č. hl. m. Prahy
IČO 00288896
 B.Ú. anonymizováno</v>
      </c>
      <c r="D617" s="5" t="str">
        <f ca="1">IF(B616="","",OFFSET(List1!M$11,tisk!A615,0))</f>
        <v>Pořízení elektrocentrály včetně příslušenství pro zajištění lepší akceschopnosti JSDH Vícov.</v>
      </c>
      <c r="E617" s="99"/>
      <c r="F617" s="43"/>
      <c r="G617" s="100"/>
      <c r="H617" s="101"/>
      <c r="I617" s="98"/>
      <c r="J617" s="98"/>
      <c r="K617" s="98"/>
      <c r="L617" s="98"/>
      <c r="M617" s="102"/>
    </row>
    <row r="618" spans="1:13" s="2" customFormat="1" ht="30" customHeight="1" x14ac:dyDescent="0.25">
      <c r="A618" s="47">
        <f>ROW()/3-1</f>
        <v>205</v>
      </c>
      <c r="B618" s="98"/>
      <c r="C618" s="3" t="str">
        <f ca="1">IF(B616="","",CONCATENATE("Zástupce","
",OFFSET(List1!K$11,tisk!A615,0)))</f>
        <v xml:space="preserve">Zástupce
</v>
      </c>
      <c r="D618" s="5" t="str">
        <f ca="1">IF(B616="","",CONCATENATE("Dotace bude použita na:",OFFSET(List1!N$11,tisk!A615,0)))</f>
        <v>Dotace bude použita na:pořízení prostředků pro osvětlení místa zásahu - elektrocentrála s příslušenstvím  investiční dotace</v>
      </c>
      <c r="E618" s="99"/>
      <c r="F618" s="44" t="str">
        <f ca="1">IF(B616="","",OFFSET(List1!Q$11,tisk!A615,0))</f>
        <v>11/2020</v>
      </c>
      <c r="G618" s="100"/>
      <c r="H618" s="101"/>
      <c r="I618" s="98"/>
      <c r="J618" s="98"/>
      <c r="K618" s="98"/>
      <c r="L618" s="98"/>
      <c r="M618" s="102"/>
    </row>
    <row r="619" spans="1:13" s="2" customFormat="1" ht="75" customHeight="1" x14ac:dyDescent="0.25">
      <c r="A619" s="47"/>
      <c r="B619" s="98" t="str">
        <f ca="1">IF(OFFSET(List1!B$11,tisk!A618,0)&gt;0,OFFSET(List1!B$11,tisk!A618,0),"")</f>
        <v>175</v>
      </c>
      <c r="C619" s="3" t="str">
        <f ca="1">IF(B619="","",CONCATENATE(OFFSET(List1!C$11,tisk!A618,0),"
",OFFSET(List1!D$11,tisk!A618,0),"
",OFFSET(List1!E$11,tisk!A618,0),"
",OFFSET(List1!F$11,tisk!A618,0)))</f>
        <v>Obec Bílovice-Lutotín
Bílovice 39
Bílovice - Lutotín
79841</v>
      </c>
      <c r="D619" s="65" t="str">
        <f ca="1">IF(B619="","",OFFSET(List1!L$11,tisk!A618,0))</f>
        <v>Pořízení, technické zhodnocení a oprava požární techniky a nákup věcného vybavení pro JSDH Bílovice</v>
      </c>
      <c r="E619" s="99">
        <f ca="1">IF(B619="","",OFFSET(List1!O$11,tisk!A618,0))</f>
        <v>30000</v>
      </c>
      <c r="F619" s="44" t="str">
        <f ca="1">IF(B619="","",OFFSET(List1!P$11,tisk!A618,0))</f>
        <v>1/2020</v>
      </c>
      <c r="G619" s="100">
        <f ca="1">IF(B619="","",OFFSET(List1!R$11,tisk!A618,0))</f>
        <v>30000</v>
      </c>
      <c r="H619" s="101">
        <f ca="1">IF(B619="","",OFFSET(List1!S$11,tisk!A618,0))</f>
        <v>44176</v>
      </c>
      <c r="I619" s="98">
        <f ca="1">IF(B619="","",OFFSET(List1!T$11,tisk!A618,0))</f>
        <v>90</v>
      </c>
      <c r="J619" s="98">
        <f ca="1">IF(B619="","",OFFSET(List1!U$11,tisk!A618,0))</f>
        <v>110</v>
      </c>
      <c r="K619" s="98">
        <f ca="1">IF(B619="","",OFFSET(List1!V$11,tisk!A618,0))</f>
        <v>150</v>
      </c>
      <c r="L619" s="98">
        <f ca="1">IF(B619="","",OFFSET(List1!W$11,tisk!A618,0))</f>
        <v>350</v>
      </c>
      <c r="M619" s="102">
        <f ca="1">IF(B619="","",OFFSET(List1!X$11,tisk!A618,0))</f>
        <v>15000</v>
      </c>
    </row>
    <row r="620" spans="1:13" s="2" customFormat="1" ht="75" customHeight="1" x14ac:dyDescent="0.25">
      <c r="A620" s="47"/>
      <c r="B620" s="98"/>
      <c r="C620" s="3" t="str">
        <f ca="1">IF(B619="","",CONCATENATE("Okres ",OFFSET(List1!G$11,tisk!A618,0),"
","Právní forma","
",OFFSET(List1!H$11,tisk!A618,0),"
","IČO ",OFFSET(List1!I$11,tisk!A618,0),"
 ","B.Ú. ",OFFSET(List1!J$11,tisk!A618,0)))</f>
        <v>Okres Prostějov
Právní forma
Obec, m. č. hl. m. Prahy
IČO 00288012
 B.Ú. anonymizováno</v>
      </c>
      <c r="D620" s="5" t="str">
        <f ca="1">IF(B619="","",OFFSET(List1!M$11,tisk!A618,0))</f>
        <v>Předmětem dotace je pořízení motorové řetězové pily s příslušenstvím, přilby pro práci s motorovou pilou, protiprořezové kalhoty a rukavice, dřevorubecká lopatku a klíny.</v>
      </c>
      <c r="E620" s="99"/>
      <c r="F620" s="43"/>
      <c r="G620" s="100"/>
      <c r="H620" s="101"/>
      <c r="I620" s="98"/>
      <c r="J620" s="98"/>
      <c r="K620" s="98"/>
      <c r="L620" s="98"/>
      <c r="M620" s="102"/>
    </row>
    <row r="621" spans="1:13" s="2" customFormat="1" ht="49.5" customHeight="1" x14ac:dyDescent="0.25">
      <c r="A621" s="47">
        <f>ROW()/3-1</f>
        <v>206</v>
      </c>
      <c r="B621" s="98"/>
      <c r="C621" s="3" t="str">
        <f ca="1">IF(B619="","",CONCATENATE("Zástupce","
",OFFSET(List1!K$11,tisk!A618,0)))</f>
        <v xml:space="preserve">Zástupce
</v>
      </c>
      <c r="D621" s="5" t="str">
        <f ca="1">IF(B619="","",CONCATENATE("Dotace bude použita na:",OFFSET(List1!N$11,tisk!A618,0)))</f>
        <v>Dotace bude použita na:pořízení motorové řetězové pily s příslušenstvím,  ochranné přilby pro práci s motorovou pilou, protiprořezových kalhot  a rukavic, dřevorubecké lopatky a klínů.</v>
      </c>
      <c r="E621" s="99"/>
      <c r="F621" s="44" t="str">
        <f ca="1">IF(B619="","",OFFSET(List1!Q$11,tisk!A618,0))</f>
        <v>11/2020</v>
      </c>
      <c r="G621" s="100"/>
      <c r="H621" s="101"/>
      <c r="I621" s="98"/>
      <c r="J621" s="98"/>
      <c r="K621" s="98"/>
      <c r="L621" s="98"/>
      <c r="M621" s="102"/>
    </row>
    <row r="622" spans="1:13" s="2" customFormat="1" ht="75" customHeight="1" x14ac:dyDescent="0.25">
      <c r="A622" s="47"/>
      <c r="B622" s="98" t="str">
        <f ca="1">IF(OFFSET(List1!B$11,tisk!A621,0)&gt;0,OFFSET(List1!B$11,tisk!A621,0),"")</f>
        <v>164</v>
      </c>
      <c r="C622" s="3" t="str">
        <f ca="1">IF(B622="","",CONCATENATE(OFFSET(List1!C$11,tisk!A621,0),"
",OFFSET(List1!D$11,tisk!A621,0),"
",OFFSET(List1!E$11,tisk!A621,0),"
",OFFSET(List1!F$11,tisk!A621,0)))</f>
        <v>Obec Čelčice
Čelčice 86
Čelčice
79823</v>
      </c>
      <c r="D622" s="65" t="str">
        <f ca="1">IF(B622="","",OFFSET(List1!L$11,tisk!A621,0))</f>
        <v>Pořízení, technické zhodnocení a oprava požární techniky a nákup věcného vybavení pro JSDH Čelčice</v>
      </c>
      <c r="E622" s="99">
        <f ca="1">IF(B622="","",OFFSET(List1!O$11,tisk!A621,0))</f>
        <v>35000</v>
      </c>
      <c r="F622" s="44" t="str">
        <f ca="1">IF(B622="","",OFFSET(List1!P$11,tisk!A621,0))</f>
        <v>1/2020</v>
      </c>
      <c r="G622" s="100">
        <f ca="1">IF(B622="","",OFFSET(List1!R$11,tisk!A621,0))</f>
        <v>35000</v>
      </c>
      <c r="H622" s="101">
        <f ca="1">IF(B622="","",OFFSET(List1!S$11,tisk!A621,0))</f>
        <v>44176</v>
      </c>
      <c r="I622" s="98">
        <f ca="1">IF(B622="","",OFFSET(List1!T$11,tisk!A621,0))</f>
        <v>90</v>
      </c>
      <c r="J622" s="98">
        <f ca="1">IF(B622="","",OFFSET(List1!U$11,tisk!A621,0))</f>
        <v>110</v>
      </c>
      <c r="K622" s="98">
        <f ca="1">IF(B622="","",OFFSET(List1!V$11,tisk!A621,0))</f>
        <v>150</v>
      </c>
      <c r="L622" s="98">
        <f ca="1">IF(B622="","",OFFSET(List1!W$11,tisk!A621,0))</f>
        <v>350</v>
      </c>
      <c r="M622" s="102">
        <f ca="1">IF(B622="","",OFFSET(List1!X$11,tisk!A621,0))</f>
        <v>17500</v>
      </c>
    </row>
    <row r="623" spans="1:13" s="2" customFormat="1" ht="75" customHeight="1" x14ac:dyDescent="0.25">
      <c r="A623" s="47"/>
      <c r="B623" s="98"/>
      <c r="C623" s="3" t="str">
        <f ca="1">IF(B622="","",CONCATENATE("Okres ",OFFSET(List1!G$11,tisk!A621,0),"
","Právní forma","
",OFFSET(List1!H$11,tisk!A621,0),"
","IČO ",OFFSET(List1!I$11,tisk!A621,0),"
 ","B.Ú. ",OFFSET(List1!J$11,tisk!A621,0)))</f>
        <v>Okres Prostějov
Právní forma
Obec, m. č. hl. m. Prahy
IČO 00288136
 B.Ú. anonymizováno</v>
      </c>
      <c r="D623" s="5" t="str">
        <f ca="1">IF(B622="","",OFFSET(List1!M$11,tisk!A621,0))</f>
        <v>Nákup motorové pily, příslušenství a ochranných prostředků. Pila je potřebná k odstraňování popadaných větví, stromů po bouřkách a vichřicích.</v>
      </c>
      <c r="E623" s="99"/>
      <c r="F623" s="43"/>
      <c r="G623" s="100"/>
      <c r="H623" s="101"/>
      <c r="I623" s="98"/>
      <c r="J623" s="98"/>
      <c r="K623" s="98"/>
      <c r="L623" s="98"/>
      <c r="M623" s="102"/>
    </row>
    <row r="624" spans="1:13" s="2" customFormat="1" ht="30" customHeight="1" x14ac:dyDescent="0.25">
      <c r="A624" s="47">
        <f>ROW()/3-1</f>
        <v>207</v>
      </c>
      <c r="B624" s="98"/>
      <c r="C624" s="3" t="str">
        <f ca="1">IF(B622="","",CONCATENATE("Zástupce","
",OFFSET(List1!K$11,tisk!A621,0)))</f>
        <v xml:space="preserve">Zástupce
</v>
      </c>
      <c r="D624" s="5" t="str">
        <f ca="1">IF(B622="","",CONCATENATE("Dotace bude použita na:",OFFSET(List1!N$11,tisk!A621,0)))</f>
        <v>Dotace bude použita na:pořízení prostředků pro řezání s příslušenstvím</v>
      </c>
      <c r="E624" s="99"/>
      <c r="F624" s="44" t="str">
        <f ca="1">IF(B622="","",OFFSET(List1!Q$11,tisk!A621,0))</f>
        <v>11/2020</v>
      </c>
      <c r="G624" s="100"/>
      <c r="H624" s="101"/>
      <c r="I624" s="98"/>
      <c r="J624" s="98"/>
      <c r="K624" s="98"/>
      <c r="L624" s="98"/>
      <c r="M624" s="102"/>
    </row>
    <row r="625" spans="1:13" s="2" customFormat="1" ht="75" customHeight="1" x14ac:dyDescent="0.25">
      <c r="A625" s="47"/>
      <c r="B625" s="98" t="str">
        <f ca="1">IF(OFFSET(List1!B$11,tisk!A624,0)&gt;0,OFFSET(List1!B$11,tisk!A624,0),"")</f>
        <v>59</v>
      </c>
      <c r="C625" s="3" t="str">
        <f ca="1">IF(B625="","",CONCATENATE(OFFSET(List1!C$11,tisk!A624,0),"
",OFFSET(List1!D$11,tisk!A624,0),"
",OFFSET(List1!E$11,tisk!A624,0),"
",OFFSET(List1!F$11,tisk!A624,0)))</f>
        <v>Obec Klopina
Klopina 116
Klopina
78973</v>
      </c>
      <c r="D625" s="65" t="str">
        <f ca="1">IF(B625="","",OFFSET(List1!L$11,tisk!A624,0))</f>
        <v>Pořízení, technické zhodnocení a oprava požární techniky a nákup věcného vybavení pro JSDH Klopina</v>
      </c>
      <c r="E625" s="99">
        <f ca="1">IF(B625="","",OFFSET(List1!O$11,tisk!A624,0))</f>
        <v>20000</v>
      </c>
      <c r="F625" s="44" t="str">
        <f ca="1">IF(B625="","",OFFSET(List1!P$11,tisk!A624,0))</f>
        <v>1/2020</v>
      </c>
      <c r="G625" s="100">
        <f ca="1">IF(B625="","",OFFSET(List1!R$11,tisk!A624,0))</f>
        <v>20000</v>
      </c>
      <c r="H625" s="101">
        <f ca="1">IF(B625="","",OFFSET(List1!S$11,tisk!A624,0))</f>
        <v>44176</v>
      </c>
      <c r="I625" s="98">
        <f ca="1">IF(B625="","",OFFSET(List1!T$11,tisk!A624,0))</f>
        <v>90</v>
      </c>
      <c r="J625" s="98">
        <f ca="1">IF(B625="","",OFFSET(List1!U$11,tisk!A624,0))</f>
        <v>110</v>
      </c>
      <c r="K625" s="98">
        <f ca="1">IF(B625="","",OFFSET(List1!V$11,tisk!A624,0))</f>
        <v>150</v>
      </c>
      <c r="L625" s="98">
        <f ca="1">IF(B625="","",OFFSET(List1!W$11,tisk!A624,0))</f>
        <v>350</v>
      </c>
      <c r="M625" s="102">
        <f ca="1">IF(B625="","",OFFSET(List1!X$11,tisk!A624,0))</f>
        <v>10000</v>
      </c>
    </row>
    <row r="626" spans="1:13" s="2" customFormat="1" ht="75" customHeight="1" x14ac:dyDescent="0.25">
      <c r="A626" s="47"/>
      <c r="B626" s="98"/>
      <c r="C626" s="3" t="str">
        <f ca="1">IF(B625="","",CONCATENATE("Okres ",OFFSET(List1!G$11,tisk!A624,0),"
","Právní forma","
",OFFSET(List1!H$11,tisk!A624,0),"
","IČO ",OFFSET(List1!I$11,tisk!A624,0),"
 ","B.Ú. ",OFFSET(List1!J$11,tisk!A624,0)))</f>
        <v>Okres Šumperk
Právní forma
Obec, m. č. hl. m. Prahy
IČO 00302775
 B.Ú. anonymizováno</v>
      </c>
      <c r="D626" s="5" t="str">
        <f ca="1">IF(B625="","",OFFSET(List1!M$11,tisk!A624,0))</f>
        <v>Jedná se o pořízení motorové řetězové pily s příslušenství jako doplnění vybavení JSDH Klopina, které povede ke zvýšení akceschopnosti při zásahu.</v>
      </c>
      <c r="E626" s="99"/>
      <c r="F626" s="43"/>
      <c r="G626" s="100"/>
      <c r="H626" s="101"/>
      <c r="I626" s="98"/>
      <c r="J626" s="98"/>
      <c r="K626" s="98"/>
      <c r="L626" s="98"/>
      <c r="M626" s="102"/>
    </row>
    <row r="627" spans="1:13" s="2" customFormat="1" ht="30" customHeight="1" x14ac:dyDescent="0.25">
      <c r="A627" s="47">
        <f>ROW()/3-1</f>
        <v>208</v>
      </c>
      <c r="B627" s="98"/>
      <c r="C627" s="3" t="str">
        <f ca="1">IF(B625="","",CONCATENATE("Zástupce","
",OFFSET(List1!K$11,tisk!A624,0)))</f>
        <v xml:space="preserve">Zástupce
</v>
      </c>
      <c r="D627" s="5" t="str">
        <f ca="1">IF(B625="","",CONCATENATE("Dotace bude použita na:",OFFSET(List1!N$11,tisk!A624,0)))</f>
        <v>Dotace bude použita na:pořízení motorové řetězové pily s příslušenstvím</v>
      </c>
      <c r="E627" s="99"/>
      <c r="F627" s="44" t="str">
        <f ca="1">IF(B625="","",OFFSET(List1!Q$11,tisk!A624,0))</f>
        <v>11/2020</v>
      </c>
      <c r="G627" s="100"/>
      <c r="H627" s="101"/>
      <c r="I627" s="98"/>
      <c r="J627" s="98"/>
      <c r="K627" s="98"/>
      <c r="L627" s="98"/>
      <c r="M627" s="102"/>
    </row>
    <row r="628" spans="1:13" s="2" customFormat="1" ht="75" customHeight="1" x14ac:dyDescent="0.25">
      <c r="A628" s="47"/>
      <c r="B628" s="98" t="str">
        <f ca="1">IF(OFFSET(List1!B$11,tisk!A627,0)&gt;0,OFFSET(List1!B$11,tisk!A627,0),"")</f>
        <v>98</v>
      </c>
      <c r="C628" s="3" t="str">
        <f ca="1">IF(B628="","",CONCATENATE(OFFSET(List1!C$11,tisk!A627,0),"
",OFFSET(List1!D$11,tisk!A627,0),"
",OFFSET(List1!E$11,tisk!A627,0),"
",OFFSET(List1!F$11,tisk!A627,0)))</f>
        <v>Obec Líšnice
Líšnice 39
Líšnice
789 85</v>
      </c>
      <c r="D628" s="65" t="str">
        <f ca="1">IF(B628="","",OFFSET(List1!L$11,tisk!A627,0))</f>
        <v>Pořízení, technické zhodnocení a oprava požární techniky a nákup věcného vybavení pro JSDH Líšnice</v>
      </c>
      <c r="E628" s="99">
        <f ca="1">IF(B628="","",OFFSET(List1!O$11,tisk!A627,0))</f>
        <v>16000</v>
      </c>
      <c r="F628" s="44" t="str">
        <f ca="1">IF(B628="","",OFFSET(List1!P$11,tisk!A627,0))</f>
        <v>1/2020</v>
      </c>
      <c r="G628" s="100">
        <f ca="1">IF(B628="","",OFFSET(List1!R$11,tisk!A627,0))</f>
        <v>8000</v>
      </c>
      <c r="H628" s="101">
        <f ca="1">IF(B628="","",OFFSET(List1!S$11,tisk!A627,0))</f>
        <v>44176</v>
      </c>
      <c r="I628" s="98">
        <f ca="1">IF(B628="","",OFFSET(List1!T$11,tisk!A627,0))</f>
        <v>90</v>
      </c>
      <c r="J628" s="98">
        <f ca="1">IF(B628="","",OFFSET(List1!U$11,tisk!A627,0))</f>
        <v>110</v>
      </c>
      <c r="K628" s="98">
        <f ca="1">IF(B628="","",OFFSET(List1!V$11,tisk!A627,0))</f>
        <v>150</v>
      </c>
      <c r="L628" s="98">
        <f ca="1">IF(B628="","",OFFSET(List1!W$11,tisk!A627,0))</f>
        <v>350</v>
      </c>
      <c r="M628" s="102">
        <f ca="1">IF(B628="","",OFFSET(List1!X$11,tisk!A627,0))</f>
        <v>7000</v>
      </c>
    </row>
    <row r="629" spans="1:13" s="2" customFormat="1" ht="75" customHeight="1" x14ac:dyDescent="0.25">
      <c r="A629" s="47"/>
      <c r="B629" s="98"/>
      <c r="C629" s="3" t="str">
        <f ca="1">IF(B628="","",CONCATENATE("Okres ",OFFSET(List1!G$11,tisk!A627,0),"
","Právní forma","
",OFFSET(List1!H$11,tisk!A627,0),"
","IČO ",OFFSET(List1!I$11,tisk!A627,0),"
 ","B.Ú. ",OFFSET(List1!J$11,tisk!A627,0)))</f>
        <v>Okres Šumperk
Právní forma
Obec, m. č. hl. m. Prahy
IČO 00636002
 B.Ú. anonymizováno</v>
      </c>
      <c r="D629" s="5" t="str">
        <f ca="1">IF(B628="","",OFFSET(List1!M$11,tisk!A627,0))</f>
        <v>Jedná se o zakoupení nových prostředků pro JSDH Líšnice. Motorová pila.</v>
      </c>
      <c r="E629" s="99"/>
      <c r="F629" s="43"/>
      <c r="G629" s="100"/>
      <c r="H629" s="101"/>
      <c r="I629" s="98"/>
      <c r="J629" s="98"/>
      <c r="K629" s="98"/>
      <c r="L629" s="98"/>
      <c r="M629" s="102"/>
    </row>
    <row r="630" spans="1:13" s="2" customFormat="1" ht="30" customHeight="1" x14ac:dyDescent="0.25">
      <c r="A630" s="47">
        <f>ROW()/3-1</f>
        <v>209</v>
      </c>
      <c r="B630" s="98"/>
      <c r="C630" s="3" t="str">
        <f ca="1">IF(B628="","",CONCATENATE("Zástupce","
",OFFSET(List1!K$11,tisk!A627,0)))</f>
        <v xml:space="preserve">Zástupce
</v>
      </c>
      <c r="D630" s="5" t="str">
        <f ca="1">IF(B628="","",CONCATENATE("Dotace bude použita na:",OFFSET(List1!N$11,tisk!A627,0)))</f>
        <v>Dotace bude použita na:pořízení motorové pily</v>
      </c>
      <c r="E630" s="99"/>
      <c r="F630" s="44" t="str">
        <f ca="1">IF(B628="","",OFFSET(List1!Q$11,tisk!A627,0))</f>
        <v>11/2020</v>
      </c>
      <c r="G630" s="100"/>
      <c r="H630" s="101"/>
      <c r="I630" s="98"/>
      <c r="J630" s="98"/>
      <c r="K630" s="98"/>
      <c r="L630" s="98"/>
      <c r="M630" s="102"/>
    </row>
    <row r="631" spans="1:13" s="2" customFormat="1" ht="75" customHeight="1" x14ac:dyDescent="0.25">
      <c r="A631" s="47"/>
      <c r="B631" s="98" t="str">
        <f ca="1">IF(OFFSET(List1!B$11,tisk!A630,0)&gt;0,OFFSET(List1!B$11,tisk!A630,0),"")</f>
        <v>191</v>
      </c>
      <c r="C631" s="3" t="str">
        <f ca="1">IF(B631="","",CONCATENATE(OFFSET(List1!C$11,tisk!A630,0),"
",OFFSET(List1!D$11,tisk!A630,0),"
",OFFSET(List1!E$11,tisk!A630,0),"
",OFFSET(List1!F$11,tisk!A630,0)))</f>
        <v>Obec Malá Morava
Vysoký Potok 2
Malá Morava
78833</v>
      </c>
      <c r="D631" s="65" t="str">
        <f ca="1">IF(B631="","",OFFSET(List1!L$11,tisk!A630,0))</f>
        <v>Pořízení, technické zhodnocení a oprava požární techniky a nákup věcného vybavení pro JSDH Malá Morava</v>
      </c>
      <c r="E631" s="99">
        <f ca="1">IF(B631="","",OFFSET(List1!O$11,tisk!A630,0))</f>
        <v>35000</v>
      </c>
      <c r="F631" s="44" t="str">
        <f ca="1">IF(B631="","",OFFSET(List1!P$11,tisk!A630,0))</f>
        <v>1/2020</v>
      </c>
      <c r="G631" s="100">
        <f ca="1">IF(B631="","",OFFSET(List1!R$11,tisk!A630,0))</f>
        <v>35000</v>
      </c>
      <c r="H631" s="101">
        <f ca="1">IF(B631="","",OFFSET(List1!S$11,tisk!A630,0))</f>
        <v>44176</v>
      </c>
      <c r="I631" s="98">
        <f ca="1">IF(B631="","",OFFSET(List1!T$11,tisk!A630,0))</f>
        <v>90</v>
      </c>
      <c r="J631" s="98">
        <f ca="1">IF(B631="","",OFFSET(List1!U$11,tisk!A630,0))</f>
        <v>110</v>
      </c>
      <c r="K631" s="98">
        <f ca="1">IF(B631="","",OFFSET(List1!V$11,tisk!A630,0))</f>
        <v>150</v>
      </c>
      <c r="L631" s="98">
        <f ca="1">IF(B631="","",OFFSET(List1!W$11,tisk!A630,0))</f>
        <v>350</v>
      </c>
      <c r="M631" s="102">
        <f ca="1">IF(B631="","",OFFSET(List1!X$11,tisk!A630,0))</f>
        <v>17500</v>
      </c>
    </row>
    <row r="632" spans="1:13" s="2" customFormat="1" ht="75" customHeight="1" x14ac:dyDescent="0.25">
      <c r="A632" s="47"/>
      <c r="B632" s="98"/>
      <c r="C632" s="3" t="str">
        <f ca="1">IF(B631="","",CONCATENATE("Okres ",OFFSET(List1!G$11,tisk!A630,0),"
","Právní forma","
",OFFSET(List1!H$11,tisk!A630,0),"
","IČO ",OFFSET(List1!I$11,tisk!A630,0),"
 ","B.Ú. ",OFFSET(List1!J$11,tisk!A630,0)))</f>
        <v>Okres Šumperk
Právní forma
Obec, m. č. hl. m. Prahy
IČO 00302970
 B.Ú. anonymizováno</v>
      </c>
      <c r="D632" s="5" t="str">
        <f ca="1">IF(B631="","",OFFSET(List1!M$11,tisk!A630,0))</f>
        <v>Realizace projektu přispěje ke zvýšení připravenosti  JSDH obce Malá Morava JPO V, která bude pořízenou techniku využívat k plnění svých úkolů při mimořádných událostech. Díky tomu se zvýší ochrana života, zdraví a majetku obyvatel na území obce.</v>
      </c>
      <c r="E632" s="99"/>
      <c r="F632" s="43"/>
      <c r="G632" s="100"/>
      <c r="H632" s="101"/>
      <c r="I632" s="98"/>
      <c r="J632" s="98"/>
      <c r="K632" s="98"/>
      <c r="L632" s="98"/>
      <c r="M632" s="102"/>
    </row>
    <row r="633" spans="1:13" s="2" customFormat="1" ht="30" customHeight="1" x14ac:dyDescent="0.25">
      <c r="A633" s="47">
        <f>ROW()/3-1</f>
        <v>210</v>
      </c>
      <c r="B633" s="98"/>
      <c r="C633" s="3" t="str">
        <f ca="1">IF(B631="","",CONCATENATE("Zástupce","
",OFFSET(List1!K$11,tisk!A630,0)))</f>
        <v xml:space="preserve">Zástupce
</v>
      </c>
      <c r="D633" s="5" t="str">
        <f ca="1">IF(B631="","",CONCATENATE("Dotace bude použita na:",OFFSET(List1!N$11,tisk!A630,0)))</f>
        <v>Dotace bude použita na:pořízení prostředků pro řezání.</v>
      </c>
      <c r="E633" s="99"/>
      <c r="F633" s="44" t="str">
        <f ca="1">IF(B631="","",OFFSET(List1!Q$11,tisk!A630,0))</f>
        <v>11/2020</v>
      </c>
      <c r="G633" s="100"/>
      <c r="H633" s="101"/>
      <c r="I633" s="98"/>
      <c r="J633" s="98"/>
      <c r="K633" s="98"/>
      <c r="L633" s="98"/>
      <c r="M633" s="102"/>
    </row>
    <row r="634" spans="1:13" s="2" customFormat="1" ht="75" customHeight="1" x14ac:dyDescent="0.25">
      <c r="A634" s="47"/>
      <c r="B634" s="98" t="str">
        <f ca="1">IF(OFFSET(List1!B$11,tisk!A633,0)&gt;0,OFFSET(List1!B$11,tisk!A633,0),"")</f>
        <v>50</v>
      </c>
      <c r="C634" s="3" t="str">
        <f ca="1">IF(B634="","",CONCATENATE(OFFSET(List1!C$11,tisk!A633,0),"
",OFFSET(List1!D$11,tisk!A633,0),"
",OFFSET(List1!E$11,tisk!A633,0),"
",OFFSET(List1!F$11,tisk!A633,0)))</f>
        <v>Obec Maletín
Starý Maletín 21
Maletín
78901</v>
      </c>
      <c r="D634" s="65" t="str">
        <f ca="1">IF(B634="","",OFFSET(List1!L$11,tisk!A633,0))</f>
        <v>Pořízení, technické zhodnocení a oprava požární techniky a nákup věcného vybavení pro JSDH Maletin</v>
      </c>
      <c r="E634" s="99">
        <f ca="1">IF(B634="","",OFFSET(List1!O$11,tisk!A633,0))</f>
        <v>35000</v>
      </c>
      <c r="F634" s="44" t="str">
        <f ca="1">IF(B634="","",OFFSET(List1!P$11,tisk!A633,0))</f>
        <v>1/2020</v>
      </c>
      <c r="G634" s="100">
        <f ca="1">IF(B634="","",OFFSET(List1!R$11,tisk!A633,0))</f>
        <v>35000</v>
      </c>
      <c r="H634" s="101">
        <f ca="1">IF(B634="","",OFFSET(List1!S$11,tisk!A633,0))</f>
        <v>44176</v>
      </c>
      <c r="I634" s="98">
        <f ca="1">IF(B634="","",OFFSET(List1!T$11,tisk!A633,0))</f>
        <v>90</v>
      </c>
      <c r="J634" s="98">
        <f ca="1">IF(B634="","",OFFSET(List1!U$11,tisk!A633,0))</f>
        <v>110</v>
      </c>
      <c r="K634" s="98">
        <f ca="1">IF(B634="","",OFFSET(List1!V$11,tisk!A633,0))</f>
        <v>150</v>
      </c>
      <c r="L634" s="98">
        <f ca="1">IF(B634="","",OFFSET(List1!W$11,tisk!A633,0))</f>
        <v>350</v>
      </c>
      <c r="M634" s="102">
        <f ca="1">IF(B634="","",OFFSET(List1!X$11,tisk!A633,0))</f>
        <v>17500</v>
      </c>
    </row>
    <row r="635" spans="1:13" s="2" customFormat="1" ht="75" customHeight="1" x14ac:dyDescent="0.25">
      <c r="A635" s="47"/>
      <c r="B635" s="98"/>
      <c r="C635" s="3" t="str">
        <f ca="1">IF(B634="","",CONCATENATE("Okres ",OFFSET(List1!G$11,tisk!A633,0),"
","Právní forma","
",OFFSET(List1!H$11,tisk!A633,0),"
","IČO ",OFFSET(List1!I$11,tisk!A633,0),"
 ","B.Ú. ",OFFSET(List1!J$11,tisk!A633,0)))</f>
        <v>Okres Šumperk
Právní forma
Obec, m. č. hl. m. Prahy
IČO 00302988
 B.Ú. anonymizováno</v>
      </c>
      <c r="D635" s="5" t="str">
        <f ca="1">IF(B634="","",OFFSET(List1!M$11,tisk!A633,0))</f>
        <v>JSDH Maletín provádí zásahy při odstraňování spadlých stromů, vyřezání části trámů nebo krokví střešních konstrukcí apod. Proto připravujeme záměr na dovybavení jednotky výkonnou profesionální motorovou pilou včetně příslušenství a vybavení.</v>
      </c>
      <c r="E635" s="99"/>
      <c r="F635" s="43"/>
      <c r="G635" s="100"/>
      <c r="H635" s="101"/>
      <c r="I635" s="98"/>
      <c r="J635" s="98"/>
      <c r="K635" s="98"/>
      <c r="L635" s="98"/>
      <c r="M635" s="102"/>
    </row>
    <row r="636" spans="1:13" s="2" customFormat="1" ht="30" customHeight="1" x14ac:dyDescent="0.25">
      <c r="A636" s="47">
        <f>ROW()/3-1</f>
        <v>211</v>
      </c>
      <c r="B636" s="98"/>
      <c r="C636" s="3" t="str">
        <f ca="1">IF(B634="","",CONCATENATE("Zástupce","
",OFFSET(List1!K$11,tisk!A633,0)))</f>
        <v xml:space="preserve">Zástupce
</v>
      </c>
      <c r="D636" s="5" t="str">
        <f ca="1">IF(B634="","",CONCATENATE("Dotace bude použita na:",OFFSET(List1!N$11,tisk!A633,0)))</f>
        <v>Dotace bude použita na:pořízení souboru věcného vybavení - prostředky pro řezání</v>
      </c>
      <c r="E636" s="99"/>
      <c r="F636" s="44" t="str">
        <f ca="1">IF(B634="","",OFFSET(List1!Q$11,tisk!A633,0))</f>
        <v>11/2020</v>
      </c>
      <c r="G636" s="100"/>
      <c r="H636" s="101"/>
      <c r="I636" s="98"/>
      <c r="J636" s="98"/>
      <c r="K636" s="98"/>
      <c r="L636" s="98"/>
      <c r="M636" s="102"/>
    </row>
    <row r="637" spans="1:13" s="2" customFormat="1" ht="75" customHeight="1" x14ac:dyDescent="0.25">
      <c r="A637" s="47"/>
      <c r="B637" s="98" t="str">
        <f ca="1">IF(OFFSET(List1!B$11,tisk!A636,0)&gt;0,OFFSET(List1!B$11,tisk!A636,0),"")</f>
        <v>156</v>
      </c>
      <c r="C637" s="3" t="str">
        <f ca="1">IF(B637="","",CONCATENATE(OFFSET(List1!C$11,tisk!A636,0),"
",OFFSET(List1!D$11,tisk!A636,0),"
",OFFSET(List1!E$11,tisk!A636,0),"
",OFFSET(List1!F$11,tisk!A636,0)))</f>
        <v>Obec Paršovice
Paršovice 98
Paršovice
75355</v>
      </c>
      <c r="D637" s="65" t="str">
        <f ca="1">IF(B637="","",OFFSET(List1!L$11,tisk!A636,0))</f>
        <v>Pořízení, technické zhodnocení a oprava požární techniky a nákup věcného vybavení pro JSDH Paršovice</v>
      </c>
      <c r="E637" s="99">
        <f ca="1">IF(B637="","",OFFSET(List1!O$11,tisk!A636,0))</f>
        <v>27000</v>
      </c>
      <c r="F637" s="44" t="str">
        <f ca="1">IF(B637="","",OFFSET(List1!P$11,tisk!A636,0))</f>
        <v>1/2020</v>
      </c>
      <c r="G637" s="100">
        <f ca="1">IF(B637="","",OFFSET(List1!R$11,tisk!A636,0))</f>
        <v>27000</v>
      </c>
      <c r="H637" s="101">
        <f ca="1">IF(B637="","",OFFSET(List1!S$11,tisk!A636,0))</f>
        <v>44176</v>
      </c>
      <c r="I637" s="98">
        <f ca="1">IF(B637="","",OFFSET(List1!T$11,tisk!A636,0))</f>
        <v>90</v>
      </c>
      <c r="J637" s="98">
        <f ca="1">IF(B637="","",OFFSET(List1!U$11,tisk!A636,0))</f>
        <v>110</v>
      </c>
      <c r="K637" s="98">
        <f ca="1">IF(B637="","",OFFSET(List1!V$11,tisk!A636,0))</f>
        <v>150</v>
      </c>
      <c r="L637" s="98">
        <f ca="1">IF(B637="","",OFFSET(List1!W$11,tisk!A636,0))</f>
        <v>350</v>
      </c>
      <c r="M637" s="102">
        <f ca="1">IF(B637="","",OFFSET(List1!X$11,tisk!A636,0))</f>
        <v>13500</v>
      </c>
    </row>
    <row r="638" spans="1:13" s="2" customFormat="1" ht="75" customHeight="1" x14ac:dyDescent="0.25">
      <c r="A638" s="47"/>
      <c r="B638" s="98"/>
      <c r="C638" s="3" t="str">
        <f ca="1">IF(B637="","",CONCATENATE("Okres ",OFFSET(List1!G$11,tisk!A636,0),"
","Právní forma","
",OFFSET(List1!H$11,tisk!A636,0),"
","IČO ",OFFSET(List1!I$11,tisk!A636,0),"
 ","B.Ú. ",OFFSET(List1!J$11,tisk!A636,0)))</f>
        <v>Okres Přerov
Právní forma
Obec, m. č. hl. m. Prahy
IČO 00636461
 B.Ú. anonymizováno</v>
      </c>
      <c r="D638" s="5" t="str">
        <f ca="1">IF(B637="","",OFFSET(List1!M$11,tisk!A636,0))</f>
        <v>Cílem projektu je vybavení jednotky k zajištění akceschopnosti JSDH Paršovice.</v>
      </c>
      <c r="E638" s="99"/>
      <c r="F638" s="43"/>
      <c r="G638" s="100"/>
      <c r="H638" s="101"/>
      <c r="I638" s="98"/>
      <c r="J638" s="98"/>
      <c r="K638" s="98"/>
      <c r="L638" s="98"/>
      <c r="M638" s="102"/>
    </row>
    <row r="639" spans="1:13" s="2" customFormat="1" ht="30" customHeight="1" x14ac:dyDescent="0.25">
      <c r="A639" s="47">
        <f>ROW()/3-1</f>
        <v>212</v>
      </c>
      <c r="B639" s="98"/>
      <c r="C639" s="3" t="str">
        <f ca="1">IF(B637="","",CONCATENATE("Zástupce","
",OFFSET(List1!K$11,tisk!A636,0)))</f>
        <v xml:space="preserve">Zástupce
</v>
      </c>
      <c r="D639" s="5" t="str">
        <f ca="1">IF(B637="","",CONCATENATE("Dotace bude použita na:",OFFSET(List1!N$11,tisk!A636,0)))</f>
        <v>Dotace bude použita na:pořízení prostředků pro řezání</v>
      </c>
      <c r="E639" s="99"/>
      <c r="F639" s="44" t="str">
        <f ca="1">IF(B637="","",OFFSET(List1!Q$11,tisk!A636,0))</f>
        <v>11/2020</v>
      </c>
      <c r="G639" s="100"/>
      <c r="H639" s="101"/>
      <c r="I639" s="98"/>
      <c r="J639" s="98"/>
      <c r="K639" s="98"/>
      <c r="L639" s="98"/>
      <c r="M639" s="102"/>
    </row>
    <row r="640" spans="1:13" s="2" customFormat="1" ht="75" customHeight="1" x14ac:dyDescent="0.25">
      <c r="A640" s="47"/>
      <c r="B640" s="98" t="str">
        <f ca="1">IF(OFFSET(List1!B$11,tisk!A639,0)&gt;0,OFFSET(List1!B$11,tisk!A639,0),"")</f>
        <v>170</v>
      </c>
      <c r="C640" s="3" t="str">
        <f ca="1">IF(B640="","",CONCATENATE(OFFSET(List1!C$11,tisk!A639,0),"
",OFFSET(List1!D$11,tisk!A639,0),"
",OFFSET(List1!E$11,tisk!A639,0),"
",OFFSET(List1!F$11,tisk!A639,0)))</f>
        <v>Obec Všechovice
Všechovice 17
Všechovice
75353</v>
      </c>
      <c r="D640" s="65" t="str">
        <f ca="1">IF(B640="","",OFFSET(List1!L$11,tisk!A639,0))</f>
        <v>Pořízení, technické zhodnocení a oprava požární techniky a nákup věcného vybavení pro JSDH Všechovice</v>
      </c>
      <c r="E640" s="99">
        <f ca="1">IF(B640="","",OFFSET(List1!O$11,tisk!A639,0))</f>
        <v>35000</v>
      </c>
      <c r="F640" s="44" t="str">
        <f ca="1">IF(B640="","",OFFSET(List1!P$11,tisk!A639,0))</f>
        <v>1/2020</v>
      </c>
      <c r="G640" s="100">
        <f ca="1">IF(B640="","",OFFSET(List1!R$11,tisk!A639,0))</f>
        <v>35000</v>
      </c>
      <c r="H640" s="101">
        <f ca="1">IF(B640="","",OFFSET(List1!S$11,tisk!A639,0))</f>
        <v>44176</v>
      </c>
      <c r="I640" s="98">
        <f ca="1">IF(B640="","",OFFSET(List1!T$11,tisk!A639,0))</f>
        <v>90</v>
      </c>
      <c r="J640" s="98">
        <f ca="1">IF(B640="","",OFFSET(List1!U$11,tisk!A639,0))</f>
        <v>110</v>
      </c>
      <c r="K640" s="98">
        <f ca="1">IF(B640="","",OFFSET(List1!V$11,tisk!A639,0))</f>
        <v>150</v>
      </c>
      <c r="L640" s="98">
        <f ca="1">IF(B640="","",OFFSET(List1!W$11,tisk!A639,0))</f>
        <v>350</v>
      </c>
      <c r="M640" s="102">
        <f ca="1">IF(B640="","",OFFSET(List1!X$11,tisk!A639,0))</f>
        <v>17500</v>
      </c>
    </row>
    <row r="641" spans="1:13" s="2" customFormat="1" ht="75" customHeight="1" x14ac:dyDescent="0.25">
      <c r="A641" s="47"/>
      <c r="B641" s="98"/>
      <c r="C641" s="3" t="str">
        <f ca="1">IF(B640="","",CONCATENATE("Okres ",OFFSET(List1!G$11,tisk!A639,0),"
","Právní forma","
",OFFSET(List1!H$11,tisk!A639,0),"
","IČO ",OFFSET(List1!I$11,tisk!A639,0),"
 ","B.Ú. ",OFFSET(List1!J$11,tisk!A639,0)))</f>
        <v>Okres Přerov
Právní forma
Obec, m. č. hl. m. Prahy
IČO 00302228
 B.Ú. anonymizováno</v>
      </c>
      <c r="D641" s="5" t="str">
        <f ca="1">IF(B640="","",OFFSET(List1!M$11,tisk!A639,0))</f>
        <v>Cílem projektu je vybavení jednotky k zajištění akceschopnosti JSDH Všechovice.</v>
      </c>
      <c r="E641" s="99"/>
      <c r="F641" s="43"/>
      <c r="G641" s="100"/>
      <c r="H641" s="101"/>
      <c r="I641" s="98"/>
      <c r="J641" s="98"/>
      <c r="K641" s="98"/>
      <c r="L641" s="98"/>
      <c r="M641" s="102"/>
    </row>
    <row r="642" spans="1:13" s="2" customFormat="1" ht="30" customHeight="1" x14ac:dyDescent="0.25">
      <c r="A642" s="47">
        <f>ROW()/3-1</f>
        <v>213</v>
      </c>
      <c r="B642" s="98"/>
      <c r="C642" s="3" t="str">
        <f ca="1">IF(B640="","",CONCATENATE("Zástupce","
",OFFSET(List1!K$11,tisk!A639,0)))</f>
        <v xml:space="preserve">Zástupce
</v>
      </c>
      <c r="D642" s="5" t="str">
        <f ca="1">IF(B640="","",CONCATENATE("Dotace bude použita na:",OFFSET(List1!N$11,tisk!A639,0)))</f>
        <v>Dotace bude použita na:pořízení prostředků pro řezání</v>
      </c>
      <c r="E642" s="99"/>
      <c r="F642" s="44" t="str">
        <f ca="1">IF(B640="","",OFFSET(List1!Q$11,tisk!A639,0))</f>
        <v>11/2020</v>
      </c>
      <c r="G642" s="100"/>
      <c r="H642" s="101"/>
      <c r="I642" s="98"/>
      <c r="J642" s="98"/>
      <c r="K642" s="98"/>
      <c r="L642" s="98"/>
      <c r="M642" s="102"/>
    </row>
    <row r="643" spans="1:13" s="2" customFormat="1" ht="75" customHeight="1" x14ac:dyDescent="0.25">
      <c r="A643" s="47"/>
      <c r="B643" s="98" t="str">
        <f ca="1">IF(OFFSET(List1!B$11,tisk!A642,0)&gt;0,OFFSET(List1!B$11,tisk!A642,0),"")</f>
        <v>62</v>
      </c>
      <c r="C643" s="3" t="str">
        <f ca="1">IF(B643="","",CONCATENATE(OFFSET(List1!C$11,tisk!A642,0),"
",OFFSET(List1!D$11,tisk!A642,0),"
",OFFSET(List1!E$11,tisk!A642,0),"
",OFFSET(List1!F$11,tisk!A642,0)))</f>
        <v>Obec Buková
Buková 9
Buková
79848</v>
      </c>
      <c r="D643" s="65" t="str">
        <f ca="1">IF(B643="","",OFFSET(List1!L$11,tisk!A642,0))</f>
        <v>Pořízení, technické zhodnocení a oprava požární techniky a nákup věcného vybavení pro JSDH Buková</v>
      </c>
      <c r="E643" s="99">
        <f ca="1">IF(B643="","",OFFSET(List1!O$11,tisk!A642,0))</f>
        <v>34500</v>
      </c>
      <c r="F643" s="44" t="str">
        <f ca="1">IF(B643="","",OFFSET(List1!P$11,tisk!A642,0))</f>
        <v>1/2020</v>
      </c>
      <c r="G643" s="100">
        <f ca="1">IF(B643="","",OFFSET(List1!R$11,tisk!A642,0))</f>
        <v>34500</v>
      </c>
      <c r="H643" s="101">
        <f ca="1">IF(B643="","",OFFSET(List1!S$11,tisk!A642,0))</f>
        <v>44176</v>
      </c>
      <c r="I643" s="98">
        <f ca="1">IF(B643="","",OFFSET(List1!T$11,tisk!A642,0))</f>
        <v>90</v>
      </c>
      <c r="J643" s="98">
        <f ca="1">IF(B643="","",OFFSET(List1!U$11,tisk!A642,0))</f>
        <v>105</v>
      </c>
      <c r="K643" s="98">
        <f ca="1">IF(B643="","",OFFSET(List1!V$11,tisk!A642,0))</f>
        <v>150</v>
      </c>
      <c r="L643" s="98">
        <f ca="1">IF(B643="","",OFFSET(List1!W$11,tisk!A642,0))</f>
        <v>345</v>
      </c>
      <c r="M643" s="102">
        <f ca="1">IF(B643="","",OFFSET(List1!X$11,tisk!A642,0))</f>
        <v>17300</v>
      </c>
    </row>
    <row r="644" spans="1:13" s="2" customFormat="1" ht="75" customHeight="1" x14ac:dyDescent="0.25">
      <c r="A644" s="47"/>
      <c r="B644" s="98"/>
      <c r="C644" s="3" t="str">
        <f ca="1">IF(B643="","",CONCATENATE("Okres ",OFFSET(List1!G$11,tisk!A642,0),"
","Právní forma","
",OFFSET(List1!H$11,tisk!A642,0),"
","IČO ",OFFSET(List1!I$11,tisk!A642,0),"
 ","B.Ú. ",OFFSET(List1!J$11,tisk!A642,0)))</f>
        <v>Okres Prostějov
Právní forma
Obec, m. č. hl. m. Prahy
IČO 00288098
 B.Ú. anonymizováno</v>
      </c>
      <c r="D644" s="5" t="str">
        <f ca="1">IF(B643="","",OFFSET(List1!M$11,tisk!A642,0))</f>
        <v>Pořízení  plovoucího čerpadla + příslušenství při čerpání vody z objektů při záplavách nebo haváriích a také pro čerpání vody do cisteren při hašení požáru.</v>
      </c>
      <c r="E644" s="99"/>
      <c r="F644" s="43"/>
      <c r="G644" s="100"/>
      <c r="H644" s="101"/>
      <c r="I644" s="98"/>
      <c r="J644" s="98"/>
      <c r="K644" s="98"/>
      <c r="L644" s="98"/>
      <c r="M644" s="102"/>
    </row>
    <row r="645" spans="1:13" s="2" customFormat="1" ht="33.75" customHeight="1" x14ac:dyDescent="0.25">
      <c r="A645" s="47">
        <f>ROW()/3-1</f>
        <v>214</v>
      </c>
      <c r="B645" s="98"/>
      <c r="C645" s="3" t="str">
        <f ca="1">IF(B643="","",CONCATENATE("Zástupce","
",OFFSET(List1!K$11,tisk!A642,0)))</f>
        <v xml:space="preserve">Zástupce
</v>
      </c>
      <c r="D645" s="5" t="str">
        <f ca="1">IF(B643="","",CONCATENATE("Dotace bude použita na:",OFFSET(List1!N$11,tisk!A642,0)))</f>
        <v>Dotace bude použita na:pořízení  plovoucího čerpadla s příslušenstvím</v>
      </c>
      <c r="E645" s="99"/>
      <c r="F645" s="44" t="str">
        <f ca="1">IF(B643="","",OFFSET(List1!Q$11,tisk!A642,0))</f>
        <v>11/2020</v>
      </c>
      <c r="G645" s="100"/>
      <c r="H645" s="101"/>
      <c r="I645" s="98"/>
      <c r="J645" s="98"/>
      <c r="K645" s="98"/>
      <c r="L645" s="98"/>
      <c r="M645" s="102"/>
    </row>
    <row r="646" spans="1:13" s="2" customFormat="1" ht="75" customHeight="1" x14ac:dyDescent="0.25">
      <c r="A646" s="47"/>
      <c r="B646" s="98" t="str">
        <f ca="1">IF(OFFSET(List1!B$11,tisk!A645,0)&gt;0,OFFSET(List1!B$11,tisk!A645,0),"")</f>
        <v>35</v>
      </c>
      <c r="C646" s="3" t="str">
        <f ca="1">IF(B646="","",CONCATENATE(OFFSET(List1!C$11,tisk!A645,0),"
",OFFSET(List1!D$11,tisk!A645,0),"
",OFFSET(List1!E$11,tisk!A645,0),"
",OFFSET(List1!F$11,tisk!A645,0)))</f>
        <v>Obec Čechy pod Kosířem
náměstí Svobody 289
Čechy pod Kosířem
79858</v>
      </c>
      <c r="D646" s="65" t="str">
        <f ca="1">IF(B646="","",OFFSET(List1!L$11,tisk!A645,0))</f>
        <v>Pořízení, technické zhodnocení a oprava požární techniky a nákup věcného vybavení pro JSDH Čechy pod Kosířem</v>
      </c>
      <c r="E646" s="99">
        <f ca="1">IF(B646="","",OFFSET(List1!O$11,tisk!A645,0))</f>
        <v>34500</v>
      </c>
      <c r="F646" s="44" t="str">
        <f ca="1">IF(B646="","",OFFSET(List1!P$11,tisk!A645,0))</f>
        <v>1/2020</v>
      </c>
      <c r="G646" s="100">
        <f ca="1">IF(B646="","",OFFSET(List1!R$11,tisk!A645,0))</f>
        <v>34500</v>
      </c>
      <c r="H646" s="101">
        <f ca="1">IF(B646="","",OFFSET(List1!S$11,tisk!A645,0))</f>
        <v>44176</v>
      </c>
      <c r="I646" s="98">
        <f ca="1">IF(B646="","",OFFSET(List1!T$11,tisk!A645,0))</f>
        <v>70</v>
      </c>
      <c r="J646" s="98">
        <f ca="1">IF(B646="","",OFFSET(List1!U$11,tisk!A645,0))</f>
        <v>125</v>
      </c>
      <c r="K646" s="98">
        <f ca="1">IF(B646="","",OFFSET(List1!V$11,tisk!A645,0))</f>
        <v>150</v>
      </c>
      <c r="L646" s="98">
        <f ca="1">IF(B646="","",OFFSET(List1!W$11,tisk!A645,0))</f>
        <v>345</v>
      </c>
      <c r="M646" s="102">
        <f ca="1">IF(B646="","",OFFSET(List1!X$11,tisk!A645,0))</f>
        <v>17300</v>
      </c>
    </row>
    <row r="647" spans="1:13" s="2" customFormat="1" ht="75" customHeight="1" x14ac:dyDescent="0.25">
      <c r="A647" s="47"/>
      <c r="B647" s="98"/>
      <c r="C647" s="3" t="str">
        <f ca="1">IF(B646="","",CONCATENATE("Okres ",OFFSET(List1!G$11,tisk!A645,0),"
","Právní forma","
",OFFSET(List1!H$11,tisk!A645,0),"
","IČO ",OFFSET(List1!I$11,tisk!A645,0),"
 ","B.Ú. ",OFFSET(List1!J$11,tisk!A645,0)))</f>
        <v>Okres Prostějov
Právní forma
Obec, m. č. hl. m. Prahy
IČO 00288128
 B.Ú. anonymizováno</v>
      </c>
      <c r="D647" s="5" t="str">
        <f ca="1">IF(B646="","",OFFSET(List1!M$11,tisk!A645,0))</f>
        <v>Pořízení 4 kompletních zásahových oděvů a 1 páru zásahové obuvi.
Jedná se o chybějící materiál k úplnému dovybavení resp. obnově zásahového vybavení jednotky a pro zvýšení bezpečnosti mužstva při zásahu.</v>
      </c>
      <c r="E647" s="99"/>
      <c r="F647" s="43"/>
      <c r="G647" s="100"/>
      <c r="H647" s="101"/>
      <c r="I647" s="98"/>
      <c r="J647" s="98"/>
      <c r="K647" s="98"/>
      <c r="L647" s="98"/>
      <c r="M647" s="102"/>
    </row>
    <row r="648" spans="1:13" s="2" customFormat="1" ht="30" customHeight="1" x14ac:dyDescent="0.25">
      <c r="A648" s="47">
        <f>ROW()/3-1</f>
        <v>215</v>
      </c>
      <c r="B648" s="98"/>
      <c r="C648" s="3" t="str">
        <f ca="1">IF(B646="","",CONCATENATE("Zástupce","
",OFFSET(List1!K$11,tisk!A645,0)))</f>
        <v xml:space="preserve">Zástupce
</v>
      </c>
      <c r="D648" s="5" t="str">
        <f ca="1">IF(B646="","",CONCATENATE("Dotace bude použita na:",OFFSET(List1!N$11,tisk!A645,0)))</f>
        <v>Dotace bude použita na:pořízení 4 kompletních zásahových obleků a 1 páru zásahové obuvi</v>
      </c>
      <c r="E648" s="99"/>
      <c r="F648" s="44" t="str">
        <f ca="1">IF(B646="","",OFFSET(List1!Q$11,tisk!A645,0))</f>
        <v>11/2020</v>
      </c>
      <c r="G648" s="100"/>
      <c r="H648" s="101"/>
      <c r="I648" s="98"/>
      <c r="J648" s="98"/>
      <c r="K648" s="98"/>
      <c r="L648" s="98"/>
      <c r="M648" s="102"/>
    </row>
    <row r="649" spans="1:13" s="2" customFormat="1" ht="75" customHeight="1" x14ac:dyDescent="0.25">
      <c r="A649" s="47"/>
      <c r="B649" s="98" t="str">
        <f ca="1">IF(OFFSET(List1!B$11,tisk!A648,0)&gt;0,OFFSET(List1!B$11,tisk!A648,0),"")</f>
        <v>90</v>
      </c>
      <c r="C649" s="3" t="str">
        <f ca="1">IF(B649="","",CONCATENATE(OFFSET(List1!C$11,tisk!A648,0),"
",OFFSET(List1!D$11,tisk!A648,0),"
",OFFSET(List1!E$11,tisk!A648,0),"
",OFFSET(List1!F$11,tisk!A648,0)))</f>
        <v>Obec Dobrochov
Dobrochov 43
Dobrochov
79807</v>
      </c>
      <c r="D649" s="65" t="str">
        <f ca="1">IF(B649="","",OFFSET(List1!L$11,tisk!A648,0))</f>
        <v>Pořízení, technické zhodnocení a oprava požární techniky a nákup věcného vybavení pro JSDH Dobrochov</v>
      </c>
      <c r="E649" s="99">
        <f ca="1">IF(B649="","",OFFSET(List1!O$11,tisk!A648,0))</f>
        <v>26000</v>
      </c>
      <c r="F649" s="44" t="str">
        <f ca="1">IF(B649="","",OFFSET(List1!P$11,tisk!A648,0))</f>
        <v>1/2020</v>
      </c>
      <c r="G649" s="100">
        <f ca="1">IF(B649="","",OFFSET(List1!R$11,tisk!A648,0))</f>
        <v>26000</v>
      </c>
      <c r="H649" s="101">
        <f ca="1">IF(B649="","",OFFSET(List1!S$11,tisk!A648,0))</f>
        <v>44176</v>
      </c>
      <c r="I649" s="98">
        <f ca="1">IF(B649="","",OFFSET(List1!T$11,tisk!A648,0))</f>
        <v>90</v>
      </c>
      <c r="J649" s="98">
        <f ca="1">IF(B649="","",OFFSET(List1!U$11,tisk!A648,0))</f>
        <v>105</v>
      </c>
      <c r="K649" s="98">
        <f ca="1">IF(B649="","",OFFSET(List1!V$11,tisk!A648,0))</f>
        <v>150</v>
      </c>
      <c r="L649" s="98">
        <f ca="1">IF(B649="","",OFFSET(List1!W$11,tisk!A648,0))</f>
        <v>345</v>
      </c>
      <c r="M649" s="102">
        <f ca="1">IF(B649="","",OFFSET(List1!X$11,tisk!A648,0))</f>
        <v>13000</v>
      </c>
    </row>
    <row r="650" spans="1:13" s="2" customFormat="1" ht="75" customHeight="1" x14ac:dyDescent="0.25">
      <c r="A650" s="47"/>
      <c r="B650" s="98"/>
      <c r="C650" s="3" t="str">
        <f ca="1">IF(B649="","",CONCATENATE("Okres ",OFFSET(List1!G$11,tisk!A648,0),"
","Právní forma","
",OFFSET(List1!H$11,tisk!A648,0),"
","IČO ",OFFSET(List1!I$11,tisk!A648,0),"
 ","B.Ú. ",OFFSET(List1!J$11,tisk!A648,0)))</f>
        <v>Okres Prostějov
Právní forma
Obec, m. č. hl. m. Prahy
IČO 47922311
 B.Ú. anonymizováno</v>
      </c>
      <c r="D650" s="5" t="str">
        <f ca="1">IF(B649="","",OFFSET(List1!M$11,tisk!A648,0))</f>
        <v>Nákup kalového čerpadla pro čerpání vody ze zatopených prostor s příslušenstvím.</v>
      </c>
      <c r="E650" s="99"/>
      <c r="F650" s="43"/>
      <c r="G650" s="100"/>
      <c r="H650" s="101"/>
      <c r="I650" s="98"/>
      <c r="J650" s="98"/>
      <c r="K650" s="98"/>
      <c r="L650" s="98"/>
      <c r="M650" s="102"/>
    </row>
    <row r="651" spans="1:13" s="2" customFormat="1" ht="30" customHeight="1" x14ac:dyDescent="0.25">
      <c r="A651" s="47">
        <f>ROW()/3-1</f>
        <v>216</v>
      </c>
      <c r="B651" s="98"/>
      <c r="C651" s="3" t="str">
        <f ca="1">IF(B649="","",CONCATENATE("Zástupce","
",OFFSET(List1!K$11,tisk!A648,0)))</f>
        <v xml:space="preserve">Zástupce
</v>
      </c>
      <c r="D651" s="5" t="str">
        <f ca="1">IF(B649="","",CONCATENATE("Dotace bude použita na:",OFFSET(List1!N$11,tisk!A648,0)))</f>
        <v>Dotace bude použita na:pořízení kalového čerpadla s příslušenstvím</v>
      </c>
      <c r="E651" s="99"/>
      <c r="F651" s="44" t="str">
        <f ca="1">IF(B649="","",OFFSET(List1!Q$11,tisk!A648,0))</f>
        <v>11/2020</v>
      </c>
      <c r="G651" s="100"/>
      <c r="H651" s="101"/>
      <c r="I651" s="98"/>
      <c r="J651" s="98"/>
      <c r="K651" s="98"/>
      <c r="L651" s="98"/>
      <c r="M651" s="102"/>
    </row>
    <row r="652" spans="1:13" s="2" customFormat="1" ht="75" customHeight="1" x14ac:dyDescent="0.25">
      <c r="A652" s="47"/>
      <c r="B652" s="98" t="str">
        <f ca="1">IF(OFFSET(List1!B$11,tisk!A651,0)&gt;0,OFFSET(List1!B$11,tisk!A651,0),"")</f>
        <v>172</v>
      </c>
      <c r="C652" s="3" t="str">
        <f ca="1">IF(B652="","",CONCATENATE(OFFSET(List1!C$11,tisk!A651,0),"
",OFFSET(List1!D$11,tisk!A651,0),"
",OFFSET(List1!E$11,tisk!A651,0),"
",OFFSET(List1!F$11,tisk!A651,0)))</f>
        <v>Městys Drahany
Drahany 26
Drahany
79861</v>
      </c>
      <c r="D652" s="65" t="str">
        <f ca="1">IF(B652="","",OFFSET(List1!L$11,tisk!A651,0))</f>
        <v>Pořízení, technické zhodnocení a oprava požární techniky a nákup věcného vybavení pro JSDH Drahany</v>
      </c>
      <c r="E652" s="99">
        <f ca="1">IF(B652="","",OFFSET(List1!O$11,tisk!A651,0))</f>
        <v>17000</v>
      </c>
      <c r="F652" s="44" t="str">
        <f ca="1">IF(B652="","",OFFSET(List1!P$11,tisk!A651,0))</f>
        <v>1/2020</v>
      </c>
      <c r="G652" s="100">
        <f ca="1">IF(B652="","",OFFSET(List1!R$11,tisk!A651,0))</f>
        <v>8500</v>
      </c>
      <c r="H652" s="101">
        <f ca="1">IF(B652="","",OFFSET(List1!S$11,tisk!A651,0))</f>
        <v>44176</v>
      </c>
      <c r="I652" s="98">
        <f ca="1">IF(B652="","",OFFSET(List1!T$11,tisk!A651,0))</f>
        <v>90</v>
      </c>
      <c r="J652" s="98">
        <f ca="1">IF(B652="","",OFFSET(List1!U$11,tisk!A651,0))</f>
        <v>155</v>
      </c>
      <c r="K652" s="98">
        <f ca="1">IF(B652="","",OFFSET(List1!V$11,tisk!A651,0))</f>
        <v>100</v>
      </c>
      <c r="L652" s="98">
        <f ca="1">IF(B652="","",OFFSET(List1!W$11,tisk!A651,0))</f>
        <v>345</v>
      </c>
      <c r="M652" s="102">
        <f ca="1">IF(B652="","",OFFSET(List1!X$11,tisk!A651,0))</f>
        <v>7500</v>
      </c>
    </row>
    <row r="653" spans="1:13" s="2" customFormat="1" ht="75" customHeight="1" x14ac:dyDescent="0.25">
      <c r="A653" s="47"/>
      <c r="B653" s="98"/>
      <c r="C653" s="3" t="str">
        <f ca="1">IF(B652="","",CONCATENATE("Okres ",OFFSET(List1!G$11,tisk!A651,0),"
","Právní forma","
",OFFSET(List1!H$11,tisk!A651,0),"
","IČO ",OFFSET(List1!I$11,tisk!A651,0),"
 ","B.Ú. ",OFFSET(List1!J$11,tisk!A651,0)))</f>
        <v>Okres Prostějov
Právní forma
Obec, m. č. hl. m. Prahy
IČO 00288209
 B.Ú. anonymizováno</v>
      </c>
      <c r="D653" s="5" t="str">
        <f ca="1">IF(B652="","",OFFSET(List1!M$11,tisk!A651,0))</f>
        <v>Doplnění výstroje pro JSDH Drahany bude obsahovat nákup  3 ks zásahových přileb pro JSDH Drahany</v>
      </c>
      <c r="E653" s="99"/>
      <c r="F653" s="43"/>
      <c r="G653" s="100"/>
      <c r="H653" s="101"/>
      <c r="I653" s="98"/>
      <c r="J653" s="98"/>
      <c r="K653" s="98"/>
      <c r="L653" s="98"/>
      <c r="M653" s="102"/>
    </row>
    <row r="654" spans="1:13" s="2" customFormat="1" ht="30" customHeight="1" x14ac:dyDescent="0.25">
      <c r="A654" s="47">
        <f>ROW()/3-1</f>
        <v>217</v>
      </c>
      <c r="B654" s="98"/>
      <c r="C654" s="3" t="str">
        <f ca="1">IF(B652="","",CONCATENATE("Zástupce","
",OFFSET(List1!K$11,tisk!A651,0)))</f>
        <v xml:space="preserve">Zástupce
</v>
      </c>
      <c r="D654" s="5" t="str">
        <f ca="1">IF(B652="","",CONCATENATE("Dotace bude použita na:",OFFSET(List1!N$11,tisk!A651,0)))</f>
        <v>Dotace bude použita na:pořízení 3 kusů zásahových  přileb</v>
      </c>
      <c r="E654" s="99"/>
      <c r="F654" s="44" t="str">
        <f ca="1">IF(B652="","",OFFSET(List1!Q$11,tisk!A651,0))</f>
        <v>11/2020</v>
      </c>
      <c r="G654" s="100"/>
      <c r="H654" s="101"/>
      <c r="I654" s="98"/>
      <c r="J654" s="98"/>
      <c r="K654" s="98"/>
      <c r="L654" s="98"/>
      <c r="M654" s="102"/>
    </row>
    <row r="655" spans="1:13" s="2" customFormat="1" ht="69" customHeight="1" x14ac:dyDescent="0.25">
      <c r="A655" s="47"/>
      <c r="B655" s="98" t="str">
        <f ca="1">IF(OFFSET(List1!B$11,tisk!A654,0)&gt;0,OFFSET(List1!B$11,tisk!A654,0),"")</f>
        <v>106</v>
      </c>
      <c r="C655" s="3" t="str">
        <f ca="1">IF(B655="","",CONCATENATE(OFFSET(List1!C$11,tisk!A654,0),"
",OFFSET(List1!D$11,tisk!A654,0),"
",OFFSET(List1!E$11,tisk!A654,0),"
",OFFSET(List1!F$11,tisk!A654,0)))</f>
        <v>Obec Dubicko
Velká Strana 56
Dubicko
78972</v>
      </c>
      <c r="D655" s="65" t="str">
        <f ca="1">IF(B655="","",OFFSET(List1!L$11,tisk!A654,0))</f>
        <v>Pořízení, technické zhodnocení a oprava požární techniky a nákup věcného vybavení pro JSDH Dubicko</v>
      </c>
      <c r="E655" s="99">
        <f ca="1">IF(B655="","",OFFSET(List1!O$11,tisk!A654,0))</f>
        <v>31400</v>
      </c>
      <c r="F655" s="44" t="str">
        <f ca="1">IF(B655="","",OFFSET(List1!P$11,tisk!A654,0))</f>
        <v>1/2020</v>
      </c>
      <c r="G655" s="100">
        <f ca="1">IF(B655="","",OFFSET(List1!R$11,tisk!A654,0))</f>
        <v>31400</v>
      </c>
      <c r="H655" s="101">
        <f ca="1">IF(B655="","",OFFSET(List1!S$11,tisk!A654,0))</f>
        <v>44176</v>
      </c>
      <c r="I655" s="98">
        <f ca="1">IF(B655="","",OFFSET(List1!T$11,tisk!A654,0))</f>
        <v>70</v>
      </c>
      <c r="J655" s="98">
        <f ca="1">IF(B655="","",OFFSET(List1!U$11,tisk!A654,0))</f>
        <v>125</v>
      </c>
      <c r="K655" s="98">
        <f ca="1">IF(B655="","",OFFSET(List1!V$11,tisk!A654,0))</f>
        <v>150</v>
      </c>
      <c r="L655" s="98">
        <f ca="1">IF(B655="","",OFFSET(List1!W$11,tisk!A654,0))</f>
        <v>345</v>
      </c>
      <c r="M655" s="102">
        <f ca="1">IF(B655="","",OFFSET(List1!X$11,tisk!A654,0))</f>
        <v>15700</v>
      </c>
    </row>
    <row r="656" spans="1:13" s="2" customFormat="1" ht="75" customHeight="1" x14ac:dyDescent="0.25">
      <c r="A656" s="47"/>
      <c r="B656" s="98"/>
      <c r="C656" s="3" t="str">
        <f ca="1">IF(B655="","",CONCATENATE("Okres ",OFFSET(List1!G$11,tisk!A654,0),"
","Právní forma","
",OFFSET(List1!H$11,tisk!A654,0),"
","IČO ",OFFSET(List1!I$11,tisk!A654,0),"
 ","B.Ú. ",OFFSET(List1!J$11,tisk!A654,0)))</f>
        <v>Okres Šumperk
Právní forma
Obec, m. č. hl. m. Prahy
IČO 00302538
 B.Ú. anonymizováno</v>
      </c>
      <c r="D656" s="5" t="str">
        <f ca="1">IF(B655="","",OFFSET(List1!M$11,tisk!A654,0))</f>
        <v>pořízení ochranných prostředků pro nového člena</v>
      </c>
      <c r="E656" s="99"/>
      <c r="F656" s="43"/>
      <c r="G656" s="100"/>
      <c r="H656" s="101"/>
      <c r="I656" s="98"/>
      <c r="J656" s="98"/>
      <c r="K656" s="98"/>
      <c r="L656" s="98"/>
      <c r="M656" s="102"/>
    </row>
    <row r="657" spans="1:13" s="2" customFormat="1" ht="47.25" customHeight="1" x14ac:dyDescent="0.25">
      <c r="A657" s="47">
        <f>ROW()/3-1</f>
        <v>218</v>
      </c>
      <c r="B657" s="98"/>
      <c r="C657" s="3" t="str">
        <f ca="1">IF(B655="","",CONCATENATE("Zástupce","
",OFFSET(List1!K$11,tisk!A654,0)))</f>
        <v xml:space="preserve">Zástupce
</v>
      </c>
      <c r="D657" s="5" t="str">
        <f ca="1">IF(B655="","",CONCATENATE("Dotace bude použita na:",OFFSET(List1!N$11,tisk!A654,0)))</f>
        <v>Dotace bude použita na:pořízení ochranných prostředků pro hasiče - zásahový komplet, přilba pro hasiče, rukavice pro hasiče, obuv pro hasiče, kukla pro hasiče,</v>
      </c>
      <c r="E657" s="99"/>
      <c r="F657" s="44" t="str">
        <f ca="1">IF(B655="","",OFFSET(List1!Q$11,tisk!A654,0))</f>
        <v>11/2020</v>
      </c>
      <c r="G657" s="100"/>
      <c r="H657" s="101"/>
      <c r="I657" s="98"/>
      <c r="J657" s="98"/>
      <c r="K657" s="98"/>
      <c r="L657" s="98"/>
      <c r="M657" s="102"/>
    </row>
    <row r="658" spans="1:13" s="2" customFormat="1" ht="75" customHeight="1" x14ac:dyDescent="0.25">
      <c r="A658" s="47"/>
      <c r="B658" s="98" t="str">
        <f ca="1">IF(OFFSET(List1!B$11,tisk!A657,0)&gt;0,OFFSET(List1!B$11,tisk!A657,0),"")</f>
        <v>234</v>
      </c>
      <c r="C658" s="3" t="str">
        <f ca="1">IF(B658="","",CONCATENATE(OFFSET(List1!C$11,tisk!A657,0),"
",OFFSET(List1!D$11,tisk!A657,0),"
",OFFSET(List1!E$11,tisk!A657,0),"
",OFFSET(List1!F$11,tisk!A657,0)))</f>
        <v>Obec Lipová
Lipová 160
Lipová
79845</v>
      </c>
      <c r="D658" s="65" t="str">
        <f ca="1">IF(B658="","",OFFSET(List1!L$11,tisk!A657,0))</f>
        <v>Pořízení, technické zhodnocení a oprava požární techniky a nákup věcného vybavení pro JSDH Lipová</v>
      </c>
      <c r="E658" s="99">
        <f ca="1">IF(B658="","",OFFSET(List1!O$11,tisk!A657,0))</f>
        <v>55000</v>
      </c>
      <c r="F658" s="44" t="str">
        <f ca="1">IF(B658="","",OFFSET(List1!P$11,tisk!A657,0))</f>
        <v>1/2020</v>
      </c>
      <c r="G658" s="100">
        <f ca="1">IF(B658="","",OFFSET(List1!R$11,tisk!A657,0))</f>
        <v>27500</v>
      </c>
      <c r="H658" s="101">
        <f ca="1">IF(B658="","",OFFSET(List1!S$11,tisk!A657,0))</f>
        <v>44176</v>
      </c>
      <c r="I658" s="98">
        <f ca="1">IF(B658="","",OFFSET(List1!T$11,tisk!A657,0))</f>
        <v>90</v>
      </c>
      <c r="J658" s="98">
        <f ca="1">IF(B658="","",OFFSET(List1!U$11,tisk!A657,0))</f>
        <v>105</v>
      </c>
      <c r="K658" s="98">
        <f ca="1">IF(B658="","",OFFSET(List1!V$11,tisk!A657,0))</f>
        <v>150</v>
      </c>
      <c r="L658" s="98">
        <f ca="1">IF(B658="","",OFFSET(List1!W$11,tisk!A657,0))</f>
        <v>345</v>
      </c>
      <c r="M658" s="102">
        <f ca="1">IF(B658="","",OFFSET(List1!X$11,tisk!A657,0))</f>
        <v>24200</v>
      </c>
    </row>
    <row r="659" spans="1:13" s="2" customFormat="1" ht="75" customHeight="1" x14ac:dyDescent="0.25">
      <c r="A659" s="47"/>
      <c r="B659" s="98"/>
      <c r="C659" s="3" t="str">
        <f ca="1">IF(B658="","",CONCATENATE("Okres ",OFFSET(List1!G$11,tisk!A657,0),"
","Právní forma","
",OFFSET(List1!H$11,tisk!A657,0),"
","IČO ",OFFSET(List1!I$11,tisk!A657,0),"
 ","B.Ú. ",OFFSET(List1!J$11,tisk!A657,0)))</f>
        <v>Okres Prostějov
Právní forma
Obec, m. č. hl. m. Prahy
IČO 00288438
 B.Ú. anonymizováno</v>
      </c>
      <c r="D659" s="5" t="str">
        <f ca="1">IF(B658="","",OFFSET(List1!M$11,tisk!A657,0))</f>
        <v>Hasičská stříkačka PS 12 JPO Lipová nutně potřebuje generální opravu (motor, čerpadlo, rozvaděč aj.). Provedením opravy se zvýší provozní spolehlivost techniky při zásahu. Celkové náklady budou činit 55 000 Kč, z toho požadovaná dotace 27 500 Kč.</v>
      </c>
      <c r="E659" s="99"/>
      <c r="F659" s="43"/>
      <c r="G659" s="100"/>
      <c r="H659" s="101"/>
      <c r="I659" s="98"/>
      <c r="J659" s="98"/>
      <c r="K659" s="98"/>
      <c r="L659" s="98"/>
      <c r="M659" s="102"/>
    </row>
    <row r="660" spans="1:13" s="2" customFormat="1" ht="30" customHeight="1" x14ac:dyDescent="0.25">
      <c r="A660" s="47">
        <f>ROW()/3-1</f>
        <v>219</v>
      </c>
      <c r="B660" s="98"/>
      <c r="C660" s="3" t="str">
        <f ca="1">IF(B658="","",CONCATENATE("Zástupce","
",OFFSET(List1!K$11,tisk!A657,0)))</f>
        <v xml:space="preserve">Zástupce
</v>
      </c>
      <c r="D660" s="5" t="str">
        <f ca="1">IF(B658="","",CONCATENATE("Dotace bude použita na:",OFFSET(List1!N$11,tisk!A657,0)))</f>
        <v>Dotace bude použita na:opravu prostředků pro hašení a čerpání - hasičské stříkačky PS 12</v>
      </c>
      <c r="E660" s="99"/>
      <c r="F660" s="44" t="str">
        <f ca="1">IF(B658="","",OFFSET(List1!Q$11,tisk!A657,0))</f>
        <v>11/2020</v>
      </c>
      <c r="G660" s="100"/>
      <c r="H660" s="101"/>
      <c r="I660" s="98"/>
      <c r="J660" s="98"/>
      <c r="K660" s="98"/>
      <c r="L660" s="98"/>
      <c r="M660" s="102"/>
    </row>
    <row r="661" spans="1:13" s="2" customFormat="1" ht="75" customHeight="1" x14ac:dyDescent="0.25">
      <c r="A661" s="47"/>
      <c r="B661" s="98" t="str">
        <f ca="1">IF(OFFSET(List1!B$11,tisk!A660,0)&gt;0,OFFSET(List1!B$11,tisk!A660,0),"")</f>
        <v>178</v>
      </c>
      <c r="C661" s="3" t="str">
        <f ca="1">IF(B661="","",CONCATENATE(OFFSET(List1!C$11,tisk!A660,0),"
",OFFSET(List1!D$11,tisk!A660,0),"
",OFFSET(List1!E$11,tisk!A660,0),"
",OFFSET(List1!F$11,tisk!A660,0)))</f>
        <v>Obec Mladějovice
Mladějovice 24
Mladějovice
78501</v>
      </c>
      <c r="D661" s="65" t="str">
        <f ca="1">IF(B661="","",OFFSET(List1!L$11,tisk!A660,0))</f>
        <v>Pořízení, technické zhodnocení a oprava požární techniky a nákup věcného vybavení pro JSDH Mladějovice</v>
      </c>
      <c r="E661" s="99">
        <f ca="1">IF(B661="","",OFFSET(List1!O$11,tisk!A660,0))</f>
        <v>35000</v>
      </c>
      <c r="F661" s="44" t="str">
        <f ca="1">IF(B661="","",OFFSET(List1!P$11,tisk!A660,0))</f>
        <v>1/2020</v>
      </c>
      <c r="G661" s="100">
        <f ca="1">IF(B661="","",OFFSET(List1!R$11,tisk!A660,0))</f>
        <v>35000</v>
      </c>
      <c r="H661" s="101">
        <f ca="1">IF(B661="","",OFFSET(List1!S$11,tisk!A660,0))</f>
        <v>44176</v>
      </c>
      <c r="I661" s="98">
        <f ca="1">IF(B661="","",OFFSET(List1!T$11,tisk!A660,0))</f>
        <v>90</v>
      </c>
      <c r="J661" s="98">
        <f ca="1">IF(B661="","",OFFSET(List1!U$11,tisk!A660,0))</f>
        <v>105</v>
      </c>
      <c r="K661" s="98">
        <f ca="1">IF(B661="","",OFFSET(List1!V$11,tisk!A660,0))</f>
        <v>150</v>
      </c>
      <c r="L661" s="98">
        <f ca="1">IF(B661="","",OFFSET(List1!W$11,tisk!A660,0))</f>
        <v>345</v>
      </c>
      <c r="M661" s="102">
        <f ca="1">IF(B661="","",OFFSET(List1!X$11,tisk!A660,0))</f>
        <v>17500</v>
      </c>
    </row>
    <row r="662" spans="1:13" s="2" customFormat="1" ht="75" customHeight="1" x14ac:dyDescent="0.25">
      <c r="A662" s="47"/>
      <c r="B662" s="98"/>
      <c r="C662" s="3" t="str">
        <f ca="1">IF(B661="","",CONCATENATE("Okres ",OFFSET(List1!G$11,tisk!A660,0),"
","Právní forma","
",OFFSET(List1!H$11,tisk!A660,0),"
","IČO ",OFFSET(List1!I$11,tisk!A660,0),"
 ","B.Ú. ",OFFSET(List1!J$11,tisk!A660,0)))</f>
        <v>Okres Olomouc
Právní forma
Obec, m. č. hl. m. Prahy
IČO 00635308
 B.Ú. anonymizováno</v>
      </c>
      <c r="D662" s="5" t="str">
        <f ca="1">IF(B661="","",OFFSET(List1!M$11,tisk!A660,0))</f>
        <v>Nákup motorového plovoucího čerpadla</v>
      </c>
      <c r="E662" s="99"/>
      <c r="F662" s="43"/>
      <c r="G662" s="100"/>
      <c r="H662" s="101"/>
      <c r="I662" s="98"/>
      <c r="J662" s="98"/>
      <c r="K662" s="98"/>
      <c r="L662" s="98"/>
      <c r="M662" s="102"/>
    </row>
    <row r="663" spans="1:13" s="2" customFormat="1" ht="30" customHeight="1" x14ac:dyDescent="0.25">
      <c r="A663" s="47">
        <f>ROW()/3-1</f>
        <v>220</v>
      </c>
      <c r="B663" s="98"/>
      <c r="C663" s="3" t="str">
        <f ca="1">IF(B661="","",CONCATENATE("Zástupce","
",OFFSET(List1!K$11,tisk!A660,0)))</f>
        <v xml:space="preserve">Zástupce
</v>
      </c>
      <c r="D663" s="5" t="str">
        <f ca="1">IF(B661="","",CONCATENATE("Dotace bude použita na:",OFFSET(List1!N$11,tisk!A660,0)))</f>
        <v>Dotace bude použita na:pořízení prostředků pro čerpání</v>
      </c>
      <c r="E663" s="99"/>
      <c r="F663" s="44" t="str">
        <f ca="1">IF(B661="","",OFFSET(List1!Q$11,tisk!A660,0))</f>
        <v>11/2020</v>
      </c>
      <c r="G663" s="100"/>
      <c r="H663" s="101"/>
      <c r="I663" s="98"/>
      <c r="J663" s="98"/>
      <c r="K663" s="98"/>
      <c r="L663" s="98"/>
      <c r="M663" s="102"/>
    </row>
    <row r="664" spans="1:13" s="2" customFormat="1" ht="75" customHeight="1" x14ac:dyDescent="0.25">
      <c r="A664" s="47"/>
      <c r="B664" s="98" t="str">
        <f ca="1">IF(OFFSET(List1!B$11,tisk!A663,0)&gt;0,OFFSET(List1!B$11,tisk!A663,0),"")</f>
        <v>224</v>
      </c>
      <c r="C664" s="3" t="str">
        <f ca="1">IF(B664="","",CONCATENATE(OFFSET(List1!C$11,tisk!A663,0),"
",OFFSET(List1!D$11,tisk!A663,0),"
",OFFSET(List1!E$11,tisk!A663,0),"
",OFFSET(List1!F$11,tisk!A663,0)))</f>
        <v>Obec Polkovice
Polkovice 15
Polkovice
75144</v>
      </c>
      <c r="D664" s="65" t="str">
        <f ca="1">IF(B664="","",OFFSET(List1!L$11,tisk!A663,0))</f>
        <v>Pořízení, technické zhodnocení a oprava požární techniky a nákup věcného vybavení pro JSDH Polkovice.</v>
      </c>
      <c r="E664" s="99">
        <f ca="1">IF(B664="","",OFFSET(List1!O$11,tisk!A663,0))</f>
        <v>58000</v>
      </c>
      <c r="F664" s="44" t="str">
        <f ca="1">IF(B664="","",OFFSET(List1!P$11,tisk!A663,0))</f>
        <v>1/2020</v>
      </c>
      <c r="G664" s="100">
        <f ca="1">IF(B664="","",OFFSET(List1!R$11,tisk!A663,0))</f>
        <v>35000</v>
      </c>
      <c r="H664" s="101">
        <f ca="1">IF(B664="","",OFFSET(List1!S$11,tisk!A663,0))</f>
        <v>44176</v>
      </c>
      <c r="I664" s="98">
        <f ca="1">IF(B664="","",OFFSET(List1!T$11,tisk!A663,0))</f>
        <v>90</v>
      </c>
      <c r="J664" s="98">
        <f ca="1">IF(B664="","",OFFSET(List1!U$11,tisk!A663,0))</f>
        <v>105</v>
      </c>
      <c r="K664" s="98">
        <f ca="1">IF(B664="","",OFFSET(List1!V$11,tisk!A663,0))</f>
        <v>150</v>
      </c>
      <c r="L664" s="98">
        <f ca="1">IF(B664="","",OFFSET(List1!W$11,tisk!A663,0))</f>
        <v>345</v>
      </c>
      <c r="M664" s="102">
        <f ca="1">IF(B664="","",OFFSET(List1!X$11,tisk!A663,0))</f>
        <v>29000</v>
      </c>
    </row>
    <row r="665" spans="1:13" s="2" customFormat="1" ht="75" customHeight="1" x14ac:dyDescent="0.25">
      <c r="A665" s="47"/>
      <c r="B665" s="98"/>
      <c r="C665" s="3" t="str">
        <f ca="1">IF(B664="","",CONCATENATE("Okres ",OFFSET(List1!G$11,tisk!A663,0),"
","Právní forma","
",OFFSET(List1!H$11,tisk!A663,0),"
","IČO ",OFFSET(List1!I$11,tisk!A663,0),"
 ","B.Ú. ",OFFSET(List1!J$11,tisk!A663,0)))</f>
        <v>Okres Přerov
Právní forma
Obec, m. č. hl. m. Prahy
IČO 00301752
 B.Ú. anonymizováno</v>
      </c>
      <c r="D665" s="5" t="str">
        <f ca="1">IF(B664="","",OFFSET(List1!M$11,tisk!A663,0))</f>
        <v>Pořízení motorového kalového čerpadla pro JSDH Polkovice.</v>
      </c>
      <c r="E665" s="99"/>
      <c r="F665" s="43"/>
      <c r="G665" s="100"/>
      <c r="H665" s="101"/>
      <c r="I665" s="98"/>
      <c r="J665" s="98"/>
      <c r="K665" s="98"/>
      <c r="L665" s="98"/>
      <c r="M665" s="102"/>
    </row>
    <row r="666" spans="1:13" s="2" customFormat="1" ht="30" customHeight="1" x14ac:dyDescent="0.25">
      <c r="A666" s="47">
        <f>ROW()/3-1</f>
        <v>221</v>
      </c>
      <c r="B666" s="98"/>
      <c r="C666" s="3" t="str">
        <f ca="1">IF(B664="","",CONCATENATE("Zástupce","
",OFFSET(List1!K$11,tisk!A663,0)))</f>
        <v xml:space="preserve">Zástupce
</v>
      </c>
      <c r="D666" s="5" t="str">
        <f ca="1">IF(B664="","",CONCATENATE("Dotace bude použita na:",OFFSET(List1!N$11,tisk!A663,0)))</f>
        <v>Dotace bude použita na:pořízení prostředku pro čerpání  investiční dotace</v>
      </c>
      <c r="E666" s="99"/>
      <c r="F666" s="44" t="str">
        <f ca="1">IF(B664="","",OFFSET(List1!Q$11,tisk!A663,0))</f>
        <v>11/2020</v>
      </c>
      <c r="G666" s="100"/>
      <c r="H666" s="101"/>
      <c r="I666" s="98"/>
      <c r="J666" s="98"/>
      <c r="K666" s="98"/>
      <c r="L666" s="98"/>
      <c r="M666" s="102"/>
    </row>
    <row r="667" spans="1:13" s="2" customFormat="1" ht="75" customHeight="1" x14ac:dyDescent="0.25">
      <c r="A667" s="47"/>
      <c r="B667" s="98" t="str">
        <f ca="1">IF(OFFSET(List1!B$11,tisk!A666,0)&gt;0,OFFSET(List1!B$11,tisk!A666,0),"")</f>
        <v>30</v>
      </c>
      <c r="C667" s="3" t="str">
        <f ca="1">IF(B667="","",CONCATENATE(OFFSET(List1!C$11,tisk!A666,0),"
",OFFSET(List1!D$11,tisk!A666,0),"
",OFFSET(List1!E$11,tisk!A666,0),"
",OFFSET(List1!F$11,tisk!A666,0)))</f>
        <v>Obec Přáslavice
Přáslavice 23
Přáslavice
78354</v>
      </c>
      <c r="D667" s="65" t="str">
        <f ca="1">IF(B667="","",OFFSET(List1!L$11,tisk!A666,0))</f>
        <v>Pořízení, technické zhodnocení a oprava požární techniky a nákup věcného vybavení pro JSDH Přáslavice</v>
      </c>
      <c r="E667" s="99">
        <f ca="1">IF(B667="","",OFFSET(List1!O$11,tisk!A666,0))</f>
        <v>27100</v>
      </c>
      <c r="F667" s="44" t="str">
        <f ca="1">IF(B667="","",OFFSET(List1!P$11,tisk!A666,0))</f>
        <v>1/2020</v>
      </c>
      <c r="G667" s="100">
        <f ca="1">IF(B667="","",OFFSET(List1!R$11,tisk!A666,0))</f>
        <v>27100</v>
      </c>
      <c r="H667" s="101">
        <f ca="1">IF(B667="","",OFFSET(List1!S$11,tisk!A666,0))</f>
        <v>44176</v>
      </c>
      <c r="I667" s="98">
        <f ca="1">IF(B667="","",OFFSET(List1!T$11,tisk!A666,0))</f>
        <v>70</v>
      </c>
      <c r="J667" s="98">
        <f ca="1">IF(B667="","",OFFSET(List1!U$11,tisk!A666,0))</f>
        <v>125</v>
      </c>
      <c r="K667" s="98">
        <f ca="1">IF(B667="","",OFFSET(List1!V$11,tisk!A666,0))</f>
        <v>150</v>
      </c>
      <c r="L667" s="98">
        <f ca="1">IF(B667="","",OFFSET(List1!W$11,tisk!A666,0))</f>
        <v>345</v>
      </c>
      <c r="M667" s="102">
        <f ca="1">IF(B667="","",OFFSET(List1!X$11,tisk!A666,0))</f>
        <v>13600</v>
      </c>
    </row>
    <row r="668" spans="1:13" s="2" customFormat="1" ht="75" customHeight="1" x14ac:dyDescent="0.25">
      <c r="A668" s="47"/>
      <c r="B668" s="98"/>
      <c r="C668" s="3" t="str">
        <f ca="1">IF(B667="","",CONCATENATE("Okres ",OFFSET(List1!G$11,tisk!A666,0),"
","Právní forma","
",OFFSET(List1!H$11,tisk!A666,0),"
","IČO ",OFFSET(List1!I$11,tisk!A666,0),"
 ","B.Ú. ",OFFSET(List1!J$11,tisk!A666,0)))</f>
        <v>Okres Olomouc
Právní forma
Obec, m. č. hl. m. Prahy
IČO 00576255
 B.Ú. anonymizováno</v>
      </c>
      <c r="D668" s="5" t="str">
        <f ca="1">IF(B667="","",OFFSET(List1!M$11,tisk!A666,0))</f>
        <v>Doplnění chybějícího vybavení pro JSDH Přáslavice.</v>
      </c>
      <c r="E668" s="99"/>
      <c r="F668" s="43"/>
      <c r="G668" s="100"/>
      <c r="H668" s="101"/>
      <c r="I668" s="98"/>
      <c r="J668" s="98"/>
      <c r="K668" s="98"/>
      <c r="L668" s="98"/>
      <c r="M668" s="102"/>
    </row>
    <row r="669" spans="1:13" s="2" customFormat="1" ht="30" customHeight="1" x14ac:dyDescent="0.25">
      <c r="A669" s="47">
        <f>ROW()/3-1</f>
        <v>222</v>
      </c>
      <c r="B669" s="98"/>
      <c r="C669" s="3" t="str">
        <f ca="1">IF(B667="","",CONCATENATE("Zástupce","
",OFFSET(List1!K$11,tisk!A666,0)))</f>
        <v xml:space="preserve">Zástupce
</v>
      </c>
      <c r="D669" s="5" t="str">
        <f ca="1">IF(B667="","",CONCATENATE("Dotace bude použita na:",OFFSET(List1!N$11,tisk!A666,0)))</f>
        <v>Dotace bude použita na:pořízení ochranných prostředků pro hasiče</v>
      </c>
      <c r="E669" s="99"/>
      <c r="F669" s="44" t="str">
        <f ca="1">IF(B667="","",OFFSET(List1!Q$11,tisk!A666,0))</f>
        <v>11/2020</v>
      </c>
      <c r="G669" s="100"/>
      <c r="H669" s="101"/>
      <c r="I669" s="98"/>
      <c r="J669" s="98"/>
      <c r="K669" s="98"/>
      <c r="L669" s="98"/>
      <c r="M669" s="102"/>
    </row>
    <row r="670" spans="1:13" s="2" customFormat="1" ht="75" customHeight="1" x14ac:dyDescent="0.25">
      <c r="A670" s="47"/>
      <c r="B670" s="98" t="str">
        <f ca="1">IF(OFFSET(List1!B$11,tisk!A669,0)&gt;0,OFFSET(List1!B$11,tisk!A669,0),"")</f>
        <v>116</v>
      </c>
      <c r="C670" s="3" t="str">
        <f ca="1">IF(B670="","",CONCATENATE(OFFSET(List1!C$11,tisk!A669,0),"
",OFFSET(List1!D$11,tisk!A669,0),"
",OFFSET(List1!E$11,tisk!A669,0),"
",OFFSET(List1!F$11,tisk!A669,0)))</f>
        <v>Obec Rovensko
Rovensko 59
Rovensko
78901</v>
      </c>
      <c r="D670" s="65" t="str">
        <f ca="1">IF(B670="","",OFFSET(List1!L$11,tisk!A669,0))</f>
        <v>Pořízení, technické zhodnocení a oprava požární techniky a nákup věcného vybavení pro JSDH Rovensko</v>
      </c>
      <c r="E670" s="99">
        <f ca="1">IF(B670="","",OFFSET(List1!O$11,tisk!A669,0))</f>
        <v>33000</v>
      </c>
      <c r="F670" s="44" t="str">
        <f ca="1">IF(B670="","",OFFSET(List1!P$11,tisk!A669,0))</f>
        <v>1/2020</v>
      </c>
      <c r="G670" s="100">
        <f ca="1">IF(B670="","",OFFSET(List1!R$11,tisk!A669,0))</f>
        <v>33000</v>
      </c>
      <c r="H670" s="101">
        <f ca="1">IF(B670="","",OFFSET(List1!S$11,tisk!A669,0))</f>
        <v>44176</v>
      </c>
      <c r="I670" s="98">
        <f ca="1">IF(B670="","",OFFSET(List1!T$11,tisk!A669,0))</f>
        <v>90</v>
      </c>
      <c r="J670" s="98">
        <f ca="1">IF(B670="","",OFFSET(List1!U$11,tisk!A669,0))</f>
        <v>105</v>
      </c>
      <c r="K670" s="98">
        <f ca="1">IF(B670="","",OFFSET(List1!V$11,tisk!A669,0))</f>
        <v>150</v>
      </c>
      <c r="L670" s="98">
        <f ca="1">IF(B670="","",OFFSET(List1!W$11,tisk!A669,0))</f>
        <v>345</v>
      </c>
      <c r="M670" s="102">
        <f ca="1">IF(B670="","",OFFSET(List1!X$11,tisk!A669,0))</f>
        <v>16500</v>
      </c>
    </row>
    <row r="671" spans="1:13" s="2" customFormat="1" ht="75" customHeight="1" x14ac:dyDescent="0.25">
      <c r="A671" s="47"/>
      <c r="B671" s="98"/>
      <c r="C671" s="3" t="str">
        <f ca="1">IF(B670="","",CONCATENATE("Okres ",OFFSET(List1!G$11,tisk!A669,0),"
","Právní forma","
",OFFSET(List1!H$11,tisk!A669,0),"
","IČO ",OFFSET(List1!I$11,tisk!A669,0),"
 ","B.Ú. ",OFFSET(List1!J$11,tisk!A669,0)))</f>
        <v>Okres Šumperk
Právní forma
Obec, m. č. hl. m. Prahy
IČO 00303305
 B.Ú. anonymizováno</v>
      </c>
      <c r="D671" s="5" t="str">
        <f ca="1">IF(B670="","",OFFSET(List1!M$11,tisk!A669,0))</f>
        <v>Zajištění akceschopnosti jednotky sboru dobrovolných hasičů Rovensko zřízené obcí Rovensko</v>
      </c>
      <c r="E671" s="99"/>
      <c r="F671" s="43"/>
      <c r="G671" s="100"/>
      <c r="H671" s="101"/>
      <c r="I671" s="98"/>
      <c r="J671" s="98"/>
      <c r="K671" s="98"/>
      <c r="L671" s="98"/>
      <c r="M671" s="102"/>
    </row>
    <row r="672" spans="1:13" s="2" customFormat="1" ht="30" customHeight="1" x14ac:dyDescent="0.25">
      <c r="A672" s="47">
        <f>ROW()/3-1</f>
        <v>223</v>
      </c>
      <c r="B672" s="98"/>
      <c r="C672" s="3" t="str">
        <f ca="1">IF(B670="","",CONCATENATE("Zástupce","
",OFFSET(List1!K$11,tisk!A669,0)))</f>
        <v xml:space="preserve">Zástupce
</v>
      </c>
      <c r="D672" s="5" t="str">
        <f ca="1">IF(B670="","",CONCATENATE("Dotace bude použita na:",OFFSET(List1!N$11,tisk!A669,0)))</f>
        <v>Dotace bude použita na:pořízení prostředků pro hašení a čerpání - 2kusy proudnice kombinovaná a 1kus rozdělovač</v>
      </c>
      <c r="E672" s="99"/>
      <c r="F672" s="44" t="str">
        <f ca="1">IF(B670="","",OFFSET(List1!Q$11,tisk!A669,0))</f>
        <v>11/2020</v>
      </c>
      <c r="G672" s="100"/>
      <c r="H672" s="101"/>
      <c r="I672" s="98"/>
      <c r="J672" s="98"/>
      <c r="K672" s="98"/>
      <c r="L672" s="98"/>
      <c r="M672" s="102"/>
    </row>
    <row r="673" spans="1:13" s="2" customFormat="1" ht="75" customHeight="1" x14ac:dyDescent="0.25">
      <c r="A673" s="47"/>
      <c r="B673" s="98" t="str">
        <f ca="1">IF(OFFSET(List1!B$11,tisk!A672,0)&gt;0,OFFSET(List1!B$11,tisk!A672,0),"")</f>
        <v>114</v>
      </c>
      <c r="C673" s="3" t="str">
        <f ca="1">IF(B673="","",CONCATENATE(OFFSET(List1!C$11,tisk!A672,0),"
",OFFSET(List1!D$11,tisk!A672,0),"
",OFFSET(List1!E$11,tisk!A672,0),"
",OFFSET(List1!F$11,tisk!A672,0)))</f>
        <v>Obec Skorošice
Skorošice 93
Skorošice
79065</v>
      </c>
      <c r="D673" s="65" t="str">
        <f ca="1">IF(B673="","",OFFSET(List1!L$11,tisk!A672,0))</f>
        <v>Pořízení, technické zhodnocení a oprava požární techniky a nákup věcného vybavení pro JSDH Nýznerov</v>
      </c>
      <c r="E673" s="99">
        <f ca="1">IF(B673="","",OFFSET(List1!O$11,tisk!A672,0))</f>
        <v>14000</v>
      </c>
      <c r="F673" s="44" t="str">
        <f ca="1">IF(B673="","",OFFSET(List1!P$11,tisk!A672,0))</f>
        <v>1/2020</v>
      </c>
      <c r="G673" s="100">
        <f ca="1">IF(B673="","",OFFSET(List1!R$11,tisk!A672,0))</f>
        <v>7000</v>
      </c>
      <c r="H673" s="101">
        <f ca="1">IF(B673="","",OFFSET(List1!S$11,tisk!A672,0))</f>
        <v>44176</v>
      </c>
      <c r="I673" s="98">
        <f ca="1">IF(B673="","",OFFSET(List1!T$11,tisk!A672,0))</f>
        <v>90</v>
      </c>
      <c r="J673" s="98">
        <f ca="1">IF(B673="","",OFFSET(List1!U$11,tisk!A672,0))</f>
        <v>105</v>
      </c>
      <c r="K673" s="98">
        <f ca="1">IF(B673="","",OFFSET(List1!V$11,tisk!A672,0))</f>
        <v>150</v>
      </c>
      <c r="L673" s="98">
        <f ca="1">IF(B673="","",OFFSET(List1!W$11,tisk!A672,0))</f>
        <v>345</v>
      </c>
      <c r="M673" s="102">
        <f ca="1">IF(B673="","",OFFSET(List1!X$11,tisk!A672,0))</f>
        <v>5500</v>
      </c>
    </row>
    <row r="674" spans="1:13" s="2" customFormat="1" ht="75" customHeight="1" x14ac:dyDescent="0.25">
      <c r="A674" s="47"/>
      <c r="B674" s="98"/>
      <c r="C674" s="3" t="str">
        <f ca="1">IF(B673="","",CONCATENATE("Okres ",OFFSET(List1!G$11,tisk!A672,0),"
","Právní forma","
",OFFSET(List1!H$11,tisk!A672,0),"
","IČO ",OFFSET(List1!I$11,tisk!A672,0),"
 ","B.Ú. ",OFFSET(List1!J$11,tisk!A672,0)))</f>
        <v>Okres Jeseník
Právní forma
Obec, m. č. hl. m. Prahy
IČO 00635863
 B.Ú. anonymizováno</v>
      </c>
      <c r="D674" s="5" t="str">
        <f ca="1">IF(B673="","",OFFSET(List1!M$11,tisk!A672,0))</f>
        <v>Pořízení prostředků pro hašení a čerpání. Dovybavení jednotky SDH Skorošice-Nýznerov</v>
      </c>
      <c r="E674" s="99"/>
      <c r="F674" s="43"/>
      <c r="G674" s="100"/>
      <c r="H674" s="101"/>
      <c r="I674" s="98"/>
      <c r="J674" s="98"/>
      <c r="K674" s="98"/>
      <c r="L674" s="98"/>
      <c r="M674" s="102"/>
    </row>
    <row r="675" spans="1:13" s="2" customFormat="1" ht="30" customHeight="1" x14ac:dyDescent="0.25">
      <c r="A675" s="47">
        <f>ROW()/3-1</f>
        <v>224</v>
      </c>
      <c r="B675" s="98"/>
      <c r="C675" s="3" t="str">
        <f ca="1">IF(B673="","",CONCATENATE("Zástupce","
",OFFSET(List1!K$11,tisk!A672,0)))</f>
        <v xml:space="preserve">Zástupce
</v>
      </c>
      <c r="D675" s="5" t="str">
        <f ca="1">IF(B673="","",CONCATENATE("Dotace bude použita na:",OFFSET(List1!N$11,tisk!A672,0)))</f>
        <v>Dotace bude použita na:pořízení prostředků pro hašení a čerpání</v>
      </c>
      <c r="E675" s="99"/>
      <c r="F675" s="44" t="str">
        <f ca="1">IF(B673="","",OFFSET(List1!Q$11,tisk!A672,0))</f>
        <v>11/2020</v>
      </c>
      <c r="G675" s="100"/>
      <c r="H675" s="101"/>
      <c r="I675" s="98"/>
      <c r="J675" s="98"/>
      <c r="K675" s="98"/>
      <c r="L675" s="98"/>
      <c r="M675" s="102"/>
    </row>
    <row r="676" spans="1:13" s="2" customFormat="1" ht="75" customHeight="1" x14ac:dyDescent="0.25">
      <c r="A676" s="47"/>
      <c r="B676" s="98" t="str">
        <f ca="1">IF(OFFSET(List1!B$11,tisk!A675,0)&gt;0,OFFSET(List1!B$11,tisk!A675,0),"")</f>
        <v>228</v>
      </c>
      <c r="C676" s="3" t="str">
        <f ca="1">IF(B676="","",CONCATENATE(OFFSET(List1!C$11,tisk!A675,0),"
",OFFSET(List1!D$11,tisk!A675,0),"
",OFFSET(List1!E$11,tisk!A675,0),"
",OFFSET(List1!F$11,tisk!A675,0)))</f>
        <v>Obec Stražisko
Stražisko 1
Stražisko
79844</v>
      </c>
      <c r="D676" s="65" t="str">
        <f ca="1">IF(B676="","",OFFSET(List1!L$11,tisk!A675,0))</f>
        <v>Pořízení, technické zhodnocení a oprava požární techniky a nákup věcného vybavení pro JSDH Stražisko</v>
      </c>
      <c r="E676" s="99">
        <f ca="1">IF(B676="","",OFFSET(List1!O$11,tisk!A675,0))</f>
        <v>20000</v>
      </c>
      <c r="F676" s="44" t="str">
        <f ca="1">IF(B676="","",OFFSET(List1!P$11,tisk!A675,0))</f>
        <v>1/2020</v>
      </c>
      <c r="G676" s="100">
        <f ca="1">IF(B676="","",OFFSET(List1!R$11,tisk!A675,0))</f>
        <v>20000</v>
      </c>
      <c r="H676" s="101">
        <f ca="1">IF(B676="","",OFFSET(List1!S$11,tisk!A675,0))</f>
        <v>44176</v>
      </c>
      <c r="I676" s="98">
        <f ca="1">IF(B676="","",OFFSET(List1!T$11,tisk!A675,0))</f>
        <v>90</v>
      </c>
      <c r="J676" s="98">
        <f ca="1">IF(B676="","",OFFSET(List1!U$11,tisk!A675,0))</f>
        <v>105</v>
      </c>
      <c r="K676" s="98">
        <f ca="1">IF(B676="","",OFFSET(List1!V$11,tisk!A675,0))</f>
        <v>150</v>
      </c>
      <c r="L676" s="98">
        <f ca="1">IF(B676="","",OFFSET(List1!W$11,tisk!A675,0))</f>
        <v>345</v>
      </c>
      <c r="M676" s="102">
        <f ca="1">IF(B676="","",OFFSET(List1!X$11,tisk!A675,0))</f>
        <v>10000</v>
      </c>
    </row>
    <row r="677" spans="1:13" s="2" customFormat="1" ht="75" customHeight="1" x14ac:dyDescent="0.25">
      <c r="A677" s="47"/>
      <c r="B677" s="98"/>
      <c r="C677" s="3" t="str">
        <f ca="1">IF(B676="","",CONCATENATE("Okres ",OFFSET(List1!G$11,tisk!A675,0),"
","Právní forma","
",OFFSET(List1!H$11,tisk!A675,0),"
","IČO ",OFFSET(List1!I$11,tisk!A675,0),"
 ","B.Ú. ",OFFSET(List1!J$11,tisk!A675,0)))</f>
        <v>Okres Prostějov
Právní forma
Obec, m. č. hl. m. Prahy
IČO 00288829
 B.Ú. anonymizováno</v>
      </c>
      <c r="D677" s="5" t="str">
        <f ca="1">IF(B676="","",OFFSET(List1!M$11,tisk!A675,0))</f>
        <v>Při kontrole vybavení a akceschopnosti zásahové jednotky obce Stražisko bylo zjištěno, že zásahové čerpadlo není funkční a je tedy nutné zajistit jeho opravu.</v>
      </c>
      <c r="E677" s="99"/>
      <c r="F677" s="43"/>
      <c r="G677" s="100"/>
      <c r="H677" s="101"/>
      <c r="I677" s="98"/>
      <c r="J677" s="98"/>
      <c r="K677" s="98"/>
      <c r="L677" s="98"/>
      <c r="M677" s="102"/>
    </row>
    <row r="678" spans="1:13" s="2" customFormat="1" ht="30" customHeight="1" x14ac:dyDescent="0.25">
      <c r="A678" s="47">
        <f>ROW()/3-1</f>
        <v>225</v>
      </c>
      <c r="B678" s="98"/>
      <c r="C678" s="3" t="str">
        <f ca="1">IF(B676="","",CONCATENATE("Zástupce","
",OFFSET(List1!K$11,tisk!A675,0)))</f>
        <v xml:space="preserve">Zástupce
</v>
      </c>
      <c r="D678" s="5" t="str">
        <f ca="1">IF(B676="","",CONCATENATE("Dotace bude použita na:",OFFSET(List1!N$11,tisk!A675,0)))</f>
        <v>Dotace bude použita na:opravu zásahového čerpadla</v>
      </c>
      <c r="E678" s="99"/>
      <c r="F678" s="44" t="str">
        <f ca="1">IF(B676="","",OFFSET(List1!Q$11,tisk!A675,0))</f>
        <v>11/2020</v>
      </c>
      <c r="G678" s="100"/>
      <c r="H678" s="101"/>
      <c r="I678" s="98"/>
      <c r="J678" s="98"/>
      <c r="K678" s="98"/>
      <c r="L678" s="98"/>
      <c r="M678" s="102"/>
    </row>
    <row r="679" spans="1:13" s="2" customFormat="1" ht="75" customHeight="1" x14ac:dyDescent="0.25">
      <c r="A679" s="47"/>
      <c r="B679" s="98" t="str">
        <f ca="1">IF(OFFSET(List1!B$11,tisk!A678,0)&gt;0,OFFSET(List1!B$11,tisk!A678,0),"")</f>
        <v>92</v>
      </c>
      <c r="C679" s="3" t="str">
        <f ca="1">IF(B679="","",CONCATENATE(OFFSET(List1!C$11,tisk!A678,0),"
",OFFSET(List1!D$11,tisk!A678,0),"
",OFFSET(List1!E$11,tisk!A678,0),"
",OFFSET(List1!F$11,tisk!A678,0)))</f>
        <v>Obec Střeň
Střeň 19
Střeň
78332</v>
      </c>
      <c r="D679" s="65" t="str">
        <f ca="1">IF(B679="","",OFFSET(List1!L$11,tisk!A678,0))</f>
        <v>Pořízení, technické zhodnocení a oprava požární techniky a nákup věcného vybavení pro JSDH Střeň</v>
      </c>
      <c r="E679" s="99">
        <f ca="1">IF(B679="","",OFFSET(List1!O$11,tisk!A678,0))</f>
        <v>17200</v>
      </c>
      <c r="F679" s="44" t="str">
        <f ca="1">IF(B679="","",OFFSET(List1!P$11,tisk!A678,0))</f>
        <v>1/2020</v>
      </c>
      <c r="G679" s="100">
        <f ca="1">IF(B679="","",OFFSET(List1!R$11,tisk!A678,0))</f>
        <v>17200</v>
      </c>
      <c r="H679" s="101">
        <f ca="1">IF(B679="","",OFFSET(List1!S$11,tisk!A678,0))</f>
        <v>44176</v>
      </c>
      <c r="I679" s="98">
        <f ca="1">IF(B679="","",OFFSET(List1!T$11,tisk!A678,0))</f>
        <v>90</v>
      </c>
      <c r="J679" s="98">
        <f ca="1">IF(B679="","",OFFSET(List1!U$11,tisk!A678,0))</f>
        <v>105</v>
      </c>
      <c r="K679" s="98">
        <f ca="1">IF(B679="","",OFFSET(List1!V$11,tisk!A678,0))</f>
        <v>150</v>
      </c>
      <c r="L679" s="98">
        <f ca="1">IF(B679="","",OFFSET(List1!W$11,tisk!A678,0))</f>
        <v>345</v>
      </c>
      <c r="M679" s="102">
        <f ca="1">IF(B679="","",OFFSET(List1!X$11,tisk!A678,0))</f>
        <v>8600</v>
      </c>
    </row>
    <row r="680" spans="1:13" s="2" customFormat="1" ht="75" customHeight="1" x14ac:dyDescent="0.25">
      <c r="A680" s="47"/>
      <c r="B680" s="98"/>
      <c r="C680" s="3" t="str">
        <f ca="1">IF(B679="","",CONCATENATE("Okres ",OFFSET(List1!G$11,tisk!A678,0),"
","Právní forma","
",OFFSET(List1!H$11,tisk!A678,0),"
","IČO ",OFFSET(List1!I$11,tisk!A678,0),"
 ","B.Ú. ",OFFSET(List1!J$11,tisk!A678,0)))</f>
        <v>Okres Olomouc
Právní forma
Obec, m. č. hl. m. Prahy
IČO 47997265
 B.Ú. anonymizováno</v>
      </c>
      <c r="D680" s="5" t="str">
        <f ca="1">IF(B679="","",OFFSET(List1!M$11,tisk!A678,0))</f>
        <v>Pro zajištění akceschopnosti JSDH Střeň potřebujeme odpovídající prostředky pro čerpání.</v>
      </c>
      <c r="E680" s="99"/>
      <c r="F680" s="43"/>
      <c r="G680" s="100"/>
      <c r="H680" s="101"/>
      <c r="I680" s="98"/>
      <c r="J680" s="98"/>
      <c r="K680" s="98"/>
      <c r="L680" s="98"/>
      <c r="M680" s="102"/>
    </row>
    <row r="681" spans="1:13" s="2" customFormat="1" ht="30" customHeight="1" x14ac:dyDescent="0.25">
      <c r="A681" s="47">
        <f>ROW()/3-1</f>
        <v>226</v>
      </c>
      <c r="B681" s="98"/>
      <c r="C681" s="3" t="str">
        <f ca="1">IF(B679="","",CONCATENATE("Zástupce","
",OFFSET(List1!K$11,tisk!A678,0)))</f>
        <v xml:space="preserve">Zástupce
</v>
      </c>
      <c r="D681" s="5" t="str">
        <f ca="1">IF(B679="","",CONCATENATE("Dotace bude použita na:",OFFSET(List1!N$11,tisk!A678,0)))</f>
        <v>Dotace bude použita na:pořízení kalového čerpadla s příslušenstvím</v>
      </c>
      <c r="E681" s="99"/>
      <c r="F681" s="44" t="str">
        <f ca="1">IF(B679="","",OFFSET(List1!Q$11,tisk!A678,0))</f>
        <v>11/2020</v>
      </c>
      <c r="G681" s="100"/>
      <c r="H681" s="101"/>
      <c r="I681" s="98"/>
      <c r="J681" s="98"/>
      <c r="K681" s="98"/>
      <c r="L681" s="98"/>
      <c r="M681" s="102"/>
    </row>
    <row r="682" spans="1:13" s="2" customFormat="1" ht="75" customHeight="1" x14ac:dyDescent="0.25">
      <c r="A682" s="47"/>
      <c r="B682" s="98" t="str">
        <f ca="1">IF(OFFSET(List1!B$11,tisk!A681,0)&gt;0,OFFSET(List1!B$11,tisk!A681,0),"")</f>
        <v>199</v>
      </c>
      <c r="C682" s="3" t="str">
        <f ca="1">IF(B682="","",CONCATENATE(OFFSET(List1!C$11,tisk!A681,0),"
",OFFSET(List1!D$11,tisk!A681,0),"
",OFFSET(List1!E$11,tisk!A681,0),"
",OFFSET(List1!F$11,tisk!A681,0)))</f>
        <v>Obec Suchdol
Jednov 38
Suchdol
79845</v>
      </c>
      <c r="D682" s="65" t="str">
        <f ca="1">IF(B682="","",OFFSET(List1!L$11,tisk!A681,0))</f>
        <v>Pořízení, technické zhodnocení a oprava požární techniky a nákup věcného vybavení pro JSDH Labutice</v>
      </c>
      <c r="E682" s="99">
        <f ca="1">IF(B682="","",OFFSET(List1!O$11,tisk!A681,0))</f>
        <v>35000</v>
      </c>
      <c r="F682" s="44" t="str">
        <f ca="1">IF(B682="","",OFFSET(List1!P$11,tisk!A681,0))</f>
        <v>1/2020</v>
      </c>
      <c r="G682" s="100">
        <f ca="1">IF(B682="","",OFFSET(List1!R$11,tisk!A681,0))</f>
        <v>35000</v>
      </c>
      <c r="H682" s="101">
        <f ca="1">IF(B682="","",OFFSET(List1!S$11,tisk!A681,0))</f>
        <v>44176</v>
      </c>
      <c r="I682" s="98">
        <f ca="1">IF(B682="","",OFFSET(List1!T$11,tisk!A681,0))</f>
        <v>90</v>
      </c>
      <c r="J682" s="98">
        <f ca="1">IF(B682="","",OFFSET(List1!U$11,tisk!A681,0))</f>
        <v>105</v>
      </c>
      <c r="K682" s="98">
        <f ca="1">IF(B682="","",OFFSET(List1!V$11,tisk!A681,0))</f>
        <v>150</v>
      </c>
      <c r="L682" s="98">
        <f ca="1">IF(B682="","",OFFSET(List1!W$11,tisk!A681,0))</f>
        <v>345</v>
      </c>
      <c r="M682" s="102">
        <f ca="1">IF(B682="","",OFFSET(List1!X$11,tisk!A681,0))</f>
        <v>17500</v>
      </c>
    </row>
    <row r="683" spans="1:13" s="2" customFormat="1" ht="75" customHeight="1" x14ac:dyDescent="0.25">
      <c r="A683" s="47"/>
      <c r="B683" s="98"/>
      <c r="C683" s="3" t="str">
        <f ca="1">IF(B682="","",CONCATENATE("Okres ",OFFSET(List1!G$11,tisk!A681,0),"
","Právní forma","
",OFFSET(List1!H$11,tisk!A681,0),"
","IČO ",OFFSET(List1!I$11,tisk!A681,0),"
 ","B.Ú. ",OFFSET(List1!J$11,tisk!A681,0)))</f>
        <v>Okres Prostějov
Právní forma
Obec, m. č. hl. m. Prahy
IČO 00288837
 B.Ú. anonymizováno</v>
      </c>
      <c r="D683" s="5" t="str">
        <f ca="1">IF(B682="","",OFFSET(List1!M$11,tisk!A681,0))</f>
        <v>Obec Suchdol podává žádost týkající se opravy vybavení pro JSDH Labutice v roce 2020. Jedná se o opravu stávající přenosné požární motorové stříkačky PS 12.</v>
      </c>
      <c r="E683" s="99"/>
      <c r="F683" s="43"/>
      <c r="G683" s="100"/>
      <c r="H683" s="101"/>
      <c r="I683" s="98"/>
      <c r="J683" s="98"/>
      <c r="K683" s="98"/>
      <c r="L683" s="98"/>
      <c r="M683" s="102"/>
    </row>
    <row r="684" spans="1:13" s="2" customFormat="1" ht="30" customHeight="1" x14ac:dyDescent="0.25">
      <c r="A684" s="47">
        <f>ROW()/3-1</f>
        <v>227</v>
      </c>
      <c r="B684" s="98"/>
      <c r="C684" s="3" t="str">
        <f ca="1">IF(B682="","",CONCATENATE("Zástupce","
",OFFSET(List1!K$11,tisk!A681,0)))</f>
        <v xml:space="preserve">Zástupce
</v>
      </c>
      <c r="D684" s="5" t="str">
        <f ca="1">IF(B682="","",CONCATENATE("Dotace bude použita na:",OFFSET(List1!N$11,tisk!A681,0)))</f>
        <v>Dotace bude použita na:opravu prostředků pro hašení a čerpání</v>
      </c>
      <c r="E684" s="99"/>
      <c r="F684" s="44" t="str">
        <f ca="1">IF(B682="","",OFFSET(List1!Q$11,tisk!A681,0))</f>
        <v>11/2020</v>
      </c>
      <c r="G684" s="100"/>
      <c r="H684" s="101"/>
      <c r="I684" s="98"/>
      <c r="J684" s="98"/>
      <c r="K684" s="98"/>
      <c r="L684" s="98"/>
      <c r="M684" s="102"/>
    </row>
    <row r="685" spans="1:13" s="2" customFormat="1" ht="75" customHeight="1" x14ac:dyDescent="0.25">
      <c r="A685" s="47"/>
      <c r="B685" s="98" t="str">
        <f ca="1">IF(OFFSET(List1!B$11,tisk!A684,0)&gt;0,OFFSET(List1!B$11,tisk!A684,0),"")</f>
        <v>217</v>
      </c>
      <c r="C685" s="3" t="str">
        <f ca="1">IF(B685="","",CONCATENATE(OFFSET(List1!C$11,tisk!A684,0),"
",OFFSET(List1!D$11,tisk!A684,0),"
",OFFSET(List1!E$11,tisk!A684,0),"
",OFFSET(List1!F$11,tisk!A684,0)))</f>
        <v>Obec Víceměřice
Víceměřice 26
Víceměřice
79826</v>
      </c>
      <c r="D685" s="65" t="str">
        <f ca="1">IF(B685="","",OFFSET(List1!L$11,tisk!A684,0))</f>
        <v>Pořízení, technické zhodnocení a oprava požární techniky a nákup věcného vybavení pro JSDH Víceměřice</v>
      </c>
      <c r="E685" s="99">
        <f ca="1">IF(B685="","",OFFSET(List1!O$11,tisk!A684,0))</f>
        <v>25000</v>
      </c>
      <c r="F685" s="44" t="str">
        <f ca="1">IF(B685="","",OFFSET(List1!P$11,tisk!A684,0))</f>
        <v>1/2020</v>
      </c>
      <c r="G685" s="100">
        <f ca="1">IF(B685="","",OFFSET(List1!R$11,tisk!A684,0))</f>
        <v>25000</v>
      </c>
      <c r="H685" s="101">
        <f ca="1">IF(B685="","",OFFSET(List1!S$11,tisk!A684,0))</f>
        <v>44176</v>
      </c>
      <c r="I685" s="98">
        <f ca="1">IF(B685="","",OFFSET(List1!T$11,tisk!A684,0))</f>
        <v>90</v>
      </c>
      <c r="J685" s="98">
        <f ca="1">IF(B685="","",OFFSET(List1!U$11,tisk!A684,0))</f>
        <v>105</v>
      </c>
      <c r="K685" s="98">
        <f ca="1">IF(B685="","",OFFSET(List1!V$11,tisk!A684,0))</f>
        <v>150</v>
      </c>
      <c r="L685" s="98">
        <f ca="1">IF(B685="","",OFFSET(List1!W$11,tisk!A684,0))</f>
        <v>345</v>
      </c>
      <c r="M685" s="102">
        <f ca="1">IF(B685="","",OFFSET(List1!X$11,tisk!A684,0))</f>
        <v>12500</v>
      </c>
    </row>
    <row r="686" spans="1:13" s="2" customFormat="1" ht="75" customHeight="1" x14ac:dyDescent="0.25">
      <c r="A686" s="47"/>
      <c r="B686" s="98"/>
      <c r="C686" s="3" t="str">
        <f ca="1">IF(B685="","",CONCATENATE("Okres ",OFFSET(List1!G$11,tisk!A684,0),"
","Právní forma","
",OFFSET(List1!H$11,tisk!A684,0),"
","IČO ",OFFSET(List1!I$11,tisk!A684,0),"
 ","B.Ú. ",OFFSET(List1!J$11,tisk!A684,0)))</f>
        <v>Okres Prostějov
Právní forma
Obec, m. č. hl. m. Prahy
IČO 00288888
 B.Ú. anonymizováno</v>
      </c>
      <c r="D686" s="5" t="str">
        <f ca="1">IF(B685="","",OFFSET(List1!M$11,tisk!A684,0))</f>
        <v>Jedná se o opravu PS12.</v>
      </c>
      <c r="E686" s="99"/>
      <c r="F686" s="43"/>
      <c r="G686" s="100"/>
      <c r="H686" s="101"/>
      <c r="I686" s="98"/>
      <c r="J686" s="98"/>
      <c r="K686" s="98"/>
      <c r="L686" s="98"/>
      <c r="M686" s="102"/>
    </row>
    <row r="687" spans="1:13" s="2" customFormat="1" ht="30" customHeight="1" x14ac:dyDescent="0.25">
      <c r="A687" s="47">
        <f>ROW()/3-1</f>
        <v>228</v>
      </c>
      <c r="B687" s="98"/>
      <c r="C687" s="3" t="str">
        <f ca="1">IF(B685="","",CONCATENATE("Zástupce","
",OFFSET(List1!K$11,tisk!A684,0)))</f>
        <v xml:space="preserve">Zástupce
</v>
      </c>
      <c r="D687" s="5" t="str">
        <f ca="1">IF(B685="","",CONCATENATE("Dotace bude použita na:",OFFSET(List1!N$11,tisk!A684,0)))</f>
        <v>Dotace bude použita na:opravu  přenosné motorové stříkačky a příslušenství</v>
      </c>
      <c r="E687" s="99"/>
      <c r="F687" s="44" t="str">
        <f ca="1">IF(B685="","",OFFSET(List1!Q$11,tisk!A684,0))</f>
        <v>11/2020</v>
      </c>
      <c r="G687" s="100"/>
      <c r="H687" s="101"/>
      <c r="I687" s="98"/>
      <c r="J687" s="98"/>
      <c r="K687" s="98"/>
      <c r="L687" s="98"/>
      <c r="M687" s="102"/>
    </row>
    <row r="688" spans="1:13" s="2" customFormat="1" ht="75" customHeight="1" x14ac:dyDescent="0.25">
      <c r="A688" s="47"/>
      <c r="B688" s="98" t="str">
        <f ca="1">IF(OFFSET(List1!B$11,tisk!A687,0)&gt;0,OFFSET(List1!B$11,tisk!A687,0),"")</f>
        <v>182</v>
      </c>
      <c r="C688" s="3" t="str">
        <f ca="1">IF(B688="","",CONCATENATE(OFFSET(List1!C$11,tisk!A687,0),"
",OFFSET(List1!D$11,tisk!A687,0),"
",OFFSET(List1!E$11,tisk!A687,0),"
",OFFSET(List1!F$11,tisk!A687,0)))</f>
        <v>Obec Vilémov
Vilémov 7
Vilémov
78322</v>
      </c>
      <c r="D688" s="65" t="str">
        <f ca="1">IF(B688="","",OFFSET(List1!L$11,tisk!A687,0))</f>
        <v>Pořízení, technické zhodnocení a oprava požární techniky a nákup věcného vybavení pro JSDH Vilémov</v>
      </c>
      <c r="E688" s="99">
        <f ca="1">IF(B688="","",OFFSET(List1!O$11,tisk!A687,0))</f>
        <v>34000</v>
      </c>
      <c r="F688" s="44" t="str">
        <f ca="1">IF(B688="","",OFFSET(List1!P$11,tisk!A687,0))</f>
        <v>1/2020</v>
      </c>
      <c r="G688" s="100">
        <f ca="1">IF(B688="","",OFFSET(List1!R$11,tisk!A687,0))</f>
        <v>34000</v>
      </c>
      <c r="H688" s="101">
        <f ca="1">IF(B688="","",OFFSET(List1!S$11,tisk!A687,0))</f>
        <v>44176</v>
      </c>
      <c r="I688" s="98">
        <f ca="1">IF(B688="","",OFFSET(List1!T$11,tisk!A687,0))</f>
        <v>90</v>
      </c>
      <c r="J688" s="98">
        <f ca="1">IF(B688="","",OFFSET(List1!U$11,tisk!A687,0))</f>
        <v>105</v>
      </c>
      <c r="K688" s="98">
        <f ca="1">IF(B688="","",OFFSET(List1!V$11,tisk!A687,0))</f>
        <v>150</v>
      </c>
      <c r="L688" s="98">
        <f ca="1">IF(B688="","",OFFSET(List1!W$11,tisk!A687,0))</f>
        <v>345</v>
      </c>
      <c r="M688" s="102">
        <f ca="1">IF(B688="","",OFFSET(List1!X$11,tisk!A687,0))</f>
        <v>17000</v>
      </c>
    </row>
    <row r="689" spans="1:13" s="2" customFormat="1" ht="75" customHeight="1" x14ac:dyDescent="0.25">
      <c r="A689" s="47"/>
      <c r="B689" s="98"/>
      <c r="C689" s="3" t="str">
        <f ca="1">IF(B688="","",CONCATENATE("Okres ",OFFSET(List1!G$11,tisk!A687,0),"
","Právní forma","
",OFFSET(List1!H$11,tisk!A687,0),"
","IČO ",OFFSET(List1!I$11,tisk!A687,0),"
 ","B.Ú. ",OFFSET(List1!J$11,tisk!A687,0)))</f>
        <v>Okres Olomouc
Právní forma
Obec, m. č. hl. m. Prahy
IČO 00635316
 B.Ú. anonymizováno</v>
      </c>
      <c r="D689" s="5" t="str">
        <f ca="1">IF(B688="","",OFFSET(List1!M$11,tisk!A687,0))</f>
        <v>Zakoupení motorového plovoucího čerpadla</v>
      </c>
      <c r="E689" s="99"/>
      <c r="F689" s="43"/>
      <c r="G689" s="100"/>
      <c r="H689" s="101"/>
      <c r="I689" s="98"/>
      <c r="J689" s="98"/>
      <c r="K689" s="98"/>
      <c r="L689" s="98"/>
      <c r="M689" s="102"/>
    </row>
    <row r="690" spans="1:13" s="2" customFormat="1" ht="30" customHeight="1" x14ac:dyDescent="0.25">
      <c r="A690" s="47">
        <f>ROW()/3-1</f>
        <v>229</v>
      </c>
      <c r="B690" s="98"/>
      <c r="C690" s="3" t="str">
        <f ca="1">IF(B688="","",CONCATENATE("Zástupce","
",OFFSET(List1!K$11,tisk!A687,0)))</f>
        <v xml:space="preserve">Zástupce
</v>
      </c>
      <c r="D690" s="5" t="str">
        <f ca="1">IF(B688="","",CONCATENATE("Dotace bude použita na:",OFFSET(List1!N$11,tisk!A687,0)))</f>
        <v>Dotace bude použita na:pořízení plovoucího čerpadla</v>
      </c>
      <c r="E690" s="99"/>
      <c r="F690" s="44" t="str">
        <f ca="1">IF(B688="","",OFFSET(List1!Q$11,tisk!A687,0))</f>
        <v>11/2020</v>
      </c>
      <c r="G690" s="100"/>
      <c r="H690" s="101"/>
      <c r="I690" s="98"/>
      <c r="J690" s="98"/>
      <c r="K690" s="98"/>
      <c r="L690" s="98"/>
      <c r="M690" s="102"/>
    </row>
    <row r="691" spans="1:13" s="2" customFormat="1" ht="75" customHeight="1" x14ac:dyDescent="0.25">
      <c r="A691" s="47"/>
      <c r="B691" s="98" t="str">
        <f ca="1">IF(OFFSET(List1!B$11,tisk!A690,0)&gt;0,OFFSET(List1!B$11,tisk!A690,0),"")</f>
        <v>95</v>
      </c>
      <c r="C691" s="3" t="str">
        <f ca="1">IF(B691="","",CONCATENATE(OFFSET(List1!C$11,tisk!A690,0),"
",OFFSET(List1!D$11,tisk!A690,0),"
",OFFSET(List1!E$11,tisk!A690,0),"
",OFFSET(List1!F$11,tisk!A690,0)))</f>
        <v>Obec Vranovice-Kelčice
Kelčice 31
Vranovice-Kelčice
79808</v>
      </c>
      <c r="D691" s="65" t="str">
        <f ca="1">IF(B691="","",OFFSET(List1!L$11,tisk!A690,0))</f>
        <v>Pořízení, technické zhodnocení a oprava požární techniky a nákup věcného vybavení pro JSDH Vranovice-Kelčice</v>
      </c>
      <c r="E691" s="99">
        <f ca="1">IF(B691="","",OFFSET(List1!O$11,tisk!A690,0))</f>
        <v>26400</v>
      </c>
      <c r="F691" s="44" t="str">
        <f ca="1">IF(B691="","",OFFSET(List1!P$11,tisk!A690,0))</f>
        <v>1/2020</v>
      </c>
      <c r="G691" s="100">
        <f ca="1">IF(B691="","",OFFSET(List1!R$11,tisk!A690,0))</f>
        <v>26400</v>
      </c>
      <c r="H691" s="101">
        <f ca="1">IF(B691="","",OFFSET(List1!S$11,tisk!A690,0))</f>
        <v>44176</v>
      </c>
      <c r="I691" s="98">
        <f ca="1">IF(B691="","",OFFSET(List1!T$11,tisk!A690,0))</f>
        <v>90</v>
      </c>
      <c r="J691" s="98">
        <f ca="1">IF(B691="","",OFFSET(List1!U$11,tisk!A690,0))</f>
        <v>105</v>
      </c>
      <c r="K691" s="98">
        <f ca="1">IF(B691="","",OFFSET(List1!V$11,tisk!A690,0))</f>
        <v>150</v>
      </c>
      <c r="L691" s="98">
        <f ca="1">IF(B691="","",OFFSET(List1!W$11,tisk!A690,0))</f>
        <v>345</v>
      </c>
      <c r="M691" s="102">
        <f ca="1">IF(B691="","",OFFSET(List1!X$11,tisk!A690,0))</f>
        <v>13200</v>
      </c>
    </row>
    <row r="692" spans="1:13" s="2" customFormat="1" ht="75" customHeight="1" x14ac:dyDescent="0.25">
      <c r="A692" s="47"/>
      <c r="B692" s="98"/>
      <c r="C692" s="3" t="str">
        <f ca="1">IF(B691="","",CONCATENATE("Okres ",OFFSET(List1!G$11,tisk!A690,0),"
","Právní forma","
",OFFSET(List1!H$11,tisk!A690,0),"
","IČO ",OFFSET(List1!I$11,tisk!A690,0),"
 ","B.Ú. ",OFFSET(List1!J$11,tisk!A690,0)))</f>
        <v>Okres Prostějov
Právní forma
Obec, m. č. hl. m. Prahy
IČO 00288926
 B.Ú. anonymizováno</v>
      </c>
      <c r="D692" s="5" t="str">
        <f ca="1">IF(B691="","",OFFSET(List1!M$11,tisk!A690,0))</f>
        <v>Nákup kalového čerpadla včetně příslušenství pro zajištění akceschopnosti jednotky zejména při bleskových povodních.</v>
      </c>
      <c r="E692" s="99"/>
      <c r="F692" s="43"/>
      <c r="G692" s="100"/>
      <c r="H692" s="101"/>
      <c r="I692" s="98"/>
      <c r="J692" s="98"/>
      <c r="K692" s="98"/>
      <c r="L692" s="98"/>
      <c r="M692" s="102"/>
    </row>
    <row r="693" spans="1:13" s="2" customFormat="1" ht="30" customHeight="1" x14ac:dyDescent="0.25">
      <c r="A693" s="47">
        <f>ROW()/3-1</f>
        <v>230</v>
      </c>
      <c r="B693" s="98"/>
      <c r="C693" s="3" t="str">
        <f ca="1">IF(B691="","",CONCATENATE("Zástupce","
",OFFSET(List1!K$11,tisk!A690,0)))</f>
        <v xml:space="preserve">Zástupce
</v>
      </c>
      <c r="D693" s="5" t="str">
        <f ca="1">IF(B691="","",CONCATENATE("Dotace bude použita na:",OFFSET(List1!N$11,tisk!A690,0)))</f>
        <v>Dotace bude použita na:pořízení kalového čerpadla s příslušenstvím</v>
      </c>
      <c r="E693" s="99"/>
      <c r="F693" s="44" t="str">
        <f ca="1">IF(B691="","",OFFSET(List1!Q$11,tisk!A690,0))</f>
        <v>11/2020</v>
      </c>
      <c r="G693" s="100"/>
      <c r="H693" s="101"/>
      <c r="I693" s="98"/>
      <c r="J693" s="98"/>
      <c r="K693" s="98"/>
      <c r="L693" s="98"/>
      <c r="M693" s="102"/>
    </row>
    <row r="694" spans="1:13" s="2" customFormat="1" ht="75" customHeight="1" x14ac:dyDescent="0.25">
      <c r="A694" s="47"/>
      <c r="B694" s="98" t="str">
        <f ca="1">IF(OFFSET(List1!B$11,tisk!A693,0)&gt;0,OFFSET(List1!B$11,tisk!A693,0),"")</f>
        <v>21</v>
      </c>
      <c r="C694" s="3" t="str">
        <f ca="1">IF(B694="","",CONCATENATE(OFFSET(List1!C$11,tisk!A693,0),"
",OFFSET(List1!D$11,tisk!A693,0),"
",OFFSET(List1!E$11,tisk!A693,0),"
",OFFSET(List1!F$11,tisk!A693,0)))</f>
        <v>Obec Medlov
Medlov 300
Medlov
78391</v>
      </c>
      <c r="D694" s="65" t="str">
        <f ca="1">IF(B694="","",OFFSET(List1!L$11,tisk!A693,0))</f>
        <v>Pořízení, technické zhodnocení a oprava požární techniky a nákup věcného vybavení pro JSDH Medlov</v>
      </c>
      <c r="E694" s="99">
        <f ca="1">IF(B694="","",OFFSET(List1!O$11,tisk!A693,0))</f>
        <v>51257</v>
      </c>
      <c r="F694" s="44" t="str">
        <f ca="1">IF(B694="","",OFFSET(List1!P$11,tisk!A693,0))</f>
        <v>1/2020</v>
      </c>
      <c r="G694" s="100">
        <f ca="1">IF(B694="","",OFFSET(List1!R$11,tisk!A693,0))</f>
        <v>25600</v>
      </c>
      <c r="H694" s="101">
        <f ca="1">IF(B694="","",OFFSET(List1!S$11,tisk!A693,0))</f>
        <v>44176</v>
      </c>
      <c r="I694" s="98">
        <f ca="1">IF(B694="","",OFFSET(List1!T$11,tisk!A693,0))</f>
        <v>70</v>
      </c>
      <c r="J694" s="98">
        <f ca="1">IF(B694="","",OFFSET(List1!U$11,tisk!A693,0))</f>
        <v>120</v>
      </c>
      <c r="K694" s="98">
        <f ca="1">IF(B694="","",OFFSET(List1!V$11,tisk!A693,0))</f>
        <v>150</v>
      </c>
      <c r="L694" s="98">
        <f ca="1">IF(B694="","",OFFSET(List1!W$11,tisk!A693,0))</f>
        <v>340</v>
      </c>
      <c r="M694" s="102">
        <f ca="1">IF(B694="","",OFFSET(List1!X$11,tisk!A693,0))</f>
        <v>22500</v>
      </c>
    </row>
    <row r="695" spans="1:13" s="2" customFormat="1" ht="75" customHeight="1" x14ac:dyDescent="0.25">
      <c r="A695" s="47"/>
      <c r="B695" s="98"/>
      <c r="C695" s="3" t="str">
        <f ca="1">IF(B694="","",CONCATENATE("Okres ",OFFSET(List1!G$11,tisk!A693,0),"
","Právní forma","
",OFFSET(List1!H$11,tisk!A693,0),"
","IČO ",OFFSET(List1!I$11,tisk!A693,0),"
 ","B.Ú. ",OFFSET(List1!J$11,tisk!A693,0)))</f>
        <v>Okres Olomouc
Právní forma
Obec, m. č. hl. m. Prahy
IČO 00575666
 B.Ú. anonymizováno</v>
      </c>
      <c r="D695" s="5" t="str">
        <f ca="1">IF(B694="","",OFFSET(List1!M$11,tisk!A693,0))</f>
        <v>Pořízení spojovacích prostředků : radiostanice vč. příslušenství, které jednotka postrádá.</v>
      </c>
      <c r="E695" s="99"/>
      <c r="F695" s="43"/>
      <c r="G695" s="100"/>
      <c r="H695" s="101"/>
      <c r="I695" s="98"/>
      <c r="J695" s="98"/>
      <c r="K695" s="98"/>
      <c r="L695" s="98"/>
      <c r="M695" s="102"/>
    </row>
    <row r="696" spans="1:13" s="2" customFormat="1" ht="31.5" customHeight="1" x14ac:dyDescent="0.25">
      <c r="A696" s="47">
        <f>ROW()/3-1</f>
        <v>231</v>
      </c>
      <c r="B696" s="98"/>
      <c r="C696" s="3" t="str">
        <f ca="1">IF(B694="","",CONCATENATE("Zástupce","
",OFFSET(List1!K$11,tisk!A693,0)))</f>
        <v xml:space="preserve">Zástupce
</v>
      </c>
      <c r="D696" s="5" t="str">
        <f ca="1">IF(B694="","",CONCATENATE("Dotace bude použita na:",OFFSET(List1!N$11,tisk!A693,0)))</f>
        <v>Dotace bude použita na:pořízení spojovací techniky pro příjem a vysílání.</v>
      </c>
      <c r="E696" s="99"/>
      <c r="F696" s="44" t="str">
        <f ca="1">IF(B694="","",OFFSET(List1!Q$11,tisk!A693,0))</f>
        <v>11/2020</v>
      </c>
      <c r="G696" s="100"/>
      <c r="H696" s="101"/>
      <c r="I696" s="98"/>
      <c r="J696" s="98"/>
      <c r="K696" s="98"/>
      <c r="L696" s="98"/>
      <c r="M696" s="102"/>
    </row>
    <row r="697" spans="1:13" s="2" customFormat="1" ht="75" customHeight="1" x14ac:dyDescent="0.25">
      <c r="A697" s="47"/>
      <c r="B697" s="98" t="str">
        <f ca="1">IF(OFFSET(List1!B$11,tisk!A696,0)&gt;0,OFFSET(List1!B$11,tisk!A696,0),"")</f>
        <v>85</v>
      </c>
      <c r="C697" s="3" t="str">
        <f ca="1">IF(B697="","",CONCATENATE(OFFSET(List1!C$11,tisk!A696,0),"
",OFFSET(List1!D$11,tisk!A696,0),"
",OFFSET(List1!E$11,tisk!A696,0),"
",OFFSET(List1!F$11,tisk!A696,0)))</f>
        <v>Město Žulová
Hlavní 36
Žulová
79065</v>
      </c>
      <c r="D697" s="65" t="str">
        <f ca="1">IF(B697="","",OFFSET(List1!L$11,tisk!A696,0))</f>
        <v>Pořízení, technické zhodnocení a oprava požární techniky a nákup věcného vybavení pro JSDH Tomíkovice</v>
      </c>
      <c r="E697" s="99">
        <f ca="1">IF(B697="","",OFFSET(List1!O$11,tisk!A696,0))</f>
        <v>18200</v>
      </c>
      <c r="F697" s="44" t="str">
        <f ca="1">IF(B697="","",OFFSET(List1!P$11,tisk!A696,0))</f>
        <v>1/2020</v>
      </c>
      <c r="G697" s="100">
        <f ca="1">IF(B697="","",OFFSET(List1!R$11,tisk!A696,0))</f>
        <v>18200</v>
      </c>
      <c r="H697" s="101">
        <f ca="1">IF(B697="","",OFFSET(List1!S$11,tisk!A696,0))</f>
        <v>44176</v>
      </c>
      <c r="I697" s="98">
        <f ca="1">IF(B697="","",OFFSET(List1!T$11,tisk!A696,0))</f>
        <v>70</v>
      </c>
      <c r="J697" s="98">
        <f ca="1">IF(B697="","",OFFSET(List1!U$11,tisk!A696,0))</f>
        <v>120</v>
      </c>
      <c r="K697" s="98">
        <f ca="1">IF(B697="","",OFFSET(List1!V$11,tisk!A696,0))</f>
        <v>150</v>
      </c>
      <c r="L697" s="98">
        <f ca="1">IF(B697="","",OFFSET(List1!W$11,tisk!A696,0))</f>
        <v>340</v>
      </c>
      <c r="M697" s="102">
        <f ca="1">IF(B697="","",OFFSET(List1!X$11,tisk!A696,0))</f>
        <v>9100</v>
      </c>
    </row>
    <row r="698" spans="1:13" s="2" customFormat="1" ht="75" customHeight="1" x14ac:dyDescent="0.25">
      <c r="A698" s="47"/>
      <c r="B698" s="98"/>
      <c r="C698" s="3" t="str">
        <f ca="1">IF(B697="","",CONCATENATE("Okres ",OFFSET(List1!G$11,tisk!A696,0),"
","Právní forma","
",OFFSET(List1!H$11,tisk!A696,0),"
","IČO ",OFFSET(List1!I$11,tisk!A696,0),"
 ","B.Ú. ",OFFSET(List1!J$11,tisk!A696,0)))</f>
        <v>Okres Jeseník
Právní forma
Obec, m. č. hl. m. Prahy
IČO 00303682
 B.Ú. anonymizováno</v>
      </c>
      <c r="D698" s="5" t="str">
        <f ca="1">IF(B697="","",OFFSET(List1!M$11,tisk!A696,0))</f>
        <v>Pořízení 2 ks ručních radiostanic, a to z důvodů lepší komunikace mezi členy při zásahu.</v>
      </c>
      <c r="E698" s="99"/>
      <c r="F698" s="43"/>
      <c r="G698" s="100"/>
      <c r="H698" s="101"/>
      <c r="I698" s="98"/>
      <c r="J698" s="98"/>
      <c r="K698" s="98"/>
      <c r="L698" s="98"/>
      <c r="M698" s="102"/>
    </row>
    <row r="699" spans="1:13" s="2" customFormat="1" ht="30" customHeight="1" x14ac:dyDescent="0.25">
      <c r="A699" s="47">
        <f>ROW()/3-1</f>
        <v>232</v>
      </c>
      <c r="B699" s="98"/>
      <c r="C699" s="3" t="str">
        <f ca="1">IF(B697="","",CONCATENATE("Zástupce","
",OFFSET(List1!K$11,tisk!A696,0)))</f>
        <v xml:space="preserve">Zástupce
</v>
      </c>
      <c r="D699" s="5" t="str">
        <f ca="1">IF(B697="","",CONCATENATE("Dotace bude použita na:",OFFSET(List1!N$11,tisk!A696,0)))</f>
        <v>Dotace bude použita na:pořízení spojovacích prostředků</v>
      </c>
      <c r="E699" s="99"/>
      <c r="F699" s="44" t="str">
        <f ca="1">IF(B697="","",OFFSET(List1!Q$11,tisk!A696,0))</f>
        <v>11/2020</v>
      </c>
      <c r="G699" s="100"/>
      <c r="H699" s="101"/>
      <c r="I699" s="98"/>
      <c r="J699" s="98"/>
      <c r="K699" s="98"/>
      <c r="L699" s="98"/>
      <c r="M699" s="102"/>
    </row>
    <row r="700" spans="1:13" s="2" customFormat="1" ht="75" customHeight="1" x14ac:dyDescent="0.25">
      <c r="A700" s="47"/>
      <c r="B700" s="98" t="str">
        <f ca="1">IF(OFFSET(List1!B$11,tisk!A699,0)&gt;0,OFFSET(List1!B$11,tisk!A699,0),"")</f>
        <v>7</v>
      </c>
      <c r="C700" s="3" t="str">
        <f ca="1">IF(B700="","",CONCATENATE(OFFSET(List1!C$11,tisk!A699,0),"
",OFFSET(List1!D$11,tisk!A699,0),"
",OFFSET(List1!E$11,tisk!A699,0),"
",OFFSET(List1!F$11,tisk!A699,0)))</f>
        <v>Městys Hustopeče nad Bečvou
náměstí Míru 21
Hustopeče nad Bečvou
75366</v>
      </c>
      <c r="D700" s="65" t="str">
        <f ca="1">IF(B700="","",OFFSET(List1!L$11,tisk!A699,0))</f>
        <v>Pořízení, technické zhodnocení a oprava požární techniky a nákup věcného vybavení pro JSDH Poruba</v>
      </c>
      <c r="E700" s="99">
        <f ca="1">IF(B700="","",OFFSET(List1!O$11,tisk!A699,0))</f>
        <v>21000</v>
      </c>
      <c r="F700" s="44" t="str">
        <f ca="1">IF(B700="","",OFFSET(List1!P$11,tisk!A699,0))</f>
        <v>1/2020</v>
      </c>
      <c r="G700" s="100">
        <f ca="1">IF(B700="","",OFFSET(List1!R$11,tisk!A699,0))</f>
        <v>10000</v>
      </c>
      <c r="H700" s="101">
        <f ca="1">IF(B700="","",OFFSET(List1!S$11,tisk!A699,0))</f>
        <v>44176</v>
      </c>
      <c r="I700" s="98">
        <f ca="1">IF(B700="","",OFFSET(List1!T$11,tisk!A699,0))</f>
        <v>70</v>
      </c>
      <c r="J700" s="98">
        <f ca="1">IF(B700="","",OFFSET(List1!U$11,tisk!A699,0))</f>
        <v>115</v>
      </c>
      <c r="K700" s="98">
        <f ca="1">IF(B700="","",OFFSET(List1!V$11,tisk!A699,0))</f>
        <v>150</v>
      </c>
      <c r="L700" s="98">
        <f ca="1">IF(B700="","",OFFSET(List1!W$11,tisk!A699,0))</f>
        <v>335</v>
      </c>
      <c r="M700" s="102">
        <f ca="1">IF(B700="","",OFFSET(List1!X$11,tisk!A699,0))</f>
        <v>8800</v>
      </c>
    </row>
    <row r="701" spans="1:13" s="2" customFormat="1" ht="75" customHeight="1" x14ac:dyDescent="0.25">
      <c r="A701" s="47"/>
      <c r="B701" s="98"/>
      <c r="C701" s="3" t="str">
        <f ca="1">IF(B700="","",CONCATENATE("Okres ",OFFSET(List1!G$11,tisk!A699,0),"
","Právní forma","
",OFFSET(List1!H$11,tisk!A699,0),"
","IČO ",OFFSET(List1!I$11,tisk!A699,0),"
 ","B.Ú. ",OFFSET(List1!J$11,tisk!A699,0)))</f>
        <v>Okres Přerov
Právní forma
Obec, m. č. hl. m. Prahy
IČO 00301329
 B.Ú. anonymizováno</v>
      </c>
      <c r="D701" s="5" t="str">
        <f ca="1">IF(B700="","",OFFSET(List1!M$11,tisk!A699,0))</f>
        <v>Pořízení prostředků pro osvětlení místa zásahu Jednotky Sboru dobrovolných hasičů Poruba pro dosažení a udržení akceschopnosti JSDH Poruba.</v>
      </c>
      <c r="E701" s="99"/>
      <c r="F701" s="43"/>
      <c r="G701" s="100"/>
      <c r="H701" s="101"/>
      <c r="I701" s="98"/>
      <c r="J701" s="98"/>
      <c r="K701" s="98"/>
      <c r="L701" s="98"/>
      <c r="M701" s="102"/>
    </row>
    <row r="702" spans="1:13" s="2" customFormat="1" ht="30" customHeight="1" x14ac:dyDescent="0.25">
      <c r="A702" s="47">
        <f>ROW()/3-1</f>
        <v>233</v>
      </c>
      <c r="B702" s="98"/>
      <c r="C702" s="3" t="str">
        <f ca="1">IF(B700="","",CONCATENATE("Zástupce","
",OFFSET(List1!K$11,tisk!A699,0)))</f>
        <v xml:space="preserve">Zástupce
</v>
      </c>
      <c r="D702" s="5" t="str">
        <f ca="1">IF(B700="","",CONCATENATE("Dotace bude použita na:",OFFSET(List1!N$11,tisk!A699,0)))</f>
        <v>Dotace bude použita na:pořízení prostředků pro osvětlení místa zásahu</v>
      </c>
      <c r="E702" s="99"/>
      <c r="F702" s="44" t="str">
        <f ca="1">IF(B700="","",OFFSET(List1!Q$11,tisk!A699,0))</f>
        <v>11/2020</v>
      </c>
      <c r="G702" s="100"/>
      <c r="H702" s="101"/>
      <c r="I702" s="98"/>
      <c r="J702" s="98"/>
      <c r="K702" s="98"/>
      <c r="L702" s="98"/>
      <c r="M702" s="102"/>
    </row>
    <row r="703" spans="1:13" s="2" customFormat="1" ht="75" customHeight="1" x14ac:dyDescent="0.25">
      <c r="A703" s="47"/>
      <c r="B703" s="98" t="str">
        <f ca="1">IF(OFFSET(List1!B$11,tisk!A702,0)&gt;0,OFFSET(List1!B$11,tisk!A702,0),"")</f>
        <v>9</v>
      </c>
      <c r="C703" s="3" t="str">
        <f ca="1">IF(B703="","",CONCATENATE(OFFSET(List1!C$11,tisk!A702,0),"
",OFFSET(List1!D$11,tisk!A702,0),"
",OFFSET(List1!E$11,tisk!A702,0),"
",OFFSET(List1!F$11,tisk!A702,0)))</f>
        <v>Městys Hustopeče nad Bečvou
náměstí Míru 21
Hustopeče nad Bečvou
75366</v>
      </c>
      <c r="D703" s="65" t="str">
        <f ca="1">IF(B703="","",OFFSET(List1!L$11,tisk!A702,0))</f>
        <v>Pořízení, technické zhodnocení a oprava požární techniky a nákup věcného vybavení pro JSDH Vysoká</v>
      </c>
      <c r="E703" s="99">
        <f ca="1">IF(B703="","",OFFSET(List1!O$11,tisk!A702,0))</f>
        <v>37800</v>
      </c>
      <c r="F703" s="44" t="str">
        <f ca="1">IF(B703="","",OFFSET(List1!P$11,tisk!A702,0))</f>
        <v>1/2020</v>
      </c>
      <c r="G703" s="100">
        <f ca="1">IF(B703="","",OFFSET(List1!R$11,tisk!A702,0))</f>
        <v>18900</v>
      </c>
      <c r="H703" s="101">
        <f ca="1">IF(B703="","",OFFSET(List1!S$11,tisk!A702,0))</f>
        <v>44176</v>
      </c>
      <c r="I703" s="98">
        <f ca="1">IF(B703="","",OFFSET(List1!T$11,tisk!A702,0))</f>
        <v>70</v>
      </c>
      <c r="J703" s="98">
        <f ca="1">IF(B703="","",OFFSET(List1!U$11,tisk!A702,0))</f>
        <v>115</v>
      </c>
      <c r="K703" s="98">
        <f ca="1">IF(B703="","",OFFSET(List1!V$11,tisk!A702,0))</f>
        <v>150</v>
      </c>
      <c r="L703" s="98">
        <f ca="1">IF(B703="","",OFFSET(List1!W$11,tisk!A702,0))</f>
        <v>335</v>
      </c>
      <c r="M703" s="102">
        <f ca="1">IF(B703="","",OFFSET(List1!X$11,tisk!A702,0))</f>
        <v>16600</v>
      </c>
    </row>
    <row r="704" spans="1:13" s="2" customFormat="1" ht="75" customHeight="1" x14ac:dyDescent="0.25">
      <c r="A704" s="47"/>
      <c r="B704" s="98"/>
      <c r="C704" s="3" t="str">
        <f ca="1">IF(B703="","",CONCATENATE("Okres ",OFFSET(List1!G$11,tisk!A702,0),"
","Právní forma","
",OFFSET(List1!H$11,tisk!A702,0),"
","IČO ",OFFSET(List1!I$11,tisk!A702,0),"
 ","B.Ú. ",OFFSET(List1!J$11,tisk!A702,0)))</f>
        <v>Okres Přerov
Právní forma
Obec, m. č. hl. m. Prahy
IČO 00301329
 B.Ú. anonymizováno</v>
      </c>
      <c r="D704" s="5" t="str">
        <f ca="1">IF(B703="","",OFFSET(List1!M$11,tisk!A702,0))</f>
        <v>Pořízení prostředků pro osvětlení místa zásahu JSDH Vysoká pro dosažení a udržení akceschopnosti JSDH Vysoká.</v>
      </c>
      <c r="E704" s="99"/>
      <c r="F704" s="43"/>
      <c r="G704" s="100"/>
      <c r="H704" s="101"/>
      <c r="I704" s="98"/>
      <c r="J704" s="98"/>
      <c r="K704" s="98"/>
      <c r="L704" s="98"/>
      <c r="M704" s="102"/>
    </row>
    <row r="705" spans="1:13" s="2" customFormat="1" ht="30" customHeight="1" x14ac:dyDescent="0.25">
      <c r="A705" s="47">
        <f>ROW()/3-1</f>
        <v>234</v>
      </c>
      <c r="B705" s="98"/>
      <c r="C705" s="3" t="str">
        <f ca="1">IF(B703="","",CONCATENATE("Zástupce","
",OFFSET(List1!K$11,tisk!A702,0)))</f>
        <v xml:space="preserve">Zástupce
</v>
      </c>
      <c r="D705" s="5" t="str">
        <f ca="1">IF(B703="","",CONCATENATE("Dotace bude použita na:",OFFSET(List1!N$11,tisk!A702,0)))</f>
        <v>Dotace bude použita na:pořízení prostředků pro osvětlení místa zásahu</v>
      </c>
      <c r="E705" s="99"/>
      <c r="F705" s="44" t="str">
        <f ca="1">IF(B703="","",OFFSET(List1!Q$11,tisk!A702,0))</f>
        <v>11/2020</v>
      </c>
      <c r="G705" s="100"/>
      <c r="H705" s="101"/>
      <c r="I705" s="98"/>
      <c r="J705" s="98"/>
      <c r="K705" s="98"/>
      <c r="L705" s="98"/>
      <c r="M705" s="102"/>
    </row>
    <row r="706" spans="1:13" s="2" customFormat="1" ht="75" customHeight="1" x14ac:dyDescent="0.25">
      <c r="A706" s="47"/>
      <c r="B706" s="98" t="str">
        <f ca="1">IF(OFFSET(List1!B$11,tisk!A705,0)&gt;0,OFFSET(List1!B$11,tisk!A705,0),"")</f>
        <v>185</v>
      </c>
      <c r="C706" s="3" t="str">
        <f ca="1">IF(B706="","",CONCATENATE(OFFSET(List1!C$11,tisk!A705,0),"
",OFFSET(List1!D$11,tisk!A705,0),"
",OFFSET(List1!E$11,tisk!A705,0),"
",OFFSET(List1!F$11,tisk!A705,0)))</f>
        <v>Obec Křelov-Břuchotín
Marie Majerové 45/25
Křelov-Břuchotín
78336</v>
      </c>
      <c r="D706" s="65" t="str">
        <f ca="1">IF(B706="","",OFFSET(List1!L$11,tisk!A705,0))</f>
        <v>Pořízení, technické zhodnocení a oprava požární techniky a nákup věcného vybavení pro JSDH Křelov-Břuchotín</v>
      </c>
      <c r="E706" s="99">
        <f ca="1">IF(B706="","",OFFSET(List1!O$11,tisk!A705,0))</f>
        <v>31000</v>
      </c>
      <c r="F706" s="44" t="str">
        <f ca="1">IF(B706="","",OFFSET(List1!P$11,tisk!A705,0))</f>
        <v>1/2020</v>
      </c>
      <c r="G706" s="100">
        <f ca="1">IF(B706="","",OFFSET(List1!R$11,tisk!A705,0))</f>
        <v>31000</v>
      </c>
      <c r="H706" s="101">
        <f ca="1">IF(B706="","",OFFSET(List1!S$11,tisk!A705,0))</f>
        <v>44176</v>
      </c>
      <c r="I706" s="98">
        <f ca="1">IF(B706="","",OFFSET(List1!T$11,tisk!A705,0))</f>
        <v>70</v>
      </c>
      <c r="J706" s="98">
        <f ca="1">IF(B706="","",OFFSET(List1!U$11,tisk!A705,0))</f>
        <v>115</v>
      </c>
      <c r="K706" s="98">
        <f ca="1">IF(B706="","",OFFSET(List1!V$11,tisk!A705,0))</f>
        <v>150</v>
      </c>
      <c r="L706" s="98">
        <f ca="1">IF(B706="","",OFFSET(List1!W$11,tisk!A705,0))</f>
        <v>335</v>
      </c>
      <c r="M706" s="102">
        <f ca="1">IF(B706="","",OFFSET(List1!X$11,tisk!A705,0))</f>
        <v>15500</v>
      </c>
    </row>
    <row r="707" spans="1:13" s="2" customFormat="1" ht="75" customHeight="1" x14ac:dyDescent="0.25">
      <c r="A707" s="47"/>
      <c r="B707" s="98"/>
      <c r="C707" s="3" t="str">
        <f ca="1">IF(B706="","",CONCATENATE("Okres ",OFFSET(List1!G$11,tisk!A705,0),"
","Právní forma","
",OFFSET(List1!H$11,tisk!A705,0),"
","IČO ",OFFSET(List1!I$11,tisk!A705,0),"
 ","B.Ú. ",OFFSET(List1!J$11,tisk!A705,0)))</f>
        <v>Okres Olomouc
Právní forma
Obec, m. č. hl. m. Prahy
IČO 63028255
 B.Ú. anonymizováno</v>
      </c>
      <c r="D707" s="5" t="str">
        <f ca="1">IF(B706="","",OFFSET(List1!M$11,tisk!A705,0))</f>
        <v>Dotace by sloužila k pořízení nové elektrocentrály k zajištění akceschopnosti JPO Křelov-Břuchotín.</v>
      </c>
      <c r="E707" s="99"/>
      <c r="F707" s="43"/>
      <c r="G707" s="100"/>
      <c r="H707" s="101"/>
      <c r="I707" s="98"/>
      <c r="J707" s="98"/>
      <c r="K707" s="98"/>
      <c r="L707" s="98"/>
      <c r="M707" s="102"/>
    </row>
    <row r="708" spans="1:13" s="2" customFormat="1" ht="30" customHeight="1" x14ac:dyDescent="0.25">
      <c r="A708" s="47">
        <f>ROW()/3-1</f>
        <v>235</v>
      </c>
      <c r="B708" s="98"/>
      <c r="C708" s="3" t="str">
        <f ca="1">IF(B706="","",CONCATENATE("Zástupce","
",OFFSET(List1!K$11,tisk!A705,0)))</f>
        <v xml:space="preserve">Zástupce
</v>
      </c>
      <c r="D708" s="5" t="str">
        <f ca="1">IF(B706="","",CONCATENATE("Dotace bude použita na:",OFFSET(List1!N$11,tisk!A705,0)))</f>
        <v>Dotace bude použita na:pořízení prostředků pro osvětlení místa zásahu - elektrocentrála</v>
      </c>
      <c r="E708" s="99"/>
      <c r="F708" s="44" t="str">
        <f ca="1">IF(B706="","",OFFSET(List1!Q$11,tisk!A705,0))</f>
        <v>11/2020</v>
      </c>
      <c r="G708" s="100"/>
      <c r="H708" s="101"/>
      <c r="I708" s="98"/>
      <c r="J708" s="98"/>
      <c r="K708" s="98"/>
      <c r="L708" s="98"/>
      <c r="M708" s="102"/>
    </row>
    <row r="709" spans="1:13" s="2" customFormat="1" ht="75" customHeight="1" x14ac:dyDescent="0.25">
      <c r="A709" s="47"/>
      <c r="B709" s="98" t="str">
        <f ca="1">IF(OFFSET(List1!B$11,tisk!A708,0)&gt;0,OFFSET(List1!B$11,tisk!A708,0),"")</f>
        <v>158</v>
      </c>
      <c r="C709" s="3" t="str">
        <f ca="1">IF(B709="","",CONCATENATE(OFFSET(List1!C$11,tisk!A708,0),"
",OFFSET(List1!D$11,tisk!A708,0),"
",OFFSET(List1!E$11,tisk!A708,0),"
",OFFSET(List1!F$11,tisk!A708,0)))</f>
        <v>Obec Majetín
Lipová 25
Majetín
751 03</v>
      </c>
      <c r="D709" s="65" t="str">
        <f ca="1">IF(B709="","",OFFSET(List1!L$11,tisk!A708,0))</f>
        <v>Pořízení, technické zhodnocení a oprava požární techniky a nákup věcného vybavení pro JSDH Majetín</v>
      </c>
      <c r="E709" s="99">
        <f ca="1">IF(B709="","",OFFSET(List1!O$11,tisk!A708,0))</f>
        <v>66000</v>
      </c>
      <c r="F709" s="44" t="str">
        <f ca="1">IF(B709="","",OFFSET(List1!P$11,tisk!A708,0))</f>
        <v>1/2020</v>
      </c>
      <c r="G709" s="100">
        <f ca="1">IF(B709="","",OFFSET(List1!R$11,tisk!A708,0))</f>
        <v>33000</v>
      </c>
      <c r="H709" s="101">
        <f ca="1">IF(B709="","",OFFSET(List1!S$11,tisk!A708,0))</f>
        <v>44176</v>
      </c>
      <c r="I709" s="98">
        <f ca="1">IF(B709="","",OFFSET(List1!T$11,tisk!A708,0))</f>
        <v>70</v>
      </c>
      <c r="J709" s="98">
        <f ca="1">IF(B709="","",OFFSET(List1!U$11,tisk!A708,0))</f>
        <v>115</v>
      </c>
      <c r="K709" s="98">
        <f ca="1">IF(B709="","",OFFSET(List1!V$11,tisk!A708,0))</f>
        <v>150</v>
      </c>
      <c r="L709" s="98">
        <f ca="1">IF(B709="","",OFFSET(List1!W$11,tisk!A708,0))</f>
        <v>335</v>
      </c>
      <c r="M709" s="102">
        <f ca="1">IF(B709="","",OFFSET(List1!X$11,tisk!A708,0))</f>
        <v>29000</v>
      </c>
    </row>
    <row r="710" spans="1:13" s="2" customFormat="1" ht="75" customHeight="1" x14ac:dyDescent="0.25">
      <c r="A710" s="47"/>
      <c r="B710" s="98"/>
      <c r="C710" s="3" t="str">
        <f ca="1">IF(B709="","",CONCATENATE("Okres ",OFFSET(List1!G$11,tisk!A708,0),"
","Právní forma","
",OFFSET(List1!H$11,tisk!A708,0),"
","IČO ",OFFSET(List1!I$11,tisk!A708,0),"
 ","B.Ú. ",OFFSET(List1!J$11,tisk!A708,0)))</f>
        <v>Okres Olomouc
Právní forma
Obec, m. č. hl. m. Prahy
IČO 00299197
 B.Ú. anonymizováno</v>
      </c>
      <c r="D710" s="5" t="str">
        <f ca="1">IF(B709="","",OFFSET(List1!M$11,tisk!A708,0))</f>
        <v>Z důvodu nedostatečného vybavení JSDH Majetín chceme pořídit prostředky pro osvětlení místa zásahu.</v>
      </c>
      <c r="E710" s="99"/>
      <c r="F710" s="43"/>
      <c r="G710" s="100"/>
      <c r="H710" s="101"/>
      <c r="I710" s="98"/>
      <c r="J710" s="98"/>
      <c r="K710" s="98"/>
      <c r="L710" s="98"/>
      <c r="M710" s="102"/>
    </row>
    <row r="711" spans="1:13" s="2" customFormat="1" ht="30" customHeight="1" x14ac:dyDescent="0.25">
      <c r="A711" s="47">
        <f>ROW()/3-1</f>
        <v>236</v>
      </c>
      <c r="B711" s="98"/>
      <c r="C711" s="3" t="str">
        <f ca="1">IF(B709="","",CONCATENATE("Zástupce","
",OFFSET(List1!K$11,tisk!A708,0)))</f>
        <v xml:space="preserve">Zástupce
</v>
      </c>
      <c r="D711" s="5" t="str">
        <f ca="1">IF(B709="","",CONCATENATE("Dotace bude použita na:",OFFSET(List1!N$11,tisk!A708,0)))</f>
        <v>Dotace bude použita na:pořízení prostředků pro osvětlení místa zásahu</v>
      </c>
      <c r="E711" s="99"/>
      <c r="F711" s="44" t="str">
        <f ca="1">IF(B709="","",OFFSET(List1!Q$11,tisk!A708,0))</f>
        <v>11/2020</v>
      </c>
      <c r="G711" s="100"/>
      <c r="H711" s="101"/>
      <c r="I711" s="98"/>
      <c r="J711" s="98"/>
      <c r="K711" s="98"/>
      <c r="L711" s="98"/>
      <c r="M711" s="102"/>
    </row>
    <row r="712" spans="1:13" s="2" customFormat="1" ht="75" customHeight="1" x14ac:dyDescent="0.25">
      <c r="A712" s="47"/>
      <c r="B712" s="98" t="str">
        <f ca="1">IF(OFFSET(List1!B$11,tisk!A711,0)&gt;0,OFFSET(List1!B$11,tisk!A711,0),"")</f>
        <v>226</v>
      </c>
      <c r="C712" s="3" t="str">
        <f ca="1">IF(B712="","",CONCATENATE(OFFSET(List1!C$11,tisk!A711,0),"
",OFFSET(List1!D$11,tisk!A711,0),"
",OFFSET(List1!E$11,tisk!A711,0),"
",OFFSET(List1!F$11,tisk!A711,0)))</f>
        <v>Obec Příkazy
Příkazy 125
Příkazy
78333</v>
      </c>
      <c r="D712" s="65" t="str">
        <f ca="1">IF(B712="","",OFFSET(List1!L$11,tisk!A711,0))</f>
        <v>Pořízení, technické zhodnocení a oprava požární techniky a nákup věcného vybavení pro JSDH Hynkov</v>
      </c>
      <c r="E712" s="99">
        <f ca="1">IF(B712="","",OFFSET(List1!O$11,tisk!A711,0))</f>
        <v>22000</v>
      </c>
      <c r="F712" s="44" t="str">
        <f ca="1">IF(B712="","",OFFSET(List1!P$11,tisk!A711,0))</f>
        <v>1/2020</v>
      </c>
      <c r="G712" s="100">
        <f ca="1">IF(B712="","",OFFSET(List1!R$11,tisk!A711,0))</f>
        <v>22000</v>
      </c>
      <c r="H712" s="101">
        <f ca="1">IF(B712="","",OFFSET(List1!S$11,tisk!A711,0))</f>
        <v>44176</v>
      </c>
      <c r="I712" s="98">
        <f ca="1">IF(B712="","",OFFSET(List1!T$11,tisk!A711,0))</f>
        <v>70</v>
      </c>
      <c r="J712" s="98">
        <f ca="1">IF(B712="","",OFFSET(List1!U$11,tisk!A711,0))</f>
        <v>115</v>
      </c>
      <c r="K712" s="98">
        <f ca="1">IF(B712="","",OFFSET(List1!V$11,tisk!A711,0))</f>
        <v>150</v>
      </c>
      <c r="L712" s="98">
        <f ca="1">IF(B712="","",OFFSET(List1!W$11,tisk!A711,0))</f>
        <v>335</v>
      </c>
      <c r="M712" s="102">
        <f ca="1">IF(B712="","",OFFSET(List1!X$11,tisk!A711,0))</f>
        <v>11000</v>
      </c>
    </row>
    <row r="713" spans="1:13" s="2" customFormat="1" ht="75" customHeight="1" x14ac:dyDescent="0.25">
      <c r="A713" s="47"/>
      <c r="B713" s="98"/>
      <c r="C713" s="3" t="str">
        <f ca="1">IF(B712="","",CONCATENATE("Okres ",OFFSET(List1!G$11,tisk!A711,0),"
","Právní forma","
",OFFSET(List1!H$11,tisk!A711,0),"
","IČO ",OFFSET(List1!I$11,tisk!A711,0),"
 ","B.Ú. ",OFFSET(List1!J$11,tisk!A711,0)))</f>
        <v>Okres Olomouc
Právní forma
Obec, m. č. hl. m. Prahy
IČO 00228711
 B.Ú. anonymizováno</v>
      </c>
      <c r="D713" s="5" t="str">
        <f ca="1">IF(B712="","",OFFSET(List1!M$11,tisk!A711,0))</f>
        <v>JSDH Hynkov v loňském roce získala nový automobil pro zabezpečení své činnosti. Pro zajištění co nejefektivnějšího využití tohoto automobilu je potřeba zakoupit elektrocentrálu.</v>
      </c>
      <c r="E713" s="99"/>
      <c r="F713" s="43"/>
      <c r="G713" s="100"/>
      <c r="H713" s="101"/>
      <c r="I713" s="98"/>
      <c r="J713" s="98"/>
      <c r="K713" s="98"/>
      <c r="L713" s="98"/>
      <c r="M713" s="102"/>
    </row>
    <row r="714" spans="1:13" s="2" customFormat="1" ht="30" customHeight="1" x14ac:dyDescent="0.25">
      <c r="A714" s="47">
        <f>ROW()/3-1</f>
        <v>237</v>
      </c>
      <c r="B714" s="98"/>
      <c r="C714" s="3" t="str">
        <f ca="1">IF(B712="","",CONCATENATE("Zástupce","
",OFFSET(List1!K$11,tisk!A711,0)))</f>
        <v xml:space="preserve">Zástupce
</v>
      </c>
      <c r="D714" s="5" t="str">
        <f ca="1">IF(B712="","",CONCATENATE("Dotace bude použita na:",OFFSET(List1!N$11,tisk!A711,0)))</f>
        <v>Dotace bude použita na:pořízení nové elektrocentrály</v>
      </c>
      <c r="E714" s="99"/>
      <c r="F714" s="44" t="str">
        <f ca="1">IF(B712="","",OFFSET(List1!Q$11,tisk!A711,0))</f>
        <v>11/2020</v>
      </c>
      <c r="G714" s="100"/>
      <c r="H714" s="101"/>
      <c r="I714" s="98"/>
      <c r="J714" s="98"/>
      <c r="K714" s="98"/>
      <c r="L714" s="98"/>
      <c r="M714" s="102"/>
    </row>
    <row r="715" spans="1:13" s="2" customFormat="1" ht="75" customHeight="1" x14ac:dyDescent="0.25">
      <c r="A715" s="47"/>
      <c r="B715" s="98" t="str">
        <f ca="1">IF(OFFSET(List1!B$11,tisk!A714,0)&gt;0,OFFSET(List1!B$11,tisk!A714,0),"")</f>
        <v>68</v>
      </c>
      <c r="C715" s="3" t="str">
        <f ca="1">IF(B715="","",CONCATENATE(OFFSET(List1!C$11,tisk!A714,0),"
",OFFSET(List1!D$11,tisk!A714,0),"
",OFFSET(List1!E$11,tisk!A714,0),"
",OFFSET(List1!F$11,tisk!A714,0)))</f>
        <v>Obec Čelechovice na Hané
Hlavní 9
Čelechovice na Hané
79816</v>
      </c>
      <c r="D715" s="65" t="str">
        <f ca="1">IF(B715="","",OFFSET(List1!L$11,tisk!A714,0))</f>
        <v>Pořízení, technické zhodnocení a oprava požární techniky a nákup věcného vybavení pro JSDH Čelechovice na Hané</v>
      </c>
      <c r="E715" s="99">
        <f ca="1">IF(B715="","",OFFSET(List1!O$11,tisk!A714,0))</f>
        <v>28400</v>
      </c>
      <c r="F715" s="44" t="str">
        <f ca="1">IF(B715="","",OFFSET(List1!P$11,tisk!A714,0))</f>
        <v>1/2020</v>
      </c>
      <c r="G715" s="100">
        <f ca="1">IF(B715="","",OFFSET(List1!R$11,tisk!A714,0))</f>
        <v>28400</v>
      </c>
      <c r="H715" s="101">
        <f ca="1">IF(B715="","",OFFSET(List1!S$11,tisk!A714,0))</f>
        <v>44176</v>
      </c>
      <c r="I715" s="98">
        <f ca="1">IF(B715="","",OFFSET(List1!T$11,tisk!A714,0))</f>
        <v>70</v>
      </c>
      <c r="J715" s="98">
        <f ca="1">IF(B715="","",OFFSET(List1!U$11,tisk!A714,0))</f>
        <v>110</v>
      </c>
      <c r="K715" s="98">
        <f ca="1">IF(B715="","",OFFSET(List1!V$11,tisk!A714,0))</f>
        <v>150</v>
      </c>
      <c r="L715" s="98">
        <f ca="1">IF(B715="","",OFFSET(List1!W$11,tisk!A714,0))</f>
        <v>330</v>
      </c>
      <c r="M715" s="102">
        <f ca="1">IF(B715="","",OFFSET(List1!X$11,tisk!A714,0))</f>
        <v>14200</v>
      </c>
    </row>
    <row r="716" spans="1:13" s="2" customFormat="1" ht="75" customHeight="1" x14ac:dyDescent="0.25">
      <c r="A716" s="47"/>
      <c r="B716" s="98"/>
      <c r="C716" s="3" t="str">
        <f ca="1">IF(B715="","",CONCATENATE("Okres ",OFFSET(List1!G$11,tisk!A714,0),"
","Právní forma","
",OFFSET(List1!H$11,tisk!A714,0),"
","IČO ",OFFSET(List1!I$11,tisk!A714,0),"
 ","B.Ú. ",OFFSET(List1!J$11,tisk!A714,0)))</f>
        <v>Okres Prostějov
Právní forma
Obec, m. č. hl. m. Prahy
IČO 00288144
 B.Ú. anonymizováno</v>
      </c>
      <c r="D716" s="5" t="str">
        <f ca="1">IF(B715="","",OFFSET(List1!M$11,tisk!A714,0))</f>
        <v>Pořízení vybavení pro odchyt nebezpečného hmyzu včetně příslušenství</v>
      </c>
      <c r="E716" s="99"/>
      <c r="F716" s="43"/>
      <c r="G716" s="100"/>
      <c r="H716" s="101"/>
      <c r="I716" s="98"/>
      <c r="J716" s="98"/>
      <c r="K716" s="98"/>
      <c r="L716" s="98"/>
      <c r="M716" s="102"/>
    </row>
    <row r="717" spans="1:13" s="2" customFormat="1" ht="30" customHeight="1" x14ac:dyDescent="0.25">
      <c r="A717" s="47">
        <f>ROW()/3-1</f>
        <v>238</v>
      </c>
      <c r="B717" s="98"/>
      <c r="C717" s="3" t="str">
        <f ca="1">IF(B715="","",CONCATENATE("Zástupce","
",OFFSET(List1!K$11,tisk!A714,0)))</f>
        <v xml:space="preserve">Zástupce
</v>
      </c>
      <c r="D717" s="5" t="str">
        <f ca="1">IF(B715="","",CONCATENATE("Dotace bude použita na:",OFFSET(List1!N$11,tisk!A714,0)))</f>
        <v>Dotace bude použita na:pořízení prostředků pro práci s nebezpečným hmyzem</v>
      </c>
      <c r="E717" s="99"/>
      <c r="F717" s="44" t="str">
        <f ca="1">IF(B715="","",OFFSET(List1!Q$11,tisk!A714,0))</f>
        <v>11/2020</v>
      </c>
      <c r="G717" s="100"/>
      <c r="H717" s="101"/>
      <c r="I717" s="98"/>
      <c r="J717" s="98"/>
      <c r="K717" s="98"/>
      <c r="L717" s="98"/>
      <c r="M717" s="102"/>
    </row>
    <row r="718" spans="1:13" s="2" customFormat="1" ht="75" customHeight="1" x14ac:dyDescent="0.25">
      <c r="A718" s="47"/>
      <c r="B718" s="98" t="str">
        <f ca="1">IF(OFFSET(List1!B$11,tisk!A717,0)&gt;0,OFFSET(List1!B$11,tisk!A717,0),"")</f>
        <v>200</v>
      </c>
      <c r="C718" s="3" t="str">
        <f ca="1">IF(B718="","",CONCATENATE(OFFSET(List1!C$11,tisk!A717,0),"
",OFFSET(List1!D$11,tisk!A717,0),"
",OFFSET(List1!E$11,tisk!A717,0),"
",OFFSET(List1!F$11,tisk!A717,0)))</f>
        <v>Obec Těšetice
Těšetice 75
Těšetice
78346</v>
      </c>
      <c r="D718" s="65" t="str">
        <f ca="1">IF(B718="","",OFFSET(List1!L$11,tisk!A717,0))</f>
        <v>Pořízení, technické zhodnocení a oprava požární techniky a nákup věcného vybavení pro JSDH Těšetice</v>
      </c>
      <c r="E718" s="99">
        <f ca="1">IF(B718="","",OFFSET(List1!O$11,tisk!A717,0))</f>
        <v>31900</v>
      </c>
      <c r="F718" s="44" t="str">
        <f ca="1">IF(B718="","",OFFSET(List1!P$11,tisk!A717,0))</f>
        <v>1/2020</v>
      </c>
      <c r="G718" s="100">
        <f ca="1">IF(B718="","",OFFSET(List1!R$11,tisk!A717,0))</f>
        <v>31900</v>
      </c>
      <c r="H718" s="101">
        <f ca="1">IF(B718="","",OFFSET(List1!S$11,tisk!A717,0))</f>
        <v>44176</v>
      </c>
      <c r="I718" s="98">
        <f ca="1">IF(B718="","",OFFSET(List1!T$11,tisk!A717,0))</f>
        <v>70</v>
      </c>
      <c r="J718" s="98">
        <f ca="1">IF(B718="","",OFFSET(List1!U$11,tisk!A717,0))</f>
        <v>110</v>
      </c>
      <c r="K718" s="98">
        <f ca="1">IF(B718="","",OFFSET(List1!V$11,tisk!A717,0))</f>
        <v>150</v>
      </c>
      <c r="L718" s="98">
        <f ca="1">IF(B718="","",OFFSET(List1!W$11,tisk!A717,0))</f>
        <v>330</v>
      </c>
      <c r="M718" s="102">
        <f ca="1">IF(B718="","",OFFSET(List1!X$11,tisk!A717,0))</f>
        <v>16000</v>
      </c>
    </row>
    <row r="719" spans="1:13" s="2" customFormat="1" ht="75" customHeight="1" x14ac:dyDescent="0.25">
      <c r="A719" s="47"/>
      <c r="B719" s="98"/>
      <c r="C719" s="3" t="str">
        <f ca="1">IF(B718="","",CONCATENATE("Okres ",OFFSET(List1!G$11,tisk!A717,0),"
","Právní forma","
",OFFSET(List1!H$11,tisk!A717,0),"
","IČO ",OFFSET(List1!I$11,tisk!A717,0),"
 ","B.Ú. ",OFFSET(List1!J$11,tisk!A717,0)))</f>
        <v>Okres Olomouc
Právní forma
Obec, m. č. hl. m. Prahy
IČO 00299545
 B.Ú. anonymizováno</v>
      </c>
      <c r="D719" s="5" t="str">
        <f ca="1">IF(B718="","",OFFSET(List1!M$11,tisk!A717,0))</f>
        <v>JSDH Těšetice - nákup vybavení k odchytu hmyzu</v>
      </c>
      <c r="E719" s="99"/>
      <c r="F719" s="43"/>
      <c r="G719" s="100"/>
      <c r="H719" s="101"/>
      <c r="I719" s="98"/>
      <c r="J719" s="98"/>
      <c r="K719" s="98"/>
      <c r="L719" s="98"/>
      <c r="M719" s="102"/>
    </row>
    <row r="720" spans="1:13" s="2" customFormat="1" ht="51.75" customHeight="1" x14ac:dyDescent="0.25">
      <c r="A720" s="47">
        <f>ROW()/3-1</f>
        <v>239</v>
      </c>
      <c r="B720" s="98"/>
      <c r="C720" s="3" t="str">
        <f ca="1">IF(B718="","",CONCATENATE("Zástupce","
",OFFSET(List1!K$11,tisk!A717,0)))</f>
        <v xml:space="preserve">Zástupce
</v>
      </c>
      <c r="D720" s="5" t="str">
        <f ca="1">IF(B718="","",CONCATENATE("Dotace bude použita na:",OFFSET(List1!N$11,tisk!A717,0)))</f>
        <v>Dotace bude použita na:pořízení prostředky pro práci s nebezpečným hmyzem: oděv pro práci s nebezpečným hmyzem, kukla pro práci s nebezpečným hmyzem, vysavač na bodavý hmyz</v>
      </c>
      <c r="E720" s="99"/>
      <c r="F720" s="44" t="str">
        <f ca="1">IF(B718="","",OFFSET(List1!Q$11,tisk!A717,0))</f>
        <v>11/2020</v>
      </c>
      <c r="G720" s="100"/>
      <c r="H720" s="101"/>
      <c r="I720" s="98"/>
      <c r="J720" s="98"/>
      <c r="K720" s="98"/>
      <c r="L720" s="98"/>
      <c r="M720" s="102"/>
    </row>
    <row r="721" spans="1:13" s="2" customFormat="1" ht="75" customHeight="1" x14ac:dyDescent="0.25">
      <c r="A721" s="47"/>
      <c r="B721" s="98" t="str">
        <f ca="1">IF(OFFSET(List1!B$11,tisk!A720,0)&gt;0,OFFSET(List1!B$11,tisk!A720,0),"")</f>
        <v>75</v>
      </c>
      <c r="C721" s="3" t="str">
        <f ca="1">IF(B721="","",CONCATENATE(OFFSET(List1!C$11,tisk!A720,0),"
",OFFSET(List1!D$11,tisk!A720,0),"
",OFFSET(List1!E$11,tisk!A720,0),"
",OFFSET(List1!F$11,tisk!A720,0)))</f>
        <v>Obec Dolní Újezd
Dolní Újezd 155
Dolní Újezd
75123</v>
      </c>
      <c r="D721" s="65" t="str">
        <f ca="1">IF(B721="","",OFFSET(List1!L$11,tisk!A720,0))</f>
        <v>Pořízení, technické zhodnocení a oprava požární techniky a nákup věcného vybavení pro JSDH Staměřice</v>
      </c>
      <c r="E721" s="99">
        <f ca="1">IF(B721="","",OFFSET(List1!O$11,tisk!A720,0))</f>
        <v>12500</v>
      </c>
      <c r="F721" s="44" t="str">
        <f ca="1">IF(B721="","",OFFSET(List1!P$11,tisk!A720,0))</f>
        <v>1/2020</v>
      </c>
      <c r="G721" s="100">
        <f ca="1">IF(B721="","",OFFSET(List1!R$11,tisk!A720,0))</f>
        <v>12500</v>
      </c>
      <c r="H721" s="101">
        <f ca="1">IF(B721="","",OFFSET(List1!S$11,tisk!A720,0))</f>
        <v>44176</v>
      </c>
      <c r="I721" s="98">
        <f ca="1">IF(B721="","",OFFSET(List1!T$11,tisk!A720,0))</f>
        <v>70</v>
      </c>
      <c r="J721" s="98">
        <f ca="1">IF(B721="","",OFFSET(List1!U$11,tisk!A720,0))</f>
        <v>105</v>
      </c>
      <c r="K721" s="98">
        <f ca="1">IF(B721="","",OFFSET(List1!V$11,tisk!A720,0))</f>
        <v>150</v>
      </c>
      <c r="L721" s="98">
        <f ca="1">IF(B721="","",OFFSET(List1!W$11,tisk!A720,0))</f>
        <v>325</v>
      </c>
      <c r="M721" s="102">
        <f ca="1">IF(B721="","",OFFSET(List1!X$11,tisk!A720,0))</f>
        <v>6300</v>
      </c>
    </row>
    <row r="722" spans="1:13" s="2" customFormat="1" ht="75" customHeight="1" x14ac:dyDescent="0.25">
      <c r="A722" s="47"/>
      <c r="B722" s="98"/>
      <c r="C722" s="3" t="str">
        <f ca="1">IF(B721="","",CONCATENATE("Okres ",OFFSET(List1!G$11,tisk!A720,0),"
","Právní forma","
",OFFSET(List1!H$11,tisk!A720,0),"
","IČO ",OFFSET(List1!I$11,tisk!A720,0),"
 ","B.Ú. ",OFFSET(List1!J$11,tisk!A720,0)))</f>
        <v>Okres Přerov
Právní forma
Obec, m. č. hl. m. Prahy
IČO 00636223
 B.Ú. anonymizováno</v>
      </c>
      <c r="D722" s="5" t="str">
        <f ca="1">IF(B721="","",OFFSET(List1!M$11,tisk!A720,0))</f>
        <v>Pořízení chybějících prostředků pro hašení.</v>
      </c>
      <c r="E722" s="99"/>
      <c r="F722" s="43"/>
      <c r="G722" s="100"/>
      <c r="H722" s="101"/>
      <c r="I722" s="98"/>
      <c r="J722" s="98"/>
      <c r="K722" s="98"/>
      <c r="L722" s="98"/>
      <c r="M722" s="102"/>
    </row>
    <row r="723" spans="1:13" s="2" customFormat="1" ht="30" customHeight="1" x14ac:dyDescent="0.25">
      <c r="A723" s="47">
        <f>ROW()/3-1</f>
        <v>240</v>
      </c>
      <c r="B723" s="98"/>
      <c r="C723" s="3" t="str">
        <f ca="1">IF(B721="","",CONCATENATE("Zástupce","
",OFFSET(List1!K$11,tisk!A720,0)))</f>
        <v xml:space="preserve">Zástupce
</v>
      </c>
      <c r="D723" s="5" t="str">
        <f ca="1">IF(B721="","",CONCATENATE("Dotace bude použita na:",OFFSET(List1!N$11,tisk!A720,0)))</f>
        <v>Dotace bude použita na:pořízení kombinovaných proudnic</v>
      </c>
      <c r="E723" s="99"/>
      <c r="F723" s="44" t="str">
        <f ca="1">IF(B721="","",OFFSET(List1!Q$11,tisk!A720,0))</f>
        <v>11/2020</v>
      </c>
      <c r="G723" s="100"/>
      <c r="H723" s="101"/>
      <c r="I723" s="98"/>
      <c r="J723" s="98"/>
      <c r="K723" s="98"/>
      <c r="L723" s="98"/>
      <c r="M723" s="102"/>
    </row>
    <row r="724" spans="1:13" s="2" customFormat="1" ht="75" customHeight="1" x14ac:dyDescent="0.25">
      <c r="A724" s="47"/>
      <c r="B724" s="98" t="str">
        <f ca="1">IF(OFFSET(List1!B$11,tisk!A723,0)&gt;0,OFFSET(List1!B$11,tisk!A723,0),"")</f>
        <v>73</v>
      </c>
      <c r="C724" s="3" t="str">
        <f ca="1">IF(B724="","",CONCATENATE(OFFSET(List1!C$11,tisk!A723,0),"
",OFFSET(List1!D$11,tisk!A723,0),"
",OFFSET(List1!E$11,tisk!A723,0),"
",OFFSET(List1!F$11,tisk!A723,0)))</f>
        <v>Obec Dolní Újezd
Dolní Újezd 155
Dolní Újezd
75123</v>
      </c>
      <c r="D724" s="65" t="str">
        <f ca="1">IF(B724="","",OFFSET(List1!L$11,tisk!A723,0))</f>
        <v>Pořízení, technické zhodnocení a oprava požární techniky a nákup věcného vybavení pro JSDH Skoky</v>
      </c>
      <c r="E724" s="99">
        <f ca="1">IF(B724="","",OFFSET(List1!O$11,tisk!A723,0))</f>
        <v>23900</v>
      </c>
      <c r="F724" s="44" t="str">
        <f ca="1">IF(B724="","",OFFSET(List1!P$11,tisk!A723,0))</f>
        <v>1/2020</v>
      </c>
      <c r="G724" s="100">
        <f ca="1">IF(B724="","",OFFSET(List1!R$11,tisk!A723,0))</f>
        <v>23900</v>
      </c>
      <c r="H724" s="101">
        <f ca="1">IF(B724="","",OFFSET(List1!S$11,tisk!A723,0))</f>
        <v>44176</v>
      </c>
      <c r="I724" s="98">
        <f ca="1">IF(B724="","",OFFSET(List1!T$11,tisk!A723,0))</f>
        <v>70</v>
      </c>
      <c r="J724" s="98">
        <f ca="1">IF(B724="","",OFFSET(List1!U$11,tisk!A723,0))</f>
        <v>105</v>
      </c>
      <c r="K724" s="98">
        <f ca="1">IF(B724="","",OFFSET(List1!V$11,tisk!A723,0))</f>
        <v>150</v>
      </c>
      <c r="L724" s="98">
        <f ca="1">IF(B724="","",OFFSET(List1!W$11,tisk!A723,0))</f>
        <v>325</v>
      </c>
      <c r="M724" s="102">
        <f ca="1">IF(B724="","",OFFSET(List1!X$11,tisk!A723,0))</f>
        <v>12000</v>
      </c>
    </row>
    <row r="725" spans="1:13" s="2" customFormat="1" ht="75" customHeight="1" x14ac:dyDescent="0.25">
      <c r="A725" s="47"/>
      <c r="B725" s="98"/>
      <c r="C725" s="3" t="str">
        <f ca="1">IF(B724="","",CONCATENATE("Okres ",OFFSET(List1!G$11,tisk!A723,0),"
","Právní forma","
",OFFSET(List1!H$11,tisk!A723,0),"
","IČO ",OFFSET(List1!I$11,tisk!A723,0),"
 ","B.Ú. ",OFFSET(List1!J$11,tisk!A723,0)))</f>
        <v>Okres Přerov
Právní forma
Obec, m. č. hl. m. Prahy
IČO 00636223
 B.Ú. anonymizováno</v>
      </c>
      <c r="D725" s="5" t="str">
        <f ca="1">IF(B724="","",OFFSET(List1!M$11,tisk!A723,0))</f>
        <v>Pořízení chybějících prostředků pro čerpání.</v>
      </c>
      <c r="E725" s="99"/>
      <c r="F725" s="43"/>
      <c r="G725" s="100"/>
      <c r="H725" s="101"/>
      <c r="I725" s="98"/>
      <c r="J725" s="98"/>
      <c r="K725" s="98"/>
      <c r="L725" s="98"/>
      <c r="M725" s="102"/>
    </row>
    <row r="726" spans="1:13" s="2" customFormat="1" ht="30" customHeight="1" x14ac:dyDescent="0.25">
      <c r="A726" s="47">
        <f>ROW()/3-1</f>
        <v>241</v>
      </c>
      <c r="B726" s="98"/>
      <c r="C726" s="3" t="str">
        <f ca="1">IF(B724="","",CONCATENATE("Zástupce","
",OFFSET(List1!K$11,tisk!A723,0)))</f>
        <v xml:space="preserve">Zástupce
</v>
      </c>
      <c r="D726" s="5" t="str">
        <f ca="1">IF(B724="","",CONCATENATE("Dotace bude použita na:",OFFSET(List1!N$11,tisk!A723,0)))</f>
        <v>Dotace bude použita na:pořízení kalového čerpadla a příslušenství.</v>
      </c>
      <c r="E726" s="99"/>
      <c r="F726" s="44" t="str">
        <f ca="1">IF(B724="","",OFFSET(List1!Q$11,tisk!A723,0))</f>
        <v>11/2020</v>
      </c>
      <c r="G726" s="100"/>
      <c r="H726" s="101"/>
      <c r="I726" s="98"/>
      <c r="J726" s="98"/>
      <c r="K726" s="98"/>
      <c r="L726" s="98"/>
      <c r="M726" s="102"/>
    </row>
    <row r="727" spans="1:13" s="2" customFormat="1" ht="75" customHeight="1" x14ac:dyDescent="0.25">
      <c r="A727" s="47"/>
      <c r="B727" s="98" t="str">
        <f ca="1">IF(OFFSET(List1!B$11,tisk!A726,0)&gt;0,OFFSET(List1!B$11,tisk!A726,0),"")</f>
        <v>40</v>
      </c>
      <c r="C727" s="3" t="str">
        <f ca="1">IF(B727="","",CONCATENATE(OFFSET(List1!C$11,tisk!A726,0),"
",OFFSET(List1!D$11,tisk!A726,0),"
",OFFSET(List1!E$11,tisk!A726,0),"
",OFFSET(List1!F$11,tisk!A726,0)))</f>
        <v>Obec Drahanovice
Drahanovice 144
Drahanovice
78344</v>
      </c>
      <c r="D727" s="65" t="str">
        <f ca="1">IF(B727="","",OFFSET(List1!L$11,tisk!A726,0))</f>
        <v>Pořízení, technické zhodnocení a oprava požární techniky a nákup věcného vybavení pro JSDH Střížov</v>
      </c>
      <c r="E727" s="99">
        <f ca="1">IF(B727="","",OFFSET(List1!O$11,tisk!A726,0))</f>
        <v>35000</v>
      </c>
      <c r="F727" s="44" t="str">
        <f ca="1">IF(B727="","",OFFSET(List1!P$11,tisk!A726,0))</f>
        <v>1/2020</v>
      </c>
      <c r="G727" s="100">
        <f ca="1">IF(B727="","",OFFSET(List1!R$11,tisk!A726,0))</f>
        <v>35000</v>
      </c>
      <c r="H727" s="101">
        <f ca="1">IF(B727="","",OFFSET(List1!S$11,tisk!A726,0))</f>
        <v>44176</v>
      </c>
      <c r="I727" s="98">
        <f ca="1">IF(B727="","",OFFSET(List1!T$11,tisk!A726,0))</f>
        <v>70</v>
      </c>
      <c r="J727" s="98">
        <f ca="1">IF(B727="","",OFFSET(List1!U$11,tisk!A726,0))</f>
        <v>105</v>
      </c>
      <c r="K727" s="98">
        <f ca="1">IF(B727="","",OFFSET(List1!V$11,tisk!A726,0))</f>
        <v>150</v>
      </c>
      <c r="L727" s="98">
        <f ca="1">IF(B727="","",OFFSET(List1!W$11,tisk!A726,0))</f>
        <v>325</v>
      </c>
      <c r="M727" s="102">
        <f ca="1">IF(B727="","",OFFSET(List1!X$11,tisk!A726,0))</f>
        <v>17500</v>
      </c>
    </row>
    <row r="728" spans="1:13" s="2" customFormat="1" ht="75" customHeight="1" x14ac:dyDescent="0.25">
      <c r="A728" s="47"/>
      <c r="B728" s="98"/>
      <c r="C728" s="3" t="str">
        <f ca="1">IF(B727="","",CONCATENATE("Okres ",OFFSET(List1!G$11,tisk!A726,0),"
","Právní forma","
",OFFSET(List1!H$11,tisk!A726,0),"
","IČO ",OFFSET(List1!I$11,tisk!A726,0),"
 ","B.Ú. ",OFFSET(List1!J$11,tisk!A726,0)))</f>
        <v>Okres Olomouc
Právní forma
Obec, m. č. hl. m. Prahy
IČO 00298841
 B.Ú. anonymizováno</v>
      </c>
      <c r="D728" s="5" t="str">
        <f ca="1">IF(B727="","",OFFSET(List1!M$11,tisk!A726,0))</f>
        <v>Vybavení zásahové jednotky SDH Střížov prostředky pro hašení a čerpání.</v>
      </c>
      <c r="E728" s="99"/>
      <c r="F728" s="43"/>
      <c r="G728" s="100"/>
      <c r="H728" s="101"/>
      <c r="I728" s="98"/>
      <c r="J728" s="98"/>
      <c r="K728" s="98"/>
      <c r="L728" s="98"/>
      <c r="M728" s="102"/>
    </row>
    <row r="729" spans="1:13" s="2" customFormat="1" ht="30" customHeight="1" x14ac:dyDescent="0.25">
      <c r="A729" s="47">
        <f>ROW()/3-1</f>
        <v>242</v>
      </c>
      <c r="B729" s="98"/>
      <c r="C729" s="3" t="str">
        <f ca="1">IF(B727="","",CONCATENATE("Zástupce","
",OFFSET(List1!K$11,tisk!A726,0)))</f>
        <v xml:space="preserve">Zástupce
</v>
      </c>
      <c r="D729" s="5" t="str">
        <f ca="1">IF(B727="","",CONCATENATE("Dotace bude použita na:",OFFSET(List1!N$11,tisk!A726,0)))</f>
        <v>Dotace bude použita na:pořízení prostředků pro hašení a čerpání</v>
      </c>
      <c r="E729" s="99"/>
      <c r="F729" s="44" t="str">
        <f ca="1">IF(B727="","",OFFSET(List1!Q$11,tisk!A726,0))</f>
        <v>11/2020</v>
      </c>
      <c r="G729" s="100"/>
      <c r="H729" s="101"/>
      <c r="I729" s="98"/>
      <c r="J729" s="98"/>
      <c r="K729" s="98"/>
      <c r="L729" s="98"/>
      <c r="M729" s="102"/>
    </row>
    <row r="730" spans="1:13" s="2" customFormat="1" ht="75" customHeight="1" x14ac:dyDescent="0.25">
      <c r="A730" s="47"/>
      <c r="B730" s="98" t="str">
        <f ca="1">IF(OFFSET(List1!B$11,tisk!A729,0)&gt;0,OFFSET(List1!B$11,tisk!A729,0),"")</f>
        <v>131</v>
      </c>
      <c r="C730" s="3" t="str">
        <f ca="1">IF(B730="","",CONCATENATE(OFFSET(List1!C$11,tisk!A729,0),"
",OFFSET(List1!D$11,tisk!A729,0),"
",OFFSET(List1!E$11,tisk!A729,0),"
",OFFSET(List1!F$11,tisk!A729,0)))</f>
        <v>Město Konice
Masarykovo nám. 27
Konice
79852</v>
      </c>
      <c r="D730" s="65" t="str">
        <f ca="1">IF(B730="","",OFFSET(List1!L$11,tisk!A729,0))</f>
        <v>Pořízení, technické zhodnocení a oprava požární techniky a nákup věcného vybavení pro JSDH Nová Dědina</v>
      </c>
      <c r="E730" s="99">
        <f ca="1">IF(B730="","",OFFSET(List1!O$11,tisk!A729,0))</f>
        <v>34900</v>
      </c>
      <c r="F730" s="44" t="str">
        <f ca="1">IF(B730="","",OFFSET(List1!P$11,tisk!A729,0))</f>
        <v>1/2020</v>
      </c>
      <c r="G730" s="100">
        <f ca="1">IF(B730="","",OFFSET(List1!R$11,tisk!A729,0))</f>
        <v>34900</v>
      </c>
      <c r="H730" s="101">
        <f ca="1">IF(B730="","",OFFSET(List1!S$11,tisk!A729,0))</f>
        <v>44176</v>
      </c>
      <c r="I730" s="98">
        <f ca="1">IF(B730="","",OFFSET(List1!T$11,tisk!A729,0))</f>
        <v>70</v>
      </c>
      <c r="J730" s="98">
        <f ca="1">IF(B730="","",OFFSET(List1!U$11,tisk!A729,0))</f>
        <v>105</v>
      </c>
      <c r="K730" s="98">
        <f ca="1">IF(B730="","",OFFSET(List1!V$11,tisk!A729,0))</f>
        <v>150</v>
      </c>
      <c r="L730" s="98">
        <f ca="1">IF(B730="","",OFFSET(List1!W$11,tisk!A729,0))</f>
        <v>325</v>
      </c>
      <c r="M730" s="102">
        <f ca="1">IF(B730="","",OFFSET(List1!X$11,tisk!A729,0))</f>
        <v>17500</v>
      </c>
    </row>
    <row r="731" spans="1:13" s="2" customFormat="1" ht="75" customHeight="1" x14ac:dyDescent="0.25">
      <c r="A731" s="47"/>
      <c r="B731" s="98"/>
      <c r="C731" s="3" t="str">
        <f ca="1">IF(B730="","",CONCATENATE("Okres ",OFFSET(List1!G$11,tisk!A729,0),"
","Právní forma","
",OFFSET(List1!H$11,tisk!A729,0),"
","IČO ",OFFSET(List1!I$11,tisk!A729,0),"
 ","B.Ú. ",OFFSET(List1!J$11,tisk!A729,0)))</f>
        <v>Okres Prostějov
Právní forma
Obec, m. č. hl. m. Prahy
IČO 00288365
 B.Ú. anonymizováno</v>
      </c>
      <c r="D731" s="5" t="str">
        <f ca="1">IF(B730="","",OFFSET(List1!M$11,tisk!A729,0))</f>
        <v>Pořízení prostředků pro hašení z důvodu zlepšení vybavení a zajištění akceschopnosti jednotky SDH.</v>
      </c>
      <c r="E731" s="99"/>
      <c r="F731" s="43"/>
      <c r="G731" s="100"/>
      <c r="H731" s="101"/>
      <c r="I731" s="98"/>
      <c r="J731" s="98"/>
      <c r="K731" s="98"/>
      <c r="L731" s="98"/>
      <c r="M731" s="102"/>
    </row>
    <row r="732" spans="1:13" s="2" customFormat="1" ht="30" customHeight="1" x14ac:dyDescent="0.25">
      <c r="A732" s="47">
        <f>ROW()/3-1</f>
        <v>243</v>
      </c>
      <c r="B732" s="98"/>
      <c r="C732" s="3" t="str">
        <f ca="1">IF(B730="","",CONCATENATE("Zástupce","
",OFFSET(List1!K$11,tisk!A729,0)))</f>
        <v xml:space="preserve">Zástupce
</v>
      </c>
      <c r="D732" s="5" t="str">
        <f ca="1">IF(B730="","",CONCATENATE("Dotace bude použita na:",OFFSET(List1!N$11,tisk!A729,0)))</f>
        <v>Dotace bude použita na:pořízení prostředků pro hašení</v>
      </c>
      <c r="E732" s="99"/>
      <c r="F732" s="44" t="str">
        <f ca="1">IF(B730="","",OFFSET(List1!Q$11,tisk!A729,0))</f>
        <v>11/2020</v>
      </c>
      <c r="G732" s="100"/>
      <c r="H732" s="101"/>
      <c r="I732" s="98"/>
      <c r="J732" s="98"/>
      <c r="K732" s="98"/>
      <c r="L732" s="98"/>
      <c r="M732" s="102"/>
    </row>
    <row r="733" spans="1:13" s="2" customFormat="1" ht="75" customHeight="1" x14ac:dyDescent="0.25">
      <c r="A733" s="47"/>
      <c r="B733" s="98" t="str">
        <f ca="1">IF(OFFSET(List1!B$11,tisk!A732,0)&gt;0,OFFSET(List1!B$11,tisk!A732,0),"")</f>
        <v>93</v>
      </c>
      <c r="C733" s="3" t="str">
        <f ca="1">IF(B733="","",CONCATENATE(OFFSET(List1!C$11,tisk!A732,0),"
",OFFSET(List1!D$11,tisk!A732,0),"
",OFFSET(List1!E$11,tisk!A732,0),"
",OFFSET(List1!F$11,tisk!A732,0)))</f>
        <v>Městys Brodek u Přerova
Masarykovo náměstí 13
Brodek u Přerova
75103</v>
      </c>
      <c r="D733" s="65" t="str">
        <f ca="1">IF(B733="","",OFFSET(List1!L$11,tisk!A732,0))</f>
        <v>Pořízení, technické zhodnocení a oprava požární techniky a nákup věcného vybavení pro JSDH Brodek u  Přerova</v>
      </c>
      <c r="E733" s="99">
        <f ca="1">IF(B733="","",OFFSET(List1!O$11,tisk!A732,0))</f>
        <v>30100</v>
      </c>
      <c r="F733" s="44" t="str">
        <f ca="1">IF(B733="","",OFFSET(List1!P$11,tisk!A732,0))</f>
        <v>1/2020</v>
      </c>
      <c r="G733" s="100">
        <f ca="1">IF(B733="","",OFFSET(List1!R$11,tisk!A732,0))</f>
        <v>30100</v>
      </c>
      <c r="H733" s="101">
        <f ca="1">IF(B733="","",OFFSET(List1!S$11,tisk!A732,0))</f>
        <v>44176</v>
      </c>
      <c r="I733" s="98">
        <f ca="1">IF(B733="","",OFFSET(List1!T$11,tisk!A732,0))</f>
        <v>70</v>
      </c>
      <c r="J733" s="98">
        <f ca="1">IF(B733="","",OFFSET(List1!U$11,tisk!A732,0))</f>
        <v>145</v>
      </c>
      <c r="K733" s="98">
        <f ca="1">IF(B733="","",OFFSET(List1!V$11,tisk!A732,0))</f>
        <v>100</v>
      </c>
      <c r="L733" s="98">
        <f ca="1">IF(B733="","",OFFSET(List1!W$11,tisk!A732,0))</f>
        <v>315</v>
      </c>
      <c r="M733" s="102">
        <f ca="1">IF(B733="","",OFFSET(List1!X$11,tisk!A732,0))</f>
        <v>15100</v>
      </c>
    </row>
    <row r="734" spans="1:13" s="2" customFormat="1" ht="75" customHeight="1" x14ac:dyDescent="0.25">
      <c r="A734" s="47"/>
      <c r="B734" s="98"/>
      <c r="C734" s="3" t="str">
        <f ca="1">IF(B733="","",CONCATENATE("Okres ",OFFSET(List1!G$11,tisk!A732,0),"
","Právní forma","
",OFFSET(List1!H$11,tisk!A732,0),"
","IČO ",OFFSET(List1!I$11,tisk!A732,0),"
 ","B.Ú. ",OFFSET(List1!J$11,tisk!A732,0)))</f>
        <v>Okres Přerov
Právní forma
Obec, m. č. hl. m. Prahy
IČO 00301078
 B.Ú. anonymizováno</v>
      </c>
      <c r="D734" s="5" t="str">
        <f ca="1">IF(B733="","",OFFSET(List1!M$11,tisk!A732,0))</f>
        <v>Dovybavení CAS</v>
      </c>
      <c r="E734" s="99"/>
      <c r="F734" s="43"/>
      <c r="G734" s="100"/>
      <c r="H734" s="101"/>
      <c r="I734" s="98"/>
      <c r="J734" s="98"/>
      <c r="K734" s="98"/>
      <c r="L734" s="98"/>
      <c r="M734" s="102"/>
    </row>
    <row r="735" spans="1:13" s="2" customFormat="1" ht="30" customHeight="1" x14ac:dyDescent="0.25">
      <c r="A735" s="47">
        <f>ROW()/3-1</f>
        <v>244</v>
      </c>
      <c r="B735" s="98"/>
      <c r="C735" s="3" t="str">
        <f ca="1">IF(B733="","",CONCATENATE("Zástupce","
",OFFSET(List1!K$11,tisk!A732,0)))</f>
        <v xml:space="preserve">Zástupce
</v>
      </c>
      <c r="D735" s="5" t="str">
        <f ca="1">IF(B733="","",CONCATENATE("Dotace bude použita na:",OFFSET(List1!N$11,tisk!A732,0)))</f>
        <v>Dotace bude použita na:pořízení ručních svítilen</v>
      </c>
      <c r="E735" s="99"/>
      <c r="F735" s="44" t="str">
        <f ca="1">IF(B733="","",OFFSET(List1!Q$11,tisk!A732,0))</f>
        <v>11/2020</v>
      </c>
      <c r="G735" s="100"/>
      <c r="H735" s="101"/>
      <c r="I735" s="98"/>
      <c r="J735" s="98"/>
      <c r="K735" s="98"/>
      <c r="L735" s="98"/>
      <c r="M735" s="102"/>
    </row>
    <row r="736" spans="1:13" s="2" customFormat="1" ht="75" customHeight="1" x14ac:dyDescent="0.25">
      <c r="A736" s="47"/>
      <c r="B736" s="98" t="str">
        <f ca="1">IF(OFFSET(List1!B$11,tisk!A735,0)&gt;0,OFFSET(List1!B$11,tisk!A735,0),"")</f>
        <v>57</v>
      </c>
      <c r="C736" s="3" t="str">
        <f ca="1">IF(B736="","",CONCATENATE(OFFSET(List1!C$11,tisk!A735,0),"
",OFFSET(List1!D$11,tisk!A735,0),"
",OFFSET(List1!E$11,tisk!A735,0),"
",OFFSET(List1!F$11,tisk!A735,0)))</f>
        <v>Statutární město Přerov
Bratrská 709/34
Přerov
75002</v>
      </c>
      <c r="D736" s="65" t="str">
        <f ca="1">IF(B736="","",OFFSET(List1!L$11,tisk!A735,0))</f>
        <v>Pořízení, technické zhodnocení a oprava požární techniky a nákup věcného vybavení pro JSDH Přerov VI - Újezdec</v>
      </c>
      <c r="E736" s="99">
        <f ca="1">IF(B736="","",OFFSET(List1!O$11,tisk!A735,0))</f>
        <v>34600</v>
      </c>
      <c r="F736" s="44" t="str">
        <f ca="1">IF(B736="","",OFFSET(List1!P$11,tisk!A735,0))</f>
        <v>1/2020</v>
      </c>
      <c r="G736" s="100">
        <f ca="1">IF(B736="","",OFFSET(List1!R$11,tisk!A735,0))</f>
        <v>34600</v>
      </c>
      <c r="H736" s="101">
        <f ca="1">IF(B736="","",OFFSET(List1!S$11,tisk!A735,0))</f>
        <v>44176</v>
      </c>
      <c r="I736" s="98">
        <f ca="1">IF(B736="","",OFFSET(List1!T$11,tisk!A735,0))</f>
        <v>30</v>
      </c>
      <c r="J736" s="98">
        <f ca="1">IF(B736="","",OFFSET(List1!U$11,tisk!A735,0))</f>
        <v>125</v>
      </c>
      <c r="K736" s="98">
        <f ca="1">IF(B736="","",OFFSET(List1!V$11,tisk!A735,0))</f>
        <v>150</v>
      </c>
      <c r="L736" s="98">
        <f ca="1">IF(B736="","",OFFSET(List1!W$11,tisk!A735,0))</f>
        <v>305</v>
      </c>
      <c r="M736" s="102">
        <f ca="1">IF(B736="","",OFFSET(List1!X$11,tisk!A735,0))</f>
        <v>17300</v>
      </c>
    </row>
    <row r="737" spans="1:13" s="2" customFormat="1" ht="75" customHeight="1" x14ac:dyDescent="0.25">
      <c r="A737" s="47"/>
      <c r="B737" s="98"/>
      <c r="C737" s="3" t="str">
        <f ca="1">IF(B736="","",CONCATENATE("Okres ",OFFSET(List1!G$11,tisk!A735,0),"
","Právní forma","
",OFFSET(List1!H$11,tisk!A735,0),"
","IČO ",OFFSET(List1!I$11,tisk!A735,0),"
 ","B.Ú. ",OFFSET(List1!J$11,tisk!A735,0)))</f>
        <v>Okres Přerov
Právní forma
Obec, m. č. hl. m. Prahy
IČO 00301825
 B.Ú. anonymizováno</v>
      </c>
      <c r="D737" s="5" t="str">
        <f ca="1">IF(B736="","",OFFSET(List1!M$11,tisk!A735,0))</f>
        <v>Pro kompletní zajištění akceschopnosti JSDH Přerov - VI Újezdec a dodržení bezpečnostních standardů je plánováno pořízení ochranných oděvů a příslušenství.</v>
      </c>
      <c r="E737" s="99"/>
      <c r="F737" s="43"/>
      <c r="G737" s="100"/>
      <c r="H737" s="101"/>
      <c r="I737" s="98"/>
      <c r="J737" s="98"/>
      <c r="K737" s="98"/>
      <c r="L737" s="98"/>
      <c r="M737" s="102"/>
    </row>
    <row r="738" spans="1:13" s="2" customFormat="1" ht="30" customHeight="1" x14ac:dyDescent="0.25">
      <c r="A738" s="47">
        <f>ROW()/3-1</f>
        <v>245</v>
      </c>
      <c r="B738" s="98"/>
      <c r="C738" s="3" t="str">
        <f ca="1">IF(B736="","",CONCATENATE("Zástupce","
",OFFSET(List1!K$11,tisk!A735,0)))</f>
        <v xml:space="preserve">Zástupce
</v>
      </c>
      <c r="D738" s="5" t="str">
        <f ca="1">IF(B736="","",CONCATENATE("Dotace bude použita na:",OFFSET(List1!N$11,tisk!A735,0)))</f>
        <v>Dotace bude použita na:pořízení ochranných prostředků pro hasiče.</v>
      </c>
      <c r="E738" s="99"/>
      <c r="F738" s="44" t="str">
        <f ca="1">IF(B736="","",OFFSET(List1!Q$11,tisk!A735,0))</f>
        <v>11/2020</v>
      </c>
      <c r="G738" s="100"/>
      <c r="H738" s="101"/>
      <c r="I738" s="98"/>
      <c r="J738" s="98"/>
      <c r="K738" s="98"/>
      <c r="L738" s="98"/>
      <c r="M738" s="102"/>
    </row>
    <row r="739" spans="1:13" s="2" customFormat="1" ht="75" customHeight="1" x14ac:dyDescent="0.25">
      <c r="A739" s="47"/>
      <c r="B739" s="98" t="str">
        <f ca="1">IF(OFFSET(List1!B$11,tisk!A738,0)&gt;0,OFFSET(List1!B$11,tisk!A738,0),"")</f>
        <v>198</v>
      </c>
      <c r="C739" s="3" t="str">
        <f ca="1">IF(B739="","",CONCATENATE(OFFSET(List1!C$11,tisk!A738,0),"
",OFFSET(List1!D$11,tisk!A738,0),"
",OFFSET(List1!E$11,tisk!A738,0),"
",OFFSET(List1!F$11,tisk!A738,0)))</f>
        <v>Obec Zborov
Zborov 28
Zborov
78901</v>
      </c>
      <c r="D739" s="65" t="str">
        <f ca="1">IF(B739="","",OFFSET(List1!L$11,tisk!A738,0))</f>
        <v>Pořízení, technické zhodnocení a oprava požární techniky a nákup věcného vybavení pro JSDH Zborov</v>
      </c>
      <c r="E739" s="99">
        <f ca="1">IF(B739="","",OFFSET(List1!O$11,tisk!A738,0))</f>
        <v>20000</v>
      </c>
      <c r="F739" s="44" t="str">
        <f ca="1">IF(B739="","",OFFSET(List1!P$11,tisk!A738,0))</f>
        <v>1/2020</v>
      </c>
      <c r="G739" s="100">
        <f ca="1">IF(B739="","",OFFSET(List1!R$11,tisk!A738,0))</f>
        <v>20000</v>
      </c>
      <c r="H739" s="101">
        <f ca="1">IF(B739="","",OFFSET(List1!S$11,tisk!A738,0))</f>
        <v>44176</v>
      </c>
      <c r="I739" s="98">
        <f ca="1">IF(B739="","",OFFSET(List1!T$11,tisk!A738,0))</f>
        <v>110</v>
      </c>
      <c r="J739" s="98">
        <f ca="1">IF(B739="","",OFFSET(List1!U$11,tisk!A738,0))</f>
        <v>120</v>
      </c>
      <c r="K739" s="98">
        <f ca="1">IF(B739="","",OFFSET(List1!V$11,tisk!A738,0))</f>
        <v>50</v>
      </c>
      <c r="L739" s="98">
        <f ca="1">IF(B739="","",OFFSET(List1!W$11,tisk!A738,0))</f>
        <v>280</v>
      </c>
      <c r="M739" s="102">
        <f ca="1">IF(B739="","",OFFSET(List1!X$11,tisk!A738,0))</f>
        <v>10000</v>
      </c>
    </row>
    <row r="740" spans="1:13" s="2" customFormat="1" ht="75" customHeight="1" x14ac:dyDescent="0.25">
      <c r="A740" s="47"/>
      <c r="B740" s="98"/>
      <c r="C740" s="3" t="str">
        <f ca="1">IF(B739="","",CONCATENATE("Okres ",OFFSET(List1!G$11,tisk!A738,0),"
","Právní forma","
",OFFSET(List1!H$11,tisk!A738,0),"
","IČO ",OFFSET(List1!I$11,tisk!A738,0),"
 ","B.Ú. ",OFFSET(List1!J$11,tisk!A738,0)))</f>
        <v>Okres Šumperk
Právní forma
Obec, m. č. hl. m. Prahy
IČO 00853143
 B.Ú. anonymizováno</v>
      </c>
      <c r="D740" s="5" t="str">
        <f ca="1">IF(B739="","",OFFSET(List1!M$11,tisk!A738,0))</f>
        <v>Akce je zaměřena na nákup věcného vybavení jednotky SDH obce Zborov, kategorie V - spojových prostředků. Vybavení jednotky tak bude doplněno a bude zajištěna vyšší úroveň akceschopnosti jednotky.</v>
      </c>
      <c r="E740" s="99"/>
      <c r="F740" s="43"/>
      <c r="G740" s="100"/>
      <c r="H740" s="101"/>
      <c r="I740" s="98"/>
      <c r="J740" s="98"/>
      <c r="K740" s="98"/>
      <c r="L740" s="98"/>
      <c r="M740" s="102"/>
    </row>
    <row r="741" spans="1:13" s="2" customFormat="1" ht="30" customHeight="1" x14ac:dyDescent="0.25">
      <c r="A741" s="47">
        <f>ROW()/3-1</f>
        <v>246</v>
      </c>
      <c r="B741" s="98"/>
      <c r="C741" s="3" t="str">
        <f ca="1">IF(B739="","",CONCATENATE("Zástupce","
",OFFSET(List1!K$11,tisk!A738,0)))</f>
        <v xml:space="preserve">Zástupce
</v>
      </c>
      <c r="D741" s="5" t="str">
        <f ca="1">IF(B739="","",CONCATENATE("Dotace bude použita na:",OFFSET(List1!N$11,tisk!A738,0)))</f>
        <v>Dotace bude použita na:pořízení spojových prostředků s příslušenstvím</v>
      </c>
      <c r="E741" s="99"/>
      <c r="F741" s="44" t="str">
        <f ca="1">IF(B739="","",OFFSET(List1!Q$11,tisk!A738,0))</f>
        <v>11/2020</v>
      </c>
      <c r="G741" s="100"/>
      <c r="H741" s="101"/>
      <c r="I741" s="98"/>
      <c r="J741" s="98"/>
      <c r="K741" s="98"/>
      <c r="L741" s="98"/>
      <c r="M741" s="102"/>
    </row>
    <row r="742" spans="1:13" s="2" customFormat="1" ht="75" customHeight="1" x14ac:dyDescent="0.25">
      <c r="A742" s="47"/>
      <c r="B742" s="98" t="str">
        <f ca="1">IF(OFFSET(List1!B$11,tisk!A741,0)&gt;0,OFFSET(List1!B$11,tisk!A741,0),"")</f>
        <v>4</v>
      </c>
      <c r="C742" s="3" t="str">
        <f ca="1">IF(B742="","",CONCATENATE(OFFSET(List1!C$11,tisk!A741,0),"
",OFFSET(List1!D$11,tisk!A741,0),"
",OFFSET(List1!E$11,tisk!A741,0),"
",OFFSET(List1!F$11,tisk!A741,0)))</f>
        <v>Obec Jindřichov
Jindřichov 78
Jindřichov
78823</v>
      </c>
      <c r="D742" s="65" t="str">
        <f ca="1">IF(B742="","",OFFSET(List1!L$11,tisk!A741,0))</f>
        <v>Pořízení, technické zhodnocení a oprava požární techniky a nákup věcného vybavení pro JSDH Jindřichov</v>
      </c>
      <c r="E742" s="99">
        <f ca="1">IF(B742="","",OFFSET(List1!O$11,tisk!A741,0))</f>
        <v>34000</v>
      </c>
      <c r="F742" s="44" t="str">
        <f ca="1">IF(B742="","",OFFSET(List1!P$11,tisk!A741,0))</f>
        <v>1/2020</v>
      </c>
      <c r="G742" s="100">
        <f ca="1">IF(B742="","",OFFSET(List1!R$11,tisk!A741,0))</f>
        <v>17000</v>
      </c>
      <c r="H742" s="101">
        <f ca="1">IF(B742="","",OFFSET(List1!S$11,tisk!A741,0))</f>
        <v>44176</v>
      </c>
      <c r="I742" s="98">
        <f ca="1">IF(B742="","",OFFSET(List1!T$11,tisk!A741,0))</f>
        <v>70</v>
      </c>
      <c r="J742" s="98">
        <f ca="1">IF(B742="","",OFFSET(List1!U$11,tisk!A741,0))</f>
        <v>81</v>
      </c>
      <c r="K742" s="98">
        <f ca="1">IF(B742="","",OFFSET(List1!V$11,tisk!A741,0))</f>
        <v>101</v>
      </c>
      <c r="L742" s="98">
        <f ca="1">IF(B742="","",OFFSET(List1!W$11,tisk!A741,0))</f>
        <v>252</v>
      </c>
      <c r="M742" s="102">
        <f ca="1">IF(B742="","",OFFSET(List1!X$11,tisk!A741,0))</f>
        <v>14900</v>
      </c>
    </row>
    <row r="743" spans="1:13" s="2" customFormat="1" ht="75" customHeight="1" x14ac:dyDescent="0.25">
      <c r="A743" s="47"/>
      <c r="B743" s="98"/>
      <c r="C743" s="3" t="str">
        <f ca="1">IF(B742="","",CONCATENATE("Okres ",OFFSET(List1!G$11,tisk!A741,0),"
","Právní forma","
",OFFSET(List1!H$11,tisk!A741,0),"
","IČO ",OFFSET(List1!I$11,tisk!A741,0),"
 ","B.Ú. ",OFFSET(List1!J$11,tisk!A741,0)))</f>
        <v>Okres Šumperk
Právní forma
Obec, m. č. hl. m. Prahy
IČO 00302741
 B.Ú. anonymizováno</v>
      </c>
      <c r="D743" s="5" t="str">
        <f ca="1">IF(B742="","",OFFSET(List1!M$11,tisk!A741,0))</f>
        <v>Zajištění akceschopnosti jednotky.</v>
      </c>
      <c r="E743" s="99"/>
      <c r="F743" s="43"/>
      <c r="G743" s="100"/>
      <c r="H743" s="101"/>
      <c r="I743" s="98"/>
      <c r="J743" s="98"/>
      <c r="K743" s="98"/>
      <c r="L743" s="98"/>
      <c r="M743" s="102"/>
    </row>
    <row r="744" spans="1:13" s="2" customFormat="1" ht="30" customHeight="1" x14ac:dyDescent="0.25">
      <c r="A744" s="47">
        <f>ROW()/3-1</f>
        <v>247</v>
      </c>
      <c r="B744" s="98"/>
      <c r="C744" s="3" t="str">
        <f ca="1">IF(B742="","",CONCATENATE("Zástupce","
",OFFSET(List1!K$11,tisk!A741,0)))</f>
        <v xml:space="preserve">Zástupce
</v>
      </c>
      <c r="D744" s="5" t="str">
        <f ca="1">IF(B742="","",CONCATENATE("Dotace bude použita na:",OFFSET(List1!N$11,tisk!A741,0)))</f>
        <v>Dotace bude použita na:pořízení kompresoru pro zajištění stálého tlaku v brzdovém systému požárních automobilů</v>
      </c>
      <c r="E744" s="99"/>
      <c r="F744" s="44" t="str">
        <f ca="1">IF(B742="","",OFFSET(List1!Q$11,tisk!A741,0))</f>
        <v>11/2020</v>
      </c>
      <c r="G744" s="100"/>
      <c r="H744" s="101"/>
      <c r="I744" s="98"/>
      <c r="J744" s="98"/>
      <c r="K744" s="98"/>
      <c r="L744" s="98"/>
      <c r="M744" s="102"/>
    </row>
    <row r="745" spans="1:13" s="2" customFormat="1" ht="75" customHeight="1" x14ac:dyDescent="0.25">
      <c r="A745" s="47"/>
      <c r="B745" s="98" t="str">
        <f ca="1">IF(OFFSET(List1!B$11,tisk!A744,0)&gt;0,OFFSET(List1!B$11,tisk!A744,0),"")</f>
        <v>183</v>
      </c>
      <c r="C745" s="3" t="str">
        <f ca="1">IF(B745="","",CONCATENATE(OFFSET(List1!C$11,tisk!A744,0),"
",OFFSET(List1!D$11,tisk!A744,0),"
",OFFSET(List1!E$11,tisk!A744,0),"
",OFFSET(List1!F$11,tisk!A744,0)))</f>
        <v>Obec Kobylá nad Vidnavkou
Kobylá nad Vidnavkou 53
Kobylá nad Vidnavkou
79065</v>
      </c>
      <c r="D745" s="65" t="str">
        <f ca="1">IF(B745="","",OFFSET(List1!L$11,tisk!A744,0))</f>
        <v>Pořízení, technické zhodnocení a oprava požární techniky a nákup věcného vybavení pro JSDH Kobylá</v>
      </c>
      <c r="E745" s="99">
        <f ca="1">IF(B745="","",OFFSET(List1!O$11,tisk!A744,0))</f>
        <v>36000</v>
      </c>
      <c r="F745" s="44" t="str">
        <f ca="1">IF(B745="","",OFFSET(List1!P$11,tisk!A744,0))</f>
        <v>1/2020</v>
      </c>
      <c r="G745" s="100">
        <f ca="1">IF(B745="","",OFFSET(List1!R$11,tisk!A744,0))</f>
        <v>18000</v>
      </c>
      <c r="H745" s="101">
        <f ca="1">IF(B745="","",OFFSET(List1!S$11,tisk!A744,0))</f>
        <v>44176</v>
      </c>
      <c r="I745" s="98">
        <f ca="1">IF(B745="","",OFFSET(List1!T$11,tisk!A744,0))</f>
        <v>90</v>
      </c>
      <c r="J745" s="98">
        <f ca="1">IF(B745="","",OFFSET(List1!U$11,tisk!A744,0))</f>
        <v>115</v>
      </c>
      <c r="K745" s="98">
        <f ca="1">IF(B745="","",OFFSET(List1!V$11,tisk!A744,0))</f>
        <v>2</v>
      </c>
      <c r="L745" s="98">
        <f ca="1">IF(B745="","",OFFSET(List1!W$11,tisk!A744,0))</f>
        <v>207</v>
      </c>
      <c r="M745" s="102">
        <f ca="1">IF(B745="","",OFFSET(List1!X$11,tisk!A744,0))</f>
        <v>16000</v>
      </c>
    </row>
    <row r="746" spans="1:13" s="2" customFormat="1" ht="75" customHeight="1" x14ac:dyDescent="0.25">
      <c r="A746" s="47"/>
      <c r="B746" s="98"/>
      <c r="C746" s="3" t="str">
        <f ca="1">IF(B745="","",CONCATENATE("Okres ",OFFSET(List1!G$11,tisk!A744,0),"
","Právní forma","
",OFFSET(List1!H$11,tisk!A744,0),"
","IČO ",OFFSET(List1!I$11,tisk!A744,0),"
 ","B.Ú. ",OFFSET(List1!J$11,tisk!A744,0)))</f>
        <v>Okres Jeseník
Právní forma
Obec, m. č. hl. m. Prahy
IČO 70599971
 B.Ú. anonymizováno</v>
      </c>
      <c r="D746" s="5" t="str">
        <f ca="1">IF(B745="","",OFFSET(List1!M$11,tisk!A744,0))</f>
        <v>Předmětem je pořízení prostředků pro vyprošťování - motorová kotoučová pila pro členy výjezdové jednotky JPO V.</v>
      </c>
      <c r="E746" s="99"/>
      <c r="F746" s="43"/>
      <c r="G746" s="100"/>
      <c r="H746" s="101"/>
      <c r="I746" s="98"/>
      <c r="J746" s="98"/>
      <c r="K746" s="98"/>
      <c r="L746" s="98"/>
      <c r="M746" s="102"/>
    </row>
    <row r="747" spans="1:13" s="2" customFormat="1" ht="30" customHeight="1" x14ac:dyDescent="0.25">
      <c r="A747" s="47">
        <f>ROW()/3-1</f>
        <v>248</v>
      </c>
      <c r="B747" s="98"/>
      <c r="C747" s="3" t="str">
        <f ca="1">IF(B745="","",CONCATENATE("Zástupce","
",OFFSET(List1!K$11,tisk!A744,0)))</f>
        <v xml:space="preserve">Zástupce
</v>
      </c>
      <c r="D747" s="5" t="str">
        <f ca="1">IF(B745="","",CONCATENATE("Dotace bude použita na:",OFFSET(List1!N$11,tisk!A744,0)))</f>
        <v>Dotace bude použita na:pořízení motorové kotoučové pily</v>
      </c>
      <c r="E747" s="99"/>
      <c r="F747" s="44" t="str">
        <f ca="1">IF(B745="","",OFFSET(List1!Q$11,tisk!A744,0))</f>
        <v>11/2020</v>
      </c>
      <c r="G747" s="100"/>
      <c r="H747" s="101"/>
      <c r="I747" s="98"/>
      <c r="J747" s="98"/>
      <c r="K747" s="98"/>
      <c r="L747" s="98"/>
      <c r="M747" s="102"/>
    </row>
    <row r="748" spans="1:13" s="2" customFormat="1" ht="75" customHeight="1" x14ac:dyDescent="0.25">
      <c r="A748" s="47"/>
      <c r="B748" s="98" t="str">
        <f ca="1">IF(OFFSET(List1!B$11,tisk!A747,0)&gt;0,OFFSET(List1!B$11,tisk!A747,0),"")</f>
        <v>20</v>
      </c>
      <c r="C748" s="3" t="str">
        <f ca="1">IF(B748="","",CONCATENATE(OFFSET(List1!C$11,tisk!A747,0),"
",OFFSET(List1!D$11,tisk!A747,0),"
",OFFSET(List1!E$11,tisk!A747,0),"
",OFFSET(List1!F$11,tisk!A747,0)))</f>
        <v>Obec Vikýřovice
Petrovská 168
Vikýřovice
78813</v>
      </c>
      <c r="D748" s="65" t="str">
        <f ca="1">IF(B748="","",OFFSET(List1!L$11,tisk!A747,0))</f>
        <v>Pořízení, technické zhodnocení a oprava požární techniky a nákup věcného vybavení pro JSDH Vikýřovice</v>
      </c>
      <c r="E748" s="99">
        <f ca="1">IF(B748="","",OFFSET(List1!O$11,tisk!A747,0))</f>
        <v>31000</v>
      </c>
      <c r="F748" s="44" t="str">
        <f ca="1">IF(B748="","",OFFSET(List1!P$11,tisk!A747,0))</f>
        <v>1/2020</v>
      </c>
      <c r="G748" s="100">
        <f ca="1">IF(B748="","",OFFSET(List1!R$11,tisk!A747,0))</f>
        <v>31000</v>
      </c>
      <c r="H748" s="101">
        <f ca="1">IF(B748="","",OFFSET(List1!S$11,tisk!A747,0))</f>
        <v>44176</v>
      </c>
      <c r="I748" s="98">
        <f ca="1">IF(B748="","",OFFSET(List1!T$11,tisk!A747,0))</f>
        <v>70</v>
      </c>
      <c r="J748" s="98">
        <f ca="1">IF(B748="","",OFFSET(List1!U$11,tisk!A747,0))</f>
        <v>115</v>
      </c>
      <c r="K748" s="98">
        <f ca="1">IF(B748="","",OFFSET(List1!V$11,tisk!A747,0))</f>
        <v>2</v>
      </c>
      <c r="L748" s="98">
        <f ca="1">IF(B748="","",OFFSET(List1!W$11,tisk!A747,0))</f>
        <v>187</v>
      </c>
      <c r="M748" s="102">
        <f ca="1">IF(B748="","",OFFSET(List1!X$11,tisk!A747,0))</f>
        <v>0</v>
      </c>
    </row>
    <row r="749" spans="1:13" s="2" customFormat="1" ht="75" customHeight="1" x14ac:dyDescent="0.25">
      <c r="A749" s="47"/>
      <c r="B749" s="98"/>
      <c r="C749" s="3" t="str">
        <f ca="1">IF(B748="","",CONCATENATE("Okres ",OFFSET(List1!G$11,tisk!A747,0),"
","Právní forma","
",OFFSET(List1!H$11,tisk!A747,0),"
","IČO ",OFFSET(List1!I$11,tisk!A747,0),"
 ","B.Ú. ",OFFSET(List1!J$11,tisk!A747,0)))</f>
        <v>Okres Šumperk
Právní forma
Obec, m. č. hl. m. Prahy
IČO 00635898
 B.Ú. anonymizováno</v>
      </c>
      <c r="D749" s="5" t="str">
        <f ca="1">IF(B748="","",OFFSET(List1!M$11,tisk!A747,0))</f>
        <v>Předmětem žádosti o dotaci je pořízení 1 ks univerzální rozbrušovací pily pro vyprošťovací a začišťovací práce JSDH.</v>
      </c>
      <c r="E749" s="99"/>
      <c r="F749" s="43"/>
      <c r="G749" s="100"/>
      <c r="H749" s="101"/>
      <c r="I749" s="98"/>
      <c r="J749" s="98"/>
      <c r="K749" s="98"/>
      <c r="L749" s="98"/>
      <c r="M749" s="102"/>
    </row>
    <row r="750" spans="1:13" s="2" customFormat="1" ht="30" customHeight="1" x14ac:dyDescent="0.25">
      <c r="A750" s="47">
        <f>ROW()/3-1</f>
        <v>249</v>
      </c>
      <c r="B750" s="98"/>
      <c r="C750" s="3" t="str">
        <f ca="1">IF(B748="","",CONCATENATE("Zástupce","
",OFFSET(List1!K$11,tisk!A747,0)))</f>
        <v xml:space="preserve">Zástupce
</v>
      </c>
      <c r="D750" s="5" t="str">
        <f ca="1">IF(B748="","",CONCATENATE("Dotace bude použita na:",OFFSET(List1!N$11,tisk!A747,0)))</f>
        <v>Dotace bude použita na:pořízení 1 kusu rozbrušovací pily</v>
      </c>
      <c r="E750" s="99"/>
      <c r="F750" s="44" t="str">
        <f ca="1">IF(B748="","",OFFSET(List1!Q$11,tisk!A747,0))</f>
        <v>11/2020</v>
      </c>
      <c r="G750" s="100"/>
      <c r="H750" s="101"/>
      <c r="I750" s="98"/>
      <c r="J750" s="98"/>
      <c r="K750" s="98"/>
      <c r="L750" s="98"/>
      <c r="M750" s="102"/>
    </row>
    <row r="751" spans="1:13" s="2" customFormat="1" ht="61.5" customHeight="1" x14ac:dyDescent="0.25">
      <c r="A751" s="47"/>
      <c r="B751" s="98" t="str">
        <f ca="1">IF(OFFSET(List1!B$11,tisk!A750,0)&gt;0,OFFSET(List1!B$11,tisk!A750,0),"")</f>
        <v>165</v>
      </c>
      <c r="C751" s="3" t="str">
        <f ca="1">IF(B751="","",CONCATENATE(OFFSET(List1!C$11,tisk!A750,0),"
",OFFSET(List1!D$11,tisk!A750,0),"
",OFFSET(List1!E$11,tisk!A750,0),"
",OFFSET(List1!F$11,tisk!A750,0)))</f>
        <v>Obec Pěnčín
Pěnčín 109
Pěnčín
798 57</v>
      </c>
      <c r="D751" s="65" t="str">
        <f ca="1">IF(B751="","",OFFSET(List1!L$11,tisk!A750,0))</f>
        <v>Pořízení, technické zhodnocení a oprava požární techniky a nákup věcného vybavení pro JSDH Pěnčín</v>
      </c>
      <c r="E751" s="99">
        <f ca="1">IF(B751="","",OFFSET(List1!O$11,tisk!A750,0))</f>
        <v>55000</v>
      </c>
      <c r="F751" s="44" t="str">
        <f ca="1">IF(B751="","",OFFSET(List1!P$11,tisk!A750,0))</f>
        <v>1/2020</v>
      </c>
      <c r="G751" s="100">
        <f ca="1">IF(B751="","",OFFSET(List1!R$11,tisk!A750,0))</f>
        <v>35000</v>
      </c>
      <c r="H751" s="101">
        <f ca="1">IF(B751="","",OFFSET(List1!S$11,tisk!A750,0))</f>
        <v>44176</v>
      </c>
      <c r="I751" s="98">
        <f ca="1">IF(B751="","",OFFSET(List1!T$11,tisk!A750,0))</f>
        <v>90</v>
      </c>
      <c r="J751" s="98">
        <f ca="1">IF(B751="","",OFFSET(List1!U$11,tisk!A750,0))</f>
        <v>51</v>
      </c>
      <c r="K751" s="98">
        <f ca="1">IF(B751="","",OFFSET(List1!V$11,tisk!A750,0))</f>
        <v>2</v>
      </c>
      <c r="L751" s="98">
        <f ca="1">IF(B751="","",OFFSET(List1!W$11,tisk!A750,0))</f>
        <v>143</v>
      </c>
      <c r="M751" s="102">
        <f ca="1">IF(B751="","",OFFSET(List1!X$11,tisk!A750,0))</f>
        <v>0</v>
      </c>
    </row>
    <row r="752" spans="1:13" s="2" customFormat="1" ht="75" customHeight="1" x14ac:dyDescent="0.25">
      <c r="A752" s="47"/>
      <c r="B752" s="98"/>
      <c r="C752" s="3" t="str">
        <f ca="1">IF(B751="","",CONCATENATE("Okres ",OFFSET(List1!G$11,tisk!A750,0),"
","Právní forma","
",OFFSET(List1!H$11,tisk!A750,0),"
","IČO ",OFFSET(List1!I$11,tisk!A750,0),"
 ","B.Ú. ",OFFSET(List1!J$11,tisk!A750,0)))</f>
        <v>Okres Prostějov
Právní forma
Obec, m. č. hl. m. Prahy
IČO 00288616
 B.Ú. anonymizováno</v>
      </c>
      <c r="D752" s="5" t="str">
        <f ca="1">IF(B751="","",OFFSET(List1!M$11,tisk!A750,0))</f>
        <v>Pořízení výsuvného kolového žebříku s příslušenstvím pro JSDH Pěnčín</v>
      </c>
      <c r="E752" s="99"/>
      <c r="F752" s="43"/>
      <c r="G752" s="100"/>
      <c r="H752" s="101"/>
      <c r="I752" s="98"/>
      <c r="J752" s="98"/>
      <c r="K752" s="98"/>
      <c r="L752" s="98"/>
      <c r="M752" s="102"/>
    </row>
    <row r="753" spans="1:13" s="2" customFormat="1" ht="30" customHeight="1" x14ac:dyDescent="0.25">
      <c r="A753" s="47">
        <f>ROW()/3-1</f>
        <v>250</v>
      </c>
      <c r="B753" s="98"/>
      <c r="C753" s="3" t="str">
        <f ca="1">IF(B751="","",CONCATENATE("Zástupce","
",OFFSET(List1!K$11,tisk!A750,0)))</f>
        <v xml:space="preserve">Zástupce
</v>
      </c>
      <c r="D753" s="5" t="str">
        <f ca="1">IF(B751="","",CONCATENATE("Dotace bude použita na:",OFFSET(List1!N$11,tisk!A750,0)))</f>
        <v>Dotace bude použita na:pořízení  výsuvného kolového žebříku s příslušenstvím pro JSDH Pěnčín  investiční dotace</v>
      </c>
      <c r="E753" s="99"/>
      <c r="F753" s="44" t="str">
        <f ca="1">IF(B751="","",OFFSET(List1!Q$11,tisk!A750,0))</f>
        <v>11/2020</v>
      </c>
      <c r="G753" s="100"/>
      <c r="H753" s="101"/>
      <c r="I753" s="98"/>
      <c r="J753" s="98"/>
      <c r="K753" s="98"/>
      <c r="L753" s="98"/>
      <c r="M753" s="102"/>
    </row>
    <row r="754" spans="1:13" s="2" customFormat="1" ht="63" customHeight="1" x14ac:dyDescent="0.25">
      <c r="A754" s="47"/>
      <c r="B754" s="98" t="str">
        <f ca="1">IF(OFFSET(List1!B$11,tisk!A753,0)&gt;0,OFFSET(List1!B$11,tisk!A753,0),"")</f>
        <v>150</v>
      </c>
      <c r="C754" s="3" t="str">
        <f ca="1">IF(B754="","",CONCATENATE(OFFSET(List1!C$11,tisk!A753,0),"
",OFFSET(List1!D$11,tisk!A753,0),"
",OFFSET(List1!E$11,tisk!A753,0),"
",OFFSET(List1!F$11,tisk!A753,0)))</f>
        <v>Obec Seloutky
Seloutky 58
Seloutky
79804</v>
      </c>
      <c r="D754" s="65" t="str">
        <f ca="1">IF(B754="","",OFFSET(List1!L$11,tisk!A753,0))</f>
        <v>Pořízení, technické zhodnocení a oprava požární techniky a nákup věcného vybavení pro JSDH Seloutky</v>
      </c>
      <c r="E754" s="99">
        <f ca="1">IF(B754="","",OFFSET(List1!O$11,tisk!A753,0))</f>
        <v>69900</v>
      </c>
      <c r="F754" s="44" t="str">
        <f ca="1">IF(B754="","",OFFSET(List1!P$11,tisk!A753,0))</f>
        <v>1/2020</v>
      </c>
      <c r="G754" s="100">
        <f ca="1">IF(B754="","",OFFSET(List1!R$11,tisk!A753,0))</f>
        <v>34900</v>
      </c>
      <c r="H754" s="101">
        <f ca="1">IF(B754="","",OFFSET(List1!S$11,tisk!A753,0))</f>
        <v>44176</v>
      </c>
      <c r="I754" s="98">
        <f ca="1">IF(B754="","",OFFSET(List1!T$11,tisk!A753,0))</f>
        <v>90</v>
      </c>
      <c r="J754" s="98">
        <f ca="1">IF(B754="","",OFFSET(List1!U$11,tisk!A753,0))</f>
        <v>51</v>
      </c>
      <c r="K754" s="98">
        <f ca="1">IF(B754="","",OFFSET(List1!V$11,tisk!A753,0))</f>
        <v>2</v>
      </c>
      <c r="L754" s="98">
        <f ca="1">IF(B754="","",OFFSET(List1!W$11,tisk!A753,0))</f>
        <v>143</v>
      </c>
      <c r="M754" s="102">
        <f ca="1">IF(B754="","",OFFSET(List1!X$11,tisk!A753,0))</f>
        <v>0</v>
      </c>
    </row>
    <row r="755" spans="1:13" s="2" customFormat="1" ht="75" customHeight="1" x14ac:dyDescent="0.25">
      <c r="A755" s="47"/>
      <c r="B755" s="98"/>
      <c r="C755" s="3" t="str">
        <f ca="1">IF(B754="","",CONCATENATE("Okres ",OFFSET(List1!G$11,tisk!A753,0),"
","Právní forma","
",OFFSET(List1!H$11,tisk!A753,0),"
","IČO ",OFFSET(List1!I$11,tisk!A753,0),"
 ","B.Ú. ",OFFSET(List1!J$11,tisk!A753,0)))</f>
        <v>Okres Prostějov
Právní forma
Obec, m. č. hl. m. Prahy
IČO 00488551
 B.Ú. anonymizováno</v>
      </c>
      <c r="D755" s="5" t="str">
        <f ca="1">IF(B754="","",OFFSET(List1!M$11,tisk!A753,0))</f>
        <v>Rozšíření bezdrátového rozhlasu o modul zajišťující napojení na zadávací pracoviště složek IZS - Varovný a informační systém obyvatelstva - modul SARAH JSVV ( nebo obdobný dle požadavků na kompatibilitu se stávajícím rozhlasem ) a jeho montáž.</v>
      </c>
      <c r="E755" s="99"/>
      <c r="F755" s="43"/>
      <c r="G755" s="100"/>
      <c r="H755" s="101"/>
      <c r="I755" s="98"/>
      <c r="J755" s="98"/>
      <c r="K755" s="98"/>
      <c r="L755" s="98"/>
      <c r="M755" s="102"/>
    </row>
    <row r="756" spans="1:13" s="2" customFormat="1" ht="60" customHeight="1" x14ac:dyDescent="0.25">
      <c r="A756" s="47">
        <f>ROW()/3-1</f>
        <v>251</v>
      </c>
      <c r="B756" s="98"/>
      <c r="C756" s="3" t="str">
        <f ca="1">IF(B754="","",CONCATENATE("Zástupce","
",OFFSET(List1!K$11,tisk!A753,0)))</f>
        <v xml:space="preserve">Zástupce
</v>
      </c>
      <c r="D756" s="5" t="str">
        <f ca="1">IF(B754="","",CONCATENATE("Dotace bude použita na:",OFFSET(List1!N$11,tisk!A753,0)))</f>
        <v>Dotace bude použita na:pořízení příslušenství pro vyhlašování poplachu, tedy rozšíření bezdrátového rozhlasu o modul zajišťující napojení na zadávací pracoviště složek IZS - Varovný a informační systém obyvatelstva  investiční dotace</v>
      </c>
      <c r="E756" s="99"/>
      <c r="F756" s="44" t="str">
        <f ca="1">IF(B754="","",OFFSET(List1!Q$11,tisk!A753,0))</f>
        <v>11/2020</v>
      </c>
      <c r="G756" s="100"/>
      <c r="H756" s="101"/>
      <c r="I756" s="98"/>
      <c r="J756" s="98"/>
      <c r="K756" s="98"/>
      <c r="L756" s="98"/>
      <c r="M756" s="102"/>
    </row>
    <row r="757" spans="1:13" s="2" customFormat="1" ht="63" customHeight="1" x14ac:dyDescent="0.25">
      <c r="A757" s="47"/>
      <c r="B757" s="98" t="str">
        <f ca="1">IF(OFFSET(List1!B$11,tisk!A756,0)&gt;0,OFFSET(List1!B$11,tisk!A756,0),"")</f>
        <v>128</v>
      </c>
      <c r="C757" s="3" t="str">
        <f ca="1">IF(B757="","",CONCATENATE(OFFSET(List1!C$11,tisk!A756,0),"
",OFFSET(List1!D$11,tisk!A756,0),"
",OFFSET(List1!E$11,tisk!A756,0),"
",OFFSET(List1!F$11,tisk!A756,0)))</f>
        <v>Statutární město Olomouc
Horní náměstí 583
Olomouc
77900</v>
      </c>
      <c r="D757" s="65" t="str">
        <f ca="1">IF(B757="","",OFFSET(List1!L$11,tisk!A756,0))</f>
        <v>Pořízení, technické zhodnocení a oprava požární techniky a nákup věcného vybavení pro JSDH Topolany</v>
      </c>
      <c r="E757" s="99">
        <f ca="1">IF(B757="","",OFFSET(List1!O$11,tisk!A756,0))</f>
        <v>40000</v>
      </c>
      <c r="F757" s="44" t="str">
        <f ca="1">IF(B757="","",OFFSET(List1!P$11,tisk!A756,0))</f>
        <v>1/2020</v>
      </c>
      <c r="G757" s="100">
        <f ca="1">IF(B757="","",OFFSET(List1!R$11,tisk!A756,0))</f>
        <v>35000</v>
      </c>
      <c r="H757" s="101">
        <f ca="1">IF(B757="","",OFFSET(List1!S$11,tisk!A756,0))</f>
        <v>44176</v>
      </c>
      <c r="I757" s="98">
        <f ca="1">IF(B757="","",OFFSET(List1!T$11,tisk!A756,0))</f>
        <v>30</v>
      </c>
      <c r="J757" s="98">
        <f ca="1">IF(B757="","",OFFSET(List1!U$11,tisk!A756,0))</f>
        <v>105</v>
      </c>
      <c r="K757" s="98">
        <f ca="1">IF(B757="","",OFFSET(List1!V$11,tisk!A756,0))</f>
        <v>2</v>
      </c>
      <c r="L757" s="98">
        <f ca="1">IF(B757="","",OFFSET(List1!W$11,tisk!A756,0))</f>
        <v>137</v>
      </c>
      <c r="M757" s="102">
        <f ca="1">IF(B757="","",OFFSET(List1!X$11,tisk!A756,0))</f>
        <v>0</v>
      </c>
    </row>
    <row r="758" spans="1:13" s="2" customFormat="1" ht="75" customHeight="1" x14ac:dyDescent="0.25">
      <c r="A758" s="47"/>
      <c r="B758" s="98"/>
      <c r="C758" s="3" t="str">
        <f ca="1">IF(B757="","",CONCATENATE("Okres ",OFFSET(List1!G$11,tisk!A756,0),"
","Právní forma","
",OFFSET(List1!H$11,tisk!A756,0),"
","IČO ",OFFSET(List1!I$11,tisk!A756,0),"
 ","B.Ú. ",OFFSET(List1!J$11,tisk!A756,0)))</f>
        <v>Okres Olomouc
Právní forma
Obec, m. č. hl. m. Prahy
IČO 00299308
 B.Ú. anonymizováno</v>
      </c>
      <c r="D758" s="5" t="str">
        <f ca="1">IF(B757="","",OFFSET(List1!M$11,tisk!A756,0))</f>
        <v>Pořízení prostředků k mechanickému odvětrávání kouře a horkých plynů při požáru vč. příslušenství pro zajištění akceschopnosti JSDH Topolany.</v>
      </c>
      <c r="E758" s="99"/>
      <c r="F758" s="43"/>
      <c r="G758" s="100"/>
      <c r="H758" s="101"/>
      <c r="I758" s="98"/>
      <c r="J758" s="98"/>
      <c r="K758" s="98"/>
      <c r="L758" s="98"/>
      <c r="M758" s="102"/>
    </row>
    <row r="759" spans="1:13" s="2" customFormat="1" ht="38.25" customHeight="1" x14ac:dyDescent="0.25">
      <c r="A759" s="47">
        <f>ROW()/3-1</f>
        <v>252</v>
      </c>
      <c r="B759" s="98"/>
      <c r="C759" s="3" t="str">
        <f ca="1">IF(B757="","",CONCATENATE("Zástupce","
",OFFSET(List1!K$11,tisk!A756,0)))</f>
        <v xml:space="preserve">Zástupce
</v>
      </c>
      <c r="D759" s="5" t="str">
        <f ca="1">IF(B757="","",CONCATENATE("Dotace bude použita na:",OFFSET(List1!N$11,tisk!A756,0)))</f>
        <v>Dotace bude použita na:pořízení prostředků k mechanickému odvětrávání kouře a horkých plynů při požáru včetně příslušenství</v>
      </c>
      <c r="E759" s="99"/>
      <c r="F759" s="44" t="str">
        <f ca="1">IF(B757="","",OFFSET(List1!Q$11,tisk!A756,0))</f>
        <v>11/2020</v>
      </c>
      <c r="G759" s="100"/>
      <c r="H759" s="101"/>
      <c r="I759" s="98"/>
      <c r="J759" s="98"/>
      <c r="K759" s="98"/>
      <c r="L759" s="98"/>
      <c r="M759" s="102"/>
    </row>
    <row r="760" spans="1:13" x14ac:dyDescent="0.25">
      <c r="C760" s="3"/>
      <c r="D760" s="5"/>
      <c r="E760" s="9"/>
      <c r="F760" s="45"/>
      <c r="G760" s="7"/>
      <c r="H760" s="2"/>
      <c r="I760" s="2"/>
      <c r="J760" s="2"/>
      <c r="K760" s="2"/>
      <c r="L760" s="2"/>
      <c r="M760" s="89"/>
    </row>
    <row r="761" spans="1:13" x14ac:dyDescent="0.25">
      <c r="C761" s="3"/>
      <c r="D761" s="5"/>
      <c r="E761" s="9"/>
      <c r="F761" s="45"/>
      <c r="G761" s="7"/>
      <c r="H761" s="2"/>
      <c r="I761" s="2"/>
      <c r="J761" s="2"/>
      <c r="K761" s="2"/>
      <c r="L761" s="2"/>
      <c r="M761" s="89"/>
    </row>
    <row r="762" spans="1:13" x14ac:dyDescent="0.25">
      <c r="C762" s="3"/>
      <c r="D762" s="5"/>
      <c r="E762" s="9"/>
      <c r="F762" s="45"/>
      <c r="G762" s="7"/>
      <c r="H762" s="2"/>
      <c r="I762" s="2"/>
      <c r="J762" s="2"/>
      <c r="K762" s="2"/>
      <c r="L762" s="2"/>
      <c r="M762" s="89"/>
    </row>
    <row r="763" spans="1:13" x14ac:dyDescent="0.25">
      <c r="C763" s="3"/>
      <c r="D763" s="5"/>
      <c r="E763" s="9"/>
      <c r="F763" s="45"/>
      <c r="G763" s="7"/>
      <c r="H763" s="2"/>
      <c r="I763" s="2"/>
      <c r="J763" s="2"/>
      <c r="K763" s="2"/>
      <c r="L763" s="2"/>
      <c r="M763" s="89"/>
    </row>
    <row r="764" spans="1:13" x14ac:dyDescent="0.25">
      <c r="C764" s="3"/>
      <c r="D764" s="5"/>
      <c r="E764" s="9"/>
      <c r="F764" s="45"/>
      <c r="G764" s="7"/>
      <c r="H764" s="2"/>
      <c r="I764" s="2"/>
      <c r="J764" s="2"/>
      <c r="K764" s="2"/>
      <c r="L764" s="2"/>
      <c r="M764" s="89"/>
    </row>
    <row r="765" spans="1:13" x14ac:dyDescent="0.25">
      <c r="C765" s="3"/>
      <c r="D765" s="5"/>
      <c r="E765" s="9"/>
      <c r="F765" s="45"/>
      <c r="G765" s="7"/>
      <c r="H765" s="2"/>
      <c r="I765" s="2"/>
      <c r="J765" s="2"/>
      <c r="K765" s="2"/>
      <c r="L765" s="2"/>
      <c r="M765" s="89"/>
    </row>
  </sheetData>
  <mergeCells count="2274">
    <mergeCell ref="B754:B756"/>
    <mergeCell ref="E754:E756"/>
    <mergeCell ref="G754:G756"/>
    <mergeCell ref="H754:H756"/>
    <mergeCell ref="I754:I756"/>
    <mergeCell ref="J754:J756"/>
    <mergeCell ref="K754:K756"/>
    <mergeCell ref="L754:L756"/>
    <mergeCell ref="M754:M756"/>
    <mergeCell ref="B757:B759"/>
    <mergeCell ref="E757:E759"/>
    <mergeCell ref="G757:G759"/>
    <mergeCell ref="H757:H759"/>
    <mergeCell ref="I757:I759"/>
    <mergeCell ref="J757:J759"/>
    <mergeCell ref="K757:K759"/>
    <mergeCell ref="L757:L759"/>
    <mergeCell ref="M757:M759"/>
    <mergeCell ref="B748:B750"/>
    <mergeCell ref="E748:E750"/>
    <mergeCell ref="G748:G750"/>
    <mergeCell ref="H748:H750"/>
    <mergeCell ref="I748:I750"/>
    <mergeCell ref="J748:J750"/>
    <mergeCell ref="K748:K750"/>
    <mergeCell ref="L748:L750"/>
    <mergeCell ref="M748:M750"/>
    <mergeCell ref="B751:B753"/>
    <mergeCell ref="E751:E753"/>
    <mergeCell ref="G751:G753"/>
    <mergeCell ref="H751:H753"/>
    <mergeCell ref="I751:I753"/>
    <mergeCell ref="J751:J753"/>
    <mergeCell ref="K751:K753"/>
    <mergeCell ref="L751:L753"/>
    <mergeCell ref="M751:M753"/>
    <mergeCell ref="B742:B744"/>
    <mergeCell ref="E742:E744"/>
    <mergeCell ref="G742:G744"/>
    <mergeCell ref="H742:H744"/>
    <mergeCell ref="I742:I744"/>
    <mergeCell ref="J742:J744"/>
    <mergeCell ref="K742:K744"/>
    <mergeCell ref="L742:L744"/>
    <mergeCell ref="M742:M744"/>
    <mergeCell ref="B745:B747"/>
    <mergeCell ref="E745:E747"/>
    <mergeCell ref="G745:G747"/>
    <mergeCell ref="H745:H747"/>
    <mergeCell ref="I745:I747"/>
    <mergeCell ref="J745:J747"/>
    <mergeCell ref="K745:K747"/>
    <mergeCell ref="L745:L747"/>
    <mergeCell ref="M745:M747"/>
    <mergeCell ref="B736:B738"/>
    <mergeCell ref="E736:E738"/>
    <mergeCell ref="G736:G738"/>
    <mergeCell ref="H736:H738"/>
    <mergeCell ref="I736:I738"/>
    <mergeCell ref="J736:J738"/>
    <mergeCell ref="K736:K738"/>
    <mergeCell ref="L736:L738"/>
    <mergeCell ref="M736:M738"/>
    <mergeCell ref="B739:B741"/>
    <mergeCell ref="E739:E741"/>
    <mergeCell ref="G739:G741"/>
    <mergeCell ref="H739:H741"/>
    <mergeCell ref="I739:I741"/>
    <mergeCell ref="J739:J741"/>
    <mergeCell ref="K739:K741"/>
    <mergeCell ref="L739:L741"/>
    <mergeCell ref="M739:M741"/>
    <mergeCell ref="B730:B732"/>
    <mergeCell ref="E730:E732"/>
    <mergeCell ref="G730:G732"/>
    <mergeCell ref="H730:H732"/>
    <mergeCell ref="I730:I732"/>
    <mergeCell ref="J730:J732"/>
    <mergeCell ref="K730:K732"/>
    <mergeCell ref="L730:L732"/>
    <mergeCell ref="M730:M732"/>
    <mergeCell ref="B733:B735"/>
    <mergeCell ref="E733:E735"/>
    <mergeCell ref="G733:G735"/>
    <mergeCell ref="H733:H735"/>
    <mergeCell ref="I733:I735"/>
    <mergeCell ref="J733:J735"/>
    <mergeCell ref="K733:K735"/>
    <mergeCell ref="L733:L735"/>
    <mergeCell ref="M733:M735"/>
    <mergeCell ref="B724:B726"/>
    <mergeCell ref="E724:E726"/>
    <mergeCell ref="G724:G726"/>
    <mergeCell ref="H724:H726"/>
    <mergeCell ref="I724:I726"/>
    <mergeCell ref="J724:J726"/>
    <mergeCell ref="K724:K726"/>
    <mergeCell ref="L724:L726"/>
    <mergeCell ref="M724:M726"/>
    <mergeCell ref="B727:B729"/>
    <mergeCell ref="E727:E729"/>
    <mergeCell ref="G727:G729"/>
    <mergeCell ref="H727:H729"/>
    <mergeCell ref="I727:I729"/>
    <mergeCell ref="J727:J729"/>
    <mergeCell ref="K727:K729"/>
    <mergeCell ref="L727:L729"/>
    <mergeCell ref="M727:M729"/>
    <mergeCell ref="B718:B720"/>
    <mergeCell ref="E718:E720"/>
    <mergeCell ref="G718:G720"/>
    <mergeCell ref="H718:H720"/>
    <mergeCell ref="I718:I720"/>
    <mergeCell ref="J718:J720"/>
    <mergeCell ref="K718:K720"/>
    <mergeCell ref="L718:L720"/>
    <mergeCell ref="M718:M720"/>
    <mergeCell ref="B721:B723"/>
    <mergeCell ref="E721:E723"/>
    <mergeCell ref="G721:G723"/>
    <mergeCell ref="H721:H723"/>
    <mergeCell ref="I721:I723"/>
    <mergeCell ref="J721:J723"/>
    <mergeCell ref="K721:K723"/>
    <mergeCell ref="L721:L723"/>
    <mergeCell ref="M721:M723"/>
    <mergeCell ref="B712:B714"/>
    <mergeCell ref="E712:E714"/>
    <mergeCell ref="G712:G714"/>
    <mergeCell ref="H712:H714"/>
    <mergeCell ref="I712:I714"/>
    <mergeCell ref="J712:J714"/>
    <mergeCell ref="K712:K714"/>
    <mergeCell ref="L712:L714"/>
    <mergeCell ref="M712:M714"/>
    <mergeCell ref="B715:B717"/>
    <mergeCell ref="E715:E717"/>
    <mergeCell ref="G715:G717"/>
    <mergeCell ref="H715:H717"/>
    <mergeCell ref="I715:I717"/>
    <mergeCell ref="J715:J717"/>
    <mergeCell ref="K715:K717"/>
    <mergeCell ref="L715:L717"/>
    <mergeCell ref="M715:M717"/>
    <mergeCell ref="B706:B708"/>
    <mergeCell ref="E706:E708"/>
    <mergeCell ref="G706:G708"/>
    <mergeCell ref="H706:H708"/>
    <mergeCell ref="I706:I708"/>
    <mergeCell ref="J706:J708"/>
    <mergeCell ref="K706:K708"/>
    <mergeCell ref="L706:L708"/>
    <mergeCell ref="M706:M708"/>
    <mergeCell ref="B709:B711"/>
    <mergeCell ref="E709:E711"/>
    <mergeCell ref="G709:G711"/>
    <mergeCell ref="H709:H711"/>
    <mergeCell ref="I709:I711"/>
    <mergeCell ref="J709:J711"/>
    <mergeCell ref="K709:K711"/>
    <mergeCell ref="L709:L711"/>
    <mergeCell ref="M709:M711"/>
    <mergeCell ref="B700:B702"/>
    <mergeCell ref="E700:E702"/>
    <mergeCell ref="G700:G702"/>
    <mergeCell ref="H700:H702"/>
    <mergeCell ref="I700:I702"/>
    <mergeCell ref="J700:J702"/>
    <mergeCell ref="K700:K702"/>
    <mergeCell ref="L700:L702"/>
    <mergeCell ref="M700:M702"/>
    <mergeCell ref="B703:B705"/>
    <mergeCell ref="E703:E705"/>
    <mergeCell ref="G703:G705"/>
    <mergeCell ref="H703:H705"/>
    <mergeCell ref="I703:I705"/>
    <mergeCell ref="J703:J705"/>
    <mergeCell ref="K703:K705"/>
    <mergeCell ref="L703:L705"/>
    <mergeCell ref="M703:M705"/>
    <mergeCell ref="B694:B696"/>
    <mergeCell ref="E694:E696"/>
    <mergeCell ref="G694:G696"/>
    <mergeCell ref="H694:H696"/>
    <mergeCell ref="I694:I696"/>
    <mergeCell ref="J694:J696"/>
    <mergeCell ref="K694:K696"/>
    <mergeCell ref="L694:L696"/>
    <mergeCell ref="M694:M696"/>
    <mergeCell ref="B697:B699"/>
    <mergeCell ref="E697:E699"/>
    <mergeCell ref="G697:G699"/>
    <mergeCell ref="H697:H699"/>
    <mergeCell ref="I697:I699"/>
    <mergeCell ref="J697:J699"/>
    <mergeCell ref="K697:K699"/>
    <mergeCell ref="L697:L699"/>
    <mergeCell ref="M697:M699"/>
    <mergeCell ref="B688:B690"/>
    <mergeCell ref="E688:E690"/>
    <mergeCell ref="G688:G690"/>
    <mergeCell ref="H688:H690"/>
    <mergeCell ref="I688:I690"/>
    <mergeCell ref="J688:J690"/>
    <mergeCell ref="K688:K690"/>
    <mergeCell ref="L688:L690"/>
    <mergeCell ref="M688:M690"/>
    <mergeCell ref="B691:B693"/>
    <mergeCell ref="E691:E693"/>
    <mergeCell ref="G691:G693"/>
    <mergeCell ref="H691:H693"/>
    <mergeCell ref="I691:I693"/>
    <mergeCell ref="J691:J693"/>
    <mergeCell ref="K691:K693"/>
    <mergeCell ref="L691:L693"/>
    <mergeCell ref="M691:M693"/>
    <mergeCell ref="B682:B684"/>
    <mergeCell ref="E682:E684"/>
    <mergeCell ref="G682:G684"/>
    <mergeCell ref="H682:H684"/>
    <mergeCell ref="I682:I684"/>
    <mergeCell ref="J682:J684"/>
    <mergeCell ref="K682:K684"/>
    <mergeCell ref="L682:L684"/>
    <mergeCell ref="M682:M684"/>
    <mergeCell ref="B685:B687"/>
    <mergeCell ref="E685:E687"/>
    <mergeCell ref="G685:G687"/>
    <mergeCell ref="H685:H687"/>
    <mergeCell ref="I685:I687"/>
    <mergeCell ref="J685:J687"/>
    <mergeCell ref="K685:K687"/>
    <mergeCell ref="L685:L687"/>
    <mergeCell ref="M685:M687"/>
    <mergeCell ref="B676:B678"/>
    <mergeCell ref="E676:E678"/>
    <mergeCell ref="G676:G678"/>
    <mergeCell ref="H676:H678"/>
    <mergeCell ref="I676:I678"/>
    <mergeCell ref="J676:J678"/>
    <mergeCell ref="K676:K678"/>
    <mergeCell ref="L676:L678"/>
    <mergeCell ref="M676:M678"/>
    <mergeCell ref="B679:B681"/>
    <mergeCell ref="E679:E681"/>
    <mergeCell ref="G679:G681"/>
    <mergeCell ref="H679:H681"/>
    <mergeCell ref="I679:I681"/>
    <mergeCell ref="J679:J681"/>
    <mergeCell ref="K679:K681"/>
    <mergeCell ref="L679:L681"/>
    <mergeCell ref="M679:M681"/>
    <mergeCell ref="B670:B672"/>
    <mergeCell ref="E670:E672"/>
    <mergeCell ref="G670:G672"/>
    <mergeCell ref="H670:H672"/>
    <mergeCell ref="I670:I672"/>
    <mergeCell ref="J670:J672"/>
    <mergeCell ref="K670:K672"/>
    <mergeCell ref="L670:L672"/>
    <mergeCell ref="M670:M672"/>
    <mergeCell ref="B673:B675"/>
    <mergeCell ref="E673:E675"/>
    <mergeCell ref="G673:G675"/>
    <mergeCell ref="H673:H675"/>
    <mergeCell ref="I673:I675"/>
    <mergeCell ref="J673:J675"/>
    <mergeCell ref="K673:K675"/>
    <mergeCell ref="L673:L675"/>
    <mergeCell ref="M673:M675"/>
    <mergeCell ref="B664:B666"/>
    <mergeCell ref="E664:E666"/>
    <mergeCell ref="G664:G666"/>
    <mergeCell ref="H664:H666"/>
    <mergeCell ref="I664:I666"/>
    <mergeCell ref="J664:J666"/>
    <mergeCell ref="K664:K666"/>
    <mergeCell ref="L664:L666"/>
    <mergeCell ref="M664:M666"/>
    <mergeCell ref="B667:B669"/>
    <mergeCell ref="E667:E669"/>
    <mergeCell ref="G667:G669"/>
    <mergeCell ref="H667:H669"/>
    <mergeCell ref="I667:I669"/>
    <mergeCell ref="J667:J669"/>
    <mergeCell ref="K667:K669"/>
    <mergeCell ref="L667:L669"/>
    <mergeCell ref="M667:M669"/>
    <mergeCell ref="B658:B660"/>
    <mergeCell ref="E658:E660"/>
    <mergeCell ref="G658:G660"/>
    <mergeCell ref="H658:H660"/>
    <mergeCell ref="I658:I660"/>
    <mergeCell ref="J658:J660"/>
    <mergeCell ref="K658:K660"/>
    <mergeCell ref="L658:L660"/>
    <mergeCell ref="M658:M660"/>
    <mergeCell ref="B661:B663"/>
    <mergeCell ref="E661:E663"/>
    <mergeCell ref="G661:G663"/>
    <mergeCell ref="H661:H663"/>
    <mergeCell ref="I661:I663"/>
    <mergeCell ref="J661:J663"/>
    <mergeCell ref="K661:K663"/>
    <mergeCell ref="L661:L663"/>
    <mergeCell ref="M661:M663"/>
    <mergeCell ref="B652:B654"/>
    <mergeCell ref="E652:E654"/>
    <mergeCell ref="G652:G654"/>
    <mergeCell ref="H652:H654"/>
    <mergeCell ref="I652:I654"/>
    <mergeCell ref="J652:J654"/>
    <mergeCell ref="K652:K654"/>
    <mergeCell ref="L652:L654"/>
    <mergeCell ref="M652:M654"/>
    <mergeCell ref="B655:B657"/>
    <mergeCell ref="E655:E657"/>
    <mergeCell ref="G655:G657"/>
    <mergeCell ref="H655:H657"/>
    <mergeCell ref="I655:I657"/>
    <mergeCell ref="J655:J657"/>
    <mergeCell ref="K655:K657"/>
    <mergeCell ref="L655:L657"/>
    <mergeCell ref="M655:M657"/>
    <mergeCell ref="B646:B648"/>
    <mergeCell ref="E646:E648"/>
    <mergeCell ref="G646:G648"/>
    <mergeCell ref="H646:H648"/>
    <mergeCell ref="I646:I648"/>
    <mergeCell ref="J646:J648"/>
    <mergeCell ref="K646:K648"/>
    <mergeCell ref="L646:L648"/>
    <mergeCell ref="M646:M648"/>
    <mergeCell ref="B649:B651"/>
    <mergeCell ref="E649:E651"/>
    <mergeCell ref="G649:G651"/>
    <mergeCell ref="H649:H651"/>
    <mergeCell ref="I649:I651"/>
    <mergeCell ref="J649:J651"/>
    <mergeCell ref="K649:K651"/>
    <mergeCell ref="L649:L651"/>
    <mergeCell ref="M649:M651"/>
    <mergeCell ref="B640:B642"/>
    <mergeCell ref="E640:E642"/>
    <mergeCell ref="G640:G642"/>
    <mergeCell ref="H640:H642"/>
    <mergeCell ref="I640:I642"/>
    <mergeCell ref="J640:J642"/>
    <mergeCell ref="K640:K642"/>
    <mergeCell ref="L640:L642"/>
    <mergeCell ref="M640:M642"/>
    <mergeCell ref="B643:B645"/>
    <mergeCell ref="E643:E645"/>
    <mergeCell ref="G643:G645"/>
    <mergeCell ref="H643:H645"/>
    <mergeCell ref="I643:I645"/>
    <mergeCell ref="J643:J645"/>
    <mergeCell ref="K643:K645"/>
    <mergeCell ref="L643:L645"/>
    <mergeCell ref="M643:M645"/>
    <mergeCell ref="B634:B636"/>
    <mergeCell ref="E634:E636"/>
    <mergeCell ref="G634:G636"/>
    <mergeCell ref="H634:H636"/>
    <mergeCell ref="I634:I636"/>
    <mergeCell ref="J634:J636"/>
    <mergeCell ref="K634:K636"/>
    <mergeCell ref="L634:L636"/>
    <mergeCell ref="M634:M636"/>
    <mergeCell ref="B637:B639"/>
    <mergeCell ref="E637:E639"/>
    <mergeCell ref="G637:G639"/>
    <mergeCell ref="H637:H639"/>
    <mergeCell ref="I637:I639"/>
    <mergeCell ref="J637:J639"/>
    <mergeCell ref="K637:K639"/>
    <mergeCell ref="L637:L639"/>
    <mergeCell ref="M637:M639"/>
    <mergeCell ref="B628:B630"/>
    <mergeCell ref="E628:E630"/>
    <mergeCell ref="G628:G630"/>
    <mergeCell ref="H628:H630"/>
    <mergeCell ref="I628:I630"/>
    <mergeCell ref="J628:J630"/>
    <mergeCell ref="K628:K630"/>
    <mergeCell ref="L628:L630"/>
    <mergeCell ref="M628:M630"/>
    <mergeCell ref="B631:B633"/>
    <mergeCell ref="E631:E633"/>
    <mergeCell ref="G631:G633"/>
    <mergeCell ref="H631:H633"/>
    <mergeCell ref="I631:I633"/>
    <mergeCell ref="J631:J633"/>
    <mergeCell ref="K631:K633"/>
    <mergeCell ref="L631:L633"/>
    <mergeCell ref="M631:M633"/>
    <mergeCell ref="B622:B624"/>
    <mergeCell ref="E622:E624"/>
    <mergeCell ref="G622:G624"/>
    <mergeCell ref="H622:H624"/>
    <mergeCell ref="I622:I624"/>
    <mergeCell ref="J622:J624"/>
    <mergeCell ref="K622:K624"/>
    <mergeCell ref="L622:L624"/>
    <mergeCell ref="M622:M624"/>
    <mergeCell ref="B625:B627"/>
    <mergeCell ref="E625:E627"/>
    <mergeCell ref="G625:G627"/>
    <mergeCell ref="H625:H627"/>
    <mergeCell ref="I625:I627"/>
    <mergeCell ref="J625:J627"/>
    <mergeCell ref="K625:K627"/>
    <mergeCell ref="L625:L627"/>
    <mergeCell ref="M625:M627"/>
    <mergeCell ref="B616:B618"/>
    <mergeCell ref="E616:E618"/>
    <mergeCell ref="G616:G618"/>
    <mergeCell ref="H616:H618"/>
    <mergeCell ref="I616:I618"/>
    <mergeCell ref="J616:J618"/>
    <mergeCell ref="K616:K618"/>
    <mergeCell ref="L616:L618"/>
    <mergeCell ref="M616:M618"/>
    <mergeCell ref="B619:B621"/>
    <mergeCell ref="E619:E621"/>
    <mergeCell ref="G619:G621"/>
    <mergeCell ref="H619:H621"/>
    <mergeCell ref="I619:I621"/>
    <mergeCell ref="J619:J621"/>
    <mergeCell ref="K619:K621"/>
    <mergeCell ref="L619:L621"/>
    <mergeCell ref="M619:M621"/>
    <mergeCell ref="B610:B612"/>
    <mergeCell ref="E610:E612"/>
    <mergeCell ref="G610:G612"/>
    <mergeCell ref="H610:H612"/>
    <mergeCell ref="I610:I612"/>
    <mergeCell ref="J610:J612"/>
    <mergeCell ref="K610:K612"/>
    <mergeCell ref="L610:L612"/>
    <mergeCell ref="M610:M612"/>
    <mergeCell ref="B613:B615"/>
    <mergeCell ref="E613:E615"/>
    <mergeCell ref="G613:G615"/>
    <mergeCell ref="H613:H615"/>
    <mergeCell ref="I613:I615"/>
    <mergeCell ref="J613:J615"/>
    <mergeCell ref="K613:K615"/>
    <mergeCell ref="L613:L615"/>
    <mergeCell ref="M613:M615"/>
    <mergeCell ref="B604:B606"/>
    <mergeCell ref="E604:E606"/>
    <mergeCell ref="G604:G606"/>
    <mergeCell ref="H604:H606"/>
    <mergeCell ref="I604:I606"/>
    <mergeCell ref="J604:J606"/>
    <mergeCell ref="K604:K606"/>
    <mergeCell ref="L604:L606"/>
    <mergeCell ref="M604:M606"/>
    <mergeCell ref="B607:B609"/>
    <mergeCell ref="E607:E609"/>
    <mergeCell ref="G607:G609"/>
    <mergeCell ref="H607:H609"/>
    <mergeCell ref="I607:I609"/>
    <mergeCell ref="J607:J609"/>
    <mergeCell ref="K607:K609"/>
    <mergeCell ref="L607:L609"/>
    <mergeCell ref="M607:M609"/>
    <mergeCell ref="B598:B600"/>
    <mergeCell ref="E598:E600"/>
    <mergeCell ref="G598:G600"/>
    <mergeCell ref="H598:H600"/>
    <mergeCell ref="I598:I600"/>
    <mergeCell ref="J598:J600"/>
    <mergeCell ref="K598:K600"/>
    <mergeCell ref="L598:L600"/>
    <mergeCell ref="M598:M600"/>
    <mergeCell ref="B601:B603"/>
    <mergeCell ref="E601:E603"/>
    <mergeCell ref="G601:G603"/>
    <mergeCell ref="H601:H603"/>
    <mergeCell ref="I601:I603"/>
    <mergeCell ref="J601:J603"/>
    <mergeCell ref="K601:K603"/>
    <mergeCell ref="L601:L603"/>
    <mergeCell ref="M601:M603"/>
    <mergeCell ref="B592:B594"/>
    <mergeCell ref="E592:E594"/>
    <mergeCell ref="G592:G594"/>
    <mergeCell ref="H592:H594"/>
    <mergeCell ref="I592:I594"/>
    <mergeCell ref="J592:J594"/>
    <mergeCell ref="K592:K594"/>
    <mergeCell ref="L592:L594"/>
    <mergeCell ref="M592:M594"/>
    <mergeCell ref="B595:B597"/>
    <mergeCell ref="E595:E597"/>
    <mergeCell ref="G595:G597"/>
    <mergeCell ref="H595:H597"/>
    <mergeCell ref="I595:I597"/>
    <mergeCell ref="J595:J597"/>
    <mergeCell ref="K595:K597"/>
    <mergeCell ref="L595:L597"/>
    <mergeCell ref="M595:M597"/>
    <mergeCell ref="B586:B588"/>
    <mergeCell ref="E586:E588"/>
    <mergeCell ref="G586:G588"/>
    <mergeCell ref="H586:H588"/>
    <mergeCell ref="I586:I588"/>
    <mergeCell ref="J586:J588"/>
    <mergeCell ref="K586:K588"/>
    <mergeCell ref="L586:L588"/>
    <mergeCell ref="M586:M588"/>
    <mergeCell ref="B589:B591"/>
    <mergeCell ref="E589:E591"/>
    <mergeCell ref="G589:G591"/>
    <mergeCell ref="H589:H591"/>
    <mergeCell ref="I589:I591"/>
    <mergeCell ref="J589:J591"/>
    <mergeCell ref="K589:K591"/>
    <mergeCell ref="L589:L591"/>
    <mergeCell ref="M589:M591"/>
    <mergeCell ref="B580:B582"/>
    <mergeCell ref="E580:E582"/>
    <mergeCell ref="G580:G582"/>
    <mergeCell ref="H580:H582"/>
    <mergeCell ref="I580:I582"/>
    <mergeCell ref="J580:J582"/>
    <mergeCell ref="K580:K582"/>
    <mergeCell ref="L580:L582"/>
    <mergeCell ref="M580:M582"/>
    <mergeCell ref="B583:B585"/>
    <mergeCell ref="E583:E585"/>
    <mergeCell ref="G583:G585"/>
    <mergeCell ref="H583:H585"/>
    <mergeCell ref="I583:I585"/>
    <mergeCell ref="J583:J585"/>
    <mergeCell ref="K583:K585"/>
    <mergeCell ref="L583:L585"/>
    <mergeCell ref="M583:M585"/>
    <mergeCell ref="B574:B576"/>
    <mergeCell ref="E574:E576"/>
    <mergeCell ref="G574:G576"/>
    <mergeCell ref="H574:H576"/>
    <mergeCell ref="I574:I576"/>
    <mergeCell ref="J574:J576"/>
    <mergeCell ref="K574:K576"/>
    <mergeCell ref="L574:L576"/>
    <mergeCell ref="M574:M576"/>
    <mergeCell ref="B577:B579"/>
    <mergeCell ref="E577:E579"/>
    <mergeCell ref="G577:G579"/>
    <mergeCell ref="H577:H579"/>
    <mergeCell ref="I577:I579"/>
    <mergeCell ref="J577:J579"/>
    <mergeCell ref="K577:K579"/>
    <mergeCell ref="L577:L579"/>
    <mergeCell ref="M577:M579"/>
    <mergeCell ref="B568:B570"/>
    <mergeCell ref="E568:E570"/>
    <mergeCell ref="G568:G570"/>
    <mergeCell ref="H568:H570"/>
    <mergeCell ref="I568:I570"/>
    <mergeCell ref="J568:J570"/>
    <mergeCell ref="K568:K570"/>
    <mergeCell ref="L568:L570"/>
    <mergeCell ref="M568:M570"/>
    <mergeCell ref="B571:B573"/>
    <mergeCell ref="E571:E573"/>
    <mergeCell ref="G571:G573"/>
    <mergeCell ref="H571:H573"/>
    <mergeCell ref="I571:I573"/>
    <mergeCell ref="J571:J573"/>
    <mergeCell ref="K571:K573"/>
    <mergeCell ref="L571:L573"/>
    <mergeCell ref="M571:M573"/>
    <mergeCell ref="B562:B564"/>
    <mergeCell ref="E562:E564"/>
    <mergeCell ref="G562:G564"/>
    <mergeCell ref="H562:H564"/>
    <mergeCell ref="I562:I564"/>
    <mergeCell ref="J562:J564"/>
    <mergeCell ref="K562:K564"/>
    <mergeCell ref="L562:L564"/>
    <mergeCell ref="M562:M564"/>
    <mergeCell ref="B565:B567"/>
    <mergeCell ref="E565:E567"/>
    <mergeCell ref="G565:G567"/>
    <mergeCell ref="H565:H567"/>
    <mergeCell ref="I565:I567"/>
    <mergeCell ref="J565:J567"/>
    <mergeCell ref="K565:K567"/>
    <mergeCell ref="L565:L567"/>
    <mergeCell ref="M565:M567"/>
    <mergeCell ref="B556:B558"/>
    <mergeCell ref="E556:E558"/>
    <mergeCell ref="G556:G558"/>
    <mergeCell ref="H556:H558"/>
    <mergeCell ref="I556:I558"/>
    <mergeCell ref="J556:J558"/>
    <mergeCell ref="K556:K558"/>
    <mergeCell ref="L556:L558"/>
    <mergeCell ref="M556:M558"/>
    <mergeCell ref="B559:B561"/>
    <mergeCell ref="E559:E561"/>
    <mergeCell ref="G559:G561"/>
    <mergeCell ref="H559:H561"/>
    <mergeCell ref="I559:I561"/>
    <mergeCell ref="J559:J561"/>
    <mergeCell ref="K559:K561"/>
    <mergeCell ref="L559:L561"/>
    <mergeCell ref="M559:M561"/>
    <mergeCell ref="B550:B552"/>
    <mergeCell ref="E550:E552"/>
    <mergeCell ref="G550:G552"/>
    <mergeCell ref="H550:H552"/>
    <mergeCell ref="I550:I552"/>
    <mergeCell ref="J550:J552"/>
    <mergeCell ref="K550:K552"/>
    <mergeCell ref="L550:L552"/>
    <mergeCell ref="M550:M552"/>
    <mergeCell ref="B553:B555"/>
    <mergeCell ref="E553:E555"/>
    <mergeCell ref="G553:G555"/>
    <mergeCell ref="H553:H555"/>
    <mergeCell ref="I553:I555"/>
    <mergeCell ref="J553:J555"/>
    <mergeCell ref="K553:K555"/>
    <mergeCell ref="L553:L555"/>
    <mergeCell ref="M553:M555"/>
    <mergeCell ref="B544:B546"/>
    <mergeCell ref="E544:E546"/>
    <mergeCell ref="G544:G546"/>
    <mergeCell ref="H544:H546"/>
    <mergeCell ref="I544:I546"/>
    <mergeCell ref="J544:J546"/>
    <mergeCell ref="K544:K546"/>
    <mergeCell ref="L544:L546"/>
    <mergeCell ref="M544:M546"/>
    <mergeCell ref="B547:B549"/>
    <mergeCell ref="E547:E549"/>
    <mergeCell ref="G547:G549"/>
    <mergeCell ref="H547:H549"/>
    <mergeCell ref="I547:I549"/>
    <mergeCell ref="J547:J549"/>
    <mergeCell ref="K547:K549"/>
    <mergeCell ref="L547:L549"/>
    <mergeCell ref="M547:M549"/>
    <mergeCell ref="B538:B540"/>
    <mergeCell ref="E538:E540"/>
    <mergeCell ref="G538:G540"/>
    <mergeCell ref="H538:H540"/>
    <mergeCell ref="I538:I540"/>
    <mergeCell ref="J538:J540"/>
    <mergeCell ref="K538:K540"/>
    <mergeCell ref="L538:L540"/>
    <mergeCell ref="M538:M540"/>
    <mergeCell ref="B541:B543"/>
    <mergeCell ref="E541:E543"/>
    <mergeCell ref="G541:G543"/>
    <mergeCell ref="H541:H543"/>
    <mergeCell ref="I541:I543"/>
    <mergeCell ref="J541:J543"/>
    <mergeCell ref="K541:K543"/>
    <mergeCell ref="L541:L543"/>
    <mergeCell ref="M541:M543"/>
    <mergeCell ref="B532:B534"/>
    <mergeCell ref="E532:E534"/>
    <mergeCell ref="G532:G534"/>
    <mergeCell ref="H532:H534"/>
    <mergeCell ref="I532:I534"/>
    <mergeCell ref="J532:J534"/>
    <mergeCell ref="K532:K534"/>
    <mergeCell ref="L532:L534"/>
    <mergeCell ref="M532:M534"/>
    <mergeCell ref="B535:B537"/>
    <mergeCell ref="E535:E537"/>
    <mergeCell ref="G535:G537"/>
    <mergeCell ref="H535:H537"/>
    <mergeCell ref="I535:I537"/>
    <mergeCell ref="J535:J537"/>
    <mergeCell ref="K535:K537"/>
    <mergeCell ref="L535:L537"/>
    <mergeCell ref="M535:M537"/>
    <mergeCell ref="B526:B528"/>
    <mergeCell ref="E526:E528"/>
    <mergeCell ref="G526:G528"/>
    <mergeCell ref="H526:H528"/>
    <mergeCell ref="I526:I528"/>
    <mergeCell ref="J526:J528"/>
    <mergeCell ref="K526:K528"/>
    <mergeCell ref="L526:L528"/>
    <mergeCell ref="M526:M528"/>
    <mergeCell ref="B529:B531"/>
    <mergeCell ref="E529:E531"/>
    <mergeCell ref="G529:G531"/>
    <mergeCell ref="H529:H531"/>
    <mergeCell ref="I529:I531"/>
    <mergeCell ref="J529:J531"/>
    <mergeCell ref="K529:K531"/>
    <mergeCell ref="L529:L531"/>
    <mergeCell ref="M529:M531"/>
    <mergeCell ref="B520:B522"/>
    <mergeCell ref="E520:E522"/>
    <mergeCell ref="G520:G522"/>
    <mergeCell ref="H520:H522"/>
    <mergeCell ref="I520:I522"/>
    <mergeCell ref="J520:J522"/>
    <mergeCell ref="K520:K522"/>
    <mergeCell ref="L520:L522"/>
    <mergeCell ref="M520:M522"/>
    <mergeCell ref="B523:B525"/>
    <mergeCell ref="E523:E525"/>
    <mergeCell ref="G523:G525"/>
    <mergeCell ref="H523:H525"/>
    <mergeCell ref="I523:I525"/>
    <mergeCell ref="J523:J525"/>
    <mergeCell ref="K523:K525"/>
    <mergeCell ref="L523:L525"/>
    <mergeCell ref="M523:M525"/>
    <mergeCell ref="B514:B516"/>
    <mergeCell ref="E514:E516"/>
    <mergeCell ref="G514:G516"/>
    <mergeCell ref="H514:H516"/>
    <mergeCell ref="I514:I516"/>
    <mergeCell ref="J514:J516"/>
    <mergeCell ref="K514:K516"/>
    <mergeCell ref="L514:L516"/>
    <mergeCell ref="M514:M516"/>
    <mergeCell ref="B517:B519"/>
    <mergeCell ref="E517:E519"/>
    <mergeCell ref="G517:G519"/>
    <mergeCell ref="H517:H519"/>
    <mergeCell ref="I517:I519"/>
    <mergeCell ref="J517:J519"/>
    <mergeCell ref="K517:K519"/>
    <mergeCell ref="L517:L519"/>
    <mergeCell ref="M517:M519"/>
    <mergeCell ref="B508:B510"/>
    <mergeCell ref="E508:E510"/>
    <mergeCell ref="G508:G510"/>
    <mergeCell ref="H508:H510"/>
    <mergeCell ref="I508:I510"/>
    <mergeCell ref="J508:J510"/>
    <mergeCell ref="K508:K510"/>
    <mergeCell ref="L508:L510"/>
    <mergeCell ref="M508:M510"/>
    <mergeCell ref="B511:B513"/>
    <mergeCell ref="E511:E513"/>
    <mergeCell ref="G511:G513"/>
    <mergeCell ref="H511:H513"/>
    <mergeCell ref="I511:I513"/>
    <mergeCell ref="J511:J513"/>
    <mergeCell ref="K511:K513"/>
    <mergeCell ref="L511:L513"/>
    <mergeCell ref="M511:M513"/>
    <mergeCell ref="B502:B504"/>
    <mergeCell ref="E502:E504"/>
    <mergeCell ref="G502:G504"/>
    <mergeCell ref="H502:H504"/>
    <mergeCell ref="I502:I504"/>
    <mergeCell ref="J502:J504"/>
    <mergeCell ref="K502:K504"/>
    <mergeCell ref="L502:L504"/>
    <mergeCell ref="M502:M504"/>
    <mergeCell ref="B505:B507"/>
    <mergeCell ref="E505:E507"/>
    <mergeCell ref="G505:G507"/>
    <mergeCell ref="H505:H507"/>
    <mergeCell ref="I505:I507"/>
    <mergeCell ref="J505:J507"/>
    <mergeCell ref="K505:K507"/>
    <mergeCell ref="L505:L507"/>
    <mergeCell ref="M505:M507"/>
    <mergeCell ref="B496:B498"/>
    <mergeCell ref="E496:E498"/>
    <mergeCell ref="G496:G498"/>
    <mergeCell ref="H496:H498"/>
    <mergeCell ref="I496:I498"/>
    <mergeCell ref="J496:J498"/>
    <mergeCell ref="K496:K498"/>
    <mergeCell ref="L496:L498"/>
    <mergeCell ref="M496:M498"/>
    <mergeCell ref="B499:B501"/>
    <mergeCell ref="E499:E501"/>
    <mergeCell ref="G499:G501"/>
    <mergeCell ref="H499:H501"/>
    <mergeCell ref="I499:I501"/>
    <mergeCell ref="J499:J501"/>
    <mergeCell ref="K499:K501"/>
    <mergeCell ref="L499:L501"/>
    <mergeCell ref="M499:M501"/>
    <mergeCell ref="B490:B492"/>
    <mergeCell ref="E490:E492"/>
    <mergeCell ref="G490:G492"/>
    <mergeCell ref="H490:H492"/>
    <mergeCell ref="I490:I492"/>
    <mergeCell ref="J490:J492"/>
    <mergeCell ref="K490:K492"/>
    <mergeCell ref="L490:L492"/>
    <mergeCell ref="M490:M492"/>
    <mergeCell ref="B493:B495"/>
    <mergeCell ref="E493:E495"/>
    <mergeCell ref="G493:G495"/>
    <mergeCell ref="H493:H495"/>
    <mergeCell ref="I493:I495"/>
    <mergeCell ref="J493:J495"/>
    <mergeCell ref="K493:K495"/>
    <mergeCell ref="L493:L495"/>
    <mergeCell ref="M493:M495"/>
    <mergeCell ref="B484:B486"/>
    <mergeCell ref="E484:E486"/>
    <mergeCell ref="G484:G486"/>
    <mergeCell ref="H484:H486"/>
    <mergeCell ref="I484:I486"/>
    <mergeCell ref="J484:J486"/>
    <mergeCell ref="K484:K486"/>
    <mergeCell ref="L484:L486"/>
    <mergeCell ref="M484:M486"/>
    <mergeCell ref="B487:B489"/>
    <mergeCell ref="E487:E489"/>
    <mergeCell ref="G487:G489"/>
    <mergeCell ref="H487:H489"/>
    <mergeCell ref="I487:I489"/>
    <mergeCell ref="J487:J489"/>
    <mergeCell ref="K487:K489"/>
    <mergeCell ref="L487:L489"/>
    <mergeCell ref="M487:M489"/>
    <mergeCell ref="B478:B480"/>
    <mergeCell ref="E478:E480"/>
    <mergeCell ref="G478:G480"/>
    <mergeCell ref="H478:H480"/>
    <mergeCell ref="I478:I480"/>
    <mergeCell ref="J478:J480"/>
    <mergeCell ref="K478:K480"/>
    <mergeCell ref="L478:L480"/>
    <mergeCell ref="M478:M480"/>
    <mergeCell ref="B481:B483"/>
    <mergeCell ref="E481:E483"/>
    <mergeCell ref="G481:G483"/>
    <mergeCell ref="H481:H483"/>
    <mergeCell ref="I481:I483"/>
    <mergeCell ref="J481:J483"/>
    <mergeCell ref="K481:K483"/>
    <mergeCell ref="L481:L483"/>
    <mergeCell ref="M481:M483"/>
    <mergeCell ref="B472:B474"/>
    <mergeCell ref="E472:E474"/>
    <mergeCell ref="G472:G474"/>
    <mergeCell ref="H472:H474"/>
    <mergeCell ref="I472:I474"/>
    <mergeCell ref="J472:J474"/>
    <mergeCell ref="K472:K474"/>
    <mergeCell ref="L472:L474"/>
    <mergeCell ref="M472:M474"/>
    <mergeCell ref="B475:B477"/>
    <mergeCell ref="E475:E477"/>
    <mergeCell ref="G475:G477"/>
    <mergeCell ref="H475:H477"/>
    <mergeCell ref="I475:I477"/>
    <mergeCell ref="J475:J477"/>
    <mergeCell ref="K475:K477"/>
    <mergeCell ref="L475:L477"/>
    <mergeCell ref="M475:M477"/>
    <mergeCell ref="B466:B468"/>
    <mergeCell ref="E466:E468"/>
    <mergeCell ref="G466:G468"/>
    <mergeCell ref="H466:H468"/>
    <mergeCell ref="I466:I468"/>
    <mergeCell ref="J466:J468"/>
    <mergeCell ref="K466:K468"/>
    <mergeCell ref="L466:L468"/>
    <mergeCell ref="M466:M468"/>
    <mergeCell ref="B469:B471"/>
    <mergeCell ref="E469:E471"/>
    <mergeCell ref="G469:G471"/>
    <mergeCell ref="H469:H471"/>
    <mergeCell ref="I469:I471"/>
    <mergeCell ref="J469:J471"/>
    <mergeCell ref="K469:K471"/>
    <mergeCell ref="L469:L471"/>
    <mergeCell ref="M469:M471"/>
    <mergeCell ref="B460:B462"/>
    <mergeCell ref="E460:E462"/>
    <mergeCell ref="G460:G462"/>
    <mergeCell ref="H460:H462"/>
    <mergeCell ref="I460:I462"/>
    <mergeCell ref="J460:J462"/>
    <mergeCell ref="K460:K462"/>
    <mergeCell ref="L460:L462"/>
    <mergeCell ref="M460:M462"/>
    <mergeCell ref="B463:B465"/>
    <mergeCell ref="E463:E465"/>
    <mergeCell ref="G463:G465"/>
    <mergeCell ref="H463:H465"/>
    <mergeCell ref="I463:I465"/>
    <mergeCell ref="J463:J465"/>
    <mergeCell ref="K463:K465"/>
    <mergeCell ref="L463:L465"/>
    <mergeCell ref="M463:M465"/>
    <mergeCell ref="B454:B456"/>
    <mergeCell ref="E454:E456"/>
    <mergeCell ref="G454:G456"/>
    <mergeCell ref="H454:H456"/>
    <mergeCell ref="I454:I456"/>
    <mergeCell ref="J454:J456"/>
    <mergeCell ref="K454:K456"/>
    <mergeCell ref="L454:L456"/>
    <mergeCell ref="M454:M456"/>
    <mergeCell ref="B457:B459"/>
    <mergeCell ref="E457:E459"/>
    <mergeCell ref="G457:G459"/>
    <mergeCell ref="H457:H459"/>
    <mergeCell ref="I457:I459"/>
    <mergeCell ref="J457:J459"/>
    <mergeCell ref="K457:K459"/>
    <mergeCell ref="L457:L459"/>
    <mergeCell ref="M457:M459"/>
    <mergeCell ref="B448:B450"/>
    <mergeCell ref="E448:E450"/>
    <mergeCell ref="G448:G450"/>
    <mergeCell ref="H448:H450"/>
    <mergeCell ref="I448:I450"/>
    <mergeCell ref="J448:J450"/>
    <mergeCell ref="K448:K450"/>
    <mergeCell ref="L448:L450"/>
    <mergeCell ref="M448:M450"/>
    <mergeCell ref="B451:B453"/>
    <mergeCell ref="E451:E453"/>
    <mergeCell ref="G451:G453"/>
    <mergeCell ref="H451:H453"/>
    <mergeCell ref="I451:I453"/>
    <mergeCell ref="J451:J453"/>
    <mergeCell ref="K451:K453"/>
    <mergeCell ref="L451:L453"/>
    <mergeCell ref="M451:M453"/>
    <mergeCell ref="B442:B444"/>
    <mergeCell ref="E442:E444"/>
    <mergeCell ref="G442:G444"/>
    <mergeCell ref="H442:H444"/>
    <mergeCell ref="I442:I444"/>
    <mergeCell ref="J442:J444"/>
    <mergeCell ref="K442:K444"/>
    <mergeCell ref="L442:L444"/>
    <mergeCell ref="M442:M444"/>
    <mergeCell ref="B445:B447"/>
    <mergeCell ref="E445:E447"/>
    <mergeCell ref="G445:G447"/>
    <mergeCell ref="H445:H447"/>
    <mergeCell ref="I445:I447"/>
    <mergeCell ref="J445:J447"/>
    <mergeCell ref="K445:K447"/>
    <mergeCell ref="L445:L447"/>
    <mergeCell ref="M445:M447"/>
    <mergeCell ref="B436:B438"/>
    <mergeCell ref="E436:E438"/>
    <mergeCell ref="G436:G438"/>
    <mergeCell ref="H436:H438"/>
    <mergeCell ref="I436:I438"/>
    <mergeCell ref="J436:J438"/>
    <mergeCell ref="K436:K438"/>
    <mergeCell ref="L436:L438"/>
    <mergeCell ref="M436:M438"/>
    <mergeCell ref="B439:B441"/>
    <mergeCell ref="E439:E441"/>
    <mergeCell ref="G439:G441"/>
    <mergeCell ref="H439:H441"/>
    <mergeCell ref="I439:I441"/>
    <mergeCell ref="J439:J441"/>
    <mergeCell ref="K439:K441"/>
    <mergeCell ref="L439:L441"/>
    <mergeCell ref="M439:M441"/>
    <mergeCell ref="B430:B432"/>
    <mergeCell ref="E430:E432"/>
    <mergeCell ref="G430:G432"/>
    <mergeCell ref="H430:H432"/>
    <mergeCell ref="I430:I432"/>
    <mergeCell ref="J430:J432"/>
    <mergeCell ref="K430:K432"/>
    <mergeCell ref="L430:L432"/>
    <mergeCell ref="M430:M432"/>
    <mergeCell ref="B433:B435"/>
    <mergeCell ref="E433:E435"/>
    <mergeCell ref="G433:G435"/>
    <mergeCell ref="H433:H435"/>
    <mergeCell ref="I433:I435"/>
    <mergeCell ref="J433:J435"/>
    <mergeCell ref="K433:K435"/>
    <mergeCell ref="L433:L435"/>
    <mergeCell ref="M433:M435"/>
    <mergeCell ref="B424:B426"/>
    <mergeCell ref="E424:E426"/>
    <mergeCell ref="G424:G426"/>
    <mergeCell ref="H424:H426"/>
    <mergeCell ref="I424:I426"/>
    <mergeCell ref="J424:J426"/>
    <mergeCell ref="K424:K426"/>
    <mergeCell ref="L424:L426"/>
    <mergeCell ref="M424:M426"/>
    <mergeCell ref="B427:B429"/>
    <mergeCell ref="E427:E429"/>
    <mergeCell ref="G427:G429"/>
    <mergeCell ref="H427:H429"/>
    <mergeCell ref="I427:I429"/>
    <mergeCell ref="J427:J429"/>
    <mergeCell ref="K427:K429"/>
    <mergeCell ref="L427:L429"/>
    <mergeCell ref="M427:M429"/>
    <mergeCell ref="B418:B420"/>
    <mergeCell ref="E418:E420"/>
    <mergeCell ref="G418:G420"/>
    <mergeCell ref="H418:H420"/>
    <mergeCell ref="I418:I420"/>
    <mergeCell ref="J418:J420"/>
    <mergeCell ref="K418:K420"/>
    <mergeCell ref="L418:L420"/>
    <mergeCell ref="M418:M420"/>
    <mergeCell ref="B421:B423"/>
    <mergeCell ref="E421:E423"/>
    <mergeCell ref="G421:G423"/>
    <mergeCell ref="H421:H423"/>
    <mergeCell ref="I421:I423"/>
    <mergeCell ref="J421:J423"/>
    <mergeCell ref="K421:K423"/>
    <mergeCell ref="L421:L423"/>
    <mergeCell ref="M421:M423"/>
    <mergeCell ref="B412:B414"/>
    <mergeCell ref="E412:E414"/>
    <mergeCell ref="G412:G414"/>
    <mergeCell ref="H412:H414"/>
    <mergeCell ref="I412:I414"/>
    <mergeCell ref="J412:J414"/>
    <mergeCell ref="K412:K414"/>
    <mergeCell ref="L412:L414"/>
    <mergeCell ref="M412:M414"/>
    <mergeCell ref="B415:B417"/>
    <mergeCell ref="E415:E417"/>
    <mergeCell ref="G415:G417"/>
    <mergeCell ref="H415:H417"/>
    <mergeCell ref="I415:I417"/>
    <mergeCell ref="J415:J417"/>
    <mergeCell ref="K415:K417"/>
    <mergeCell ref="L415:L417"/>
    <mergeCell ref="M415:M417"/>
    <mergeCell ref="B406:B408"/>
    <mergeCell ref="E406:E408"/>
    <mergeCell ref="G406:G408"/>
    <mergeCell ref="H406:H408"/>
    <mergeCell ref="I406:I408"/>
    <mergeCell ref="J406:J408"/>
    <mergeCell ref="K406:K408"/>
    <mergeCell ref="L406:L408"/>
    <mergeCell ref="M406:M408"/>
    <mergeCell ref="B409:B411"/>
    <mergeCell ref="E409:E411"/>
    <mergeCell ref="G409:G411"/>
    <mergeCell ref="H409:H411"/>
    <mergeCell ref="I409:I411"/>
    <mergeCell ref="J409:J411"/>
    <mergeCell ref="K409:K411"/>
    <mergeCell ref="L409:L411"/>
    <mergeCell ref="M409:M411"/>
    <mergeCell ref="B400:B402"/>
    <mergeCell ref="E400:E402"/>
    <mergeCell ref="G400:G402"/>
    <mergeCell ref="H400:H402"/>
    <mergeCell ref="I400:I402"/>
    <mergeCell ref="J400:J402"/>
    <mergeCell ref="K400:K402"/>
    <mergeCell ref="L400:L402"/>
    <mergeCell ref="M400:M402"/>
    <mergeCell ref="B403:B405"/>
    <mergeCell ref="E403:E405"/>
    <mergeCell ref="G403:G405"/>
    <mergeCell ref="H403:H405"/>
    <mergeCell ref="I403:I405"/>
    <mergeCell ref="J403:J405"/>
    <mergeCell ref="K403:K405"/>
    <mergeCell ref="L403:L405"/>
    <mergeCell ref="M403:M405"/>
    <mergeCell ref="B394:B396"/>
    <mergeCell ref="E394:E396"/>
    <mergeCell ref="G394:G396"/>
    <mergeCell ref="H394:H396"/>
    <mergeCell ref="I394:I396"/>
    <mergeCell ref="J394:J396"/>
    <mergeCell ref="K394:K396"/>
    <mergeCell ref="L394:L396"/>
    <mergeCell ref="M394:M396"/>
    <mergeCell ref="B397:B399"/>
    <mergeCell ref="E397:E399"/>
    <mergeCell ref="G397:G399"/>
    <mergeCell ref="H397:H399"/>
    <mergeCell ref="I397:I399"/>
    <mergeCell ref="J397:J399"/>
    <mergeCell ref="K397:K399"/>
    <mergeCell ref="L397:L399"/>
    <mergeCell ref="M397:M399"/>
    <mergeCell ref="B388:B390"/>
    <mergeCell ref="E388:E390"/>
    <mergeCell ref="G388:G390"/>
    <mergeCell ref="H388:H390"/>
    <mergeCell ref="I388:I390"/>
    <mergeCell ref="J388:J390"/>
    <mergeCell ref="K388:K390"/>
    <mergeCell ref="L388:L390"/>
    <mergeCell ref="M388:M390"/>
    <mergeCell ref="B391:B393"/>
    <mergeCell ref="E391:E393"/>
    <mergeCell ref="G391:G393"/>
    <mergeCell ref="H391:H393"/>
    <mergeCell ref="I391:I393"/>
    <mergeCell ref="J391:J393"/>
    <mergeCell ref="K391:K393"/>
    <mergeCell ref="L391:L393"/>
    <mergeCell ref="M391:M393"/>
    <mergeCell ref="B382:B384"/>
    <mergeCell ref="E382:E384"/>
    <mergeCell ref="G382:G384"/>
    <mergeCell ref="H382:H384"/>
    <mergeCell ref="I382:I384"/>
    <mergeCell ref="J382:J384"/>
    <mergeCell ref="K382:K384"/>
    <mergeCell ref="L382:L384"/>
    <mergeCell ref="M382:M384"/>
    <mergeCell ref="B385:B387"/>
    <mergeCell ref="E385:E387"/>
    <mergeCell ref="G385:G387"/>
    <mergeCell ref="H385:H387"/>
    <mergeCell ref="I385:I387"/>
    <mergeCell ref="J385:J387"/>
    <mergeCell ref="K385:K387"/>
    <mergeCell ref="L385:L387"/>
    <mergeCell ref="M385:M387"/>
    <mergeCell ref="B376:B378"/>
    <mergeCell ref="E376:E378"/>
    <mergeCell ref="G376:G378"/>
    <mergeCell ref="H376:H378"/>
    <mergeCell ref="I376:I378"/>
    <mergeCell ref="J376:J378"/>
    <mergeCell ref="K376:K378"/>
    <mergeCell ref="L376:L378"/>
    <mergeCell ref="M376:M378"/>
    <mergeCell ref="B379:B381"/>
    <mergeCell ref="E379:E381"/>
    <mergeCell ref="G379:G381"/>
    <mergeCell ref="H379:H381"/>
    <mergeCell ref="I379:I381"/>
    <mergeCell ref="J379:J381"/>
    <mergeCell ref="K379:K381"/>
    <mergeCell ref="L379:L381"/>
    <mergeCell ref="M379:M381"/>
    <mergeCell ref="B370:B372"/>
    <mergeCell ref="E370:E372"/>
    <mergeCell ref="G370:G372"/>
    <mergeCell ref="H370:H372"/>
    <mergeCell ref="I370:I372"/>
    <mergeCell ref="J370:J372"/>
    <mergeCell ref="K370:K372"/>
    <mergeCell ref="L370:L372"/>
    <mergeCell ref="M370:M372"/>
    <mergeCell ref="B373:B375"/>
    <mergeCell ref="E373:E375"/>
    <mergeCell ref="G373:G375"/>
    <mergeCell ref="H373:H375"/>
    <mergeCell ref="I373:I375"/>
    <mergeCell ref="J373:J375"/>
    <mergeCell ref="K373:K375"/>
    <mergeCell ref="L373:L375"/>
    <mergeCell ref="M373:M375"/>
    <mergeCell ref="B364:B366"/>
    <mergeCell ref="E364:E366"/>
    <mergeCell ref="G364:G366"/>
    <mergeCell ref="H364:H366"/>
    <mergeCell ref="I364:I366"/>
    <mergeCell ref="J364:J366"/>
    <mergeCell ref="K364:K366"/>
    <mergeCell ref="L364:L366"/>
    <mergeCell ref="M364:M366"/>
    <mergeCell ref="B367:B369"/>
    <mergeCell ref="E367:E369"/>
    <mergeCell ref="G367:G369"/>
    <mergeCell ref="H367:H369"/>
    <mergeCell ref="I367:I369"/>
    <mergeCell ref="J367:J369"/>
    <mergeCell ref="K367:K369"/>
    <mergeCell ref="L367:L369"/>
    <mergeCell ref="M367:M369"/>
    <mergeCell ref="B358:B360"/>
    <mergeCell ref="E358:E360"/>
    <mergeCell ref="G358:G360"/>
    <mergeCell ref="H358:H360"/>
    <mergeCell ref="I358:I360"/>
    <mergeCell ref="J358:J360"/>
    <mergeCell ref="K358:K360"/>
    <mergeCell ref="L358:L360"/>
    <mergeCell ref="M358:M360"/>
    <mergeCell ref="B361:B363"/>
    <mergeCell ref="E361:E363"/>
    <mergeCell ref="G361:G363"/>
    <mergeCell ref="H361:H363"/>
    <mergeCell ref="I361:I363"/>
    <mergeCell ref="J361:J363"/>
    <mergeCell ref="K361:K363"/>
    <mergeCell ref="L361:L363"/>
    <mergeCell ref="M361:M363"/>
    <mergeCell ref="B352:B354"/>
    <mergeCell ref="E352:E354"/>
    <mergeCell ref="G352:G354"/>
    <mergeCell ref="H352:H354"/>
    <mergeCell ref="I352:I354"/>
    <mergeCell ref="J352:J354"/>
    <mergeCell ref="K352:K354"/>
    <mergeCell ref="L352:L354"/>
    <mergeCell ref="M352:M354"/>
    <mergeCell ref="B355:B357"/>
    <mergeCell ref="E355:E357"/>
    <mergeCell ref="G355:G357"/>
    <mergeCell ref="H355:H357"/>
    <mergeCell ref="I355:I357"/>
    <mergeCell ref="J355:J357"/>
    <mergeCell ref="K355:K357"/>
    <mergeCell ref="L355:L357"/>
    <mergeCell ref="M355:M357"/>
    <mergeCell ref="B346:B348"/>
    <mergeCell ref="E346:E348"/>
    <mergeCell ref="G346:G348"/>
    <mergeCell ref="H346:H348"/>
    <mergeCell ref="I346:I348"/>
    <mergeCell ref="J346:J348"/>
    <mergeCell ref="K346:K348"/>
    <mergeCell ref="L346:L348"/>
    <mergeCell ref="M346:M348"/>
    <mergeCell ref="B349:B351"/>
    <mergeCell ref="E349:E351"/>
    <mergeCell ref="G349:G351"/>
    <mergeCell ref="H349:H351"/>
    <mergeCell ref="I349:I351"/>
    <mergeCell ref="J349:J351"/>
    <mergeCell ref="K349:K351"/>
    <mergeCell ref="L349:L351"/>
    <mergeCell ref="M349:M351"/>
    <mergeCell ref="B340:B342"/>
    <mergeCell ref="E340:E342"/>
    <mergeCell ref="G340:G342"/>
    <mergeCell ref="H340:H342"/>
    <mergeCell ref="I340:I342"/>
    <mergeCell ref="J340:J342"/>
    <mergeCell ref="K340:K342"/>
    <mergeCell ref="L340:L342"/>
    <mergeCell ref="M340:M342"/>
    <mergeCell ref="B343:B345"/>
    <mergeCell ref="E343:E345"/>
    <mergeCell ref="G343:G345"/>
    <mergeCell ref="H343:H345"/>
    <mergeCell ref="I343:I345"/>
    <mergeCell ref="J343:J345"/>
    <mergeCell ref="K343:K345"/>
    <mergeCell ref="L343:L345"/>
    <mergeCell ref="M343:M345"/>
    <mergeCell ref="B334:B336"/>
    <mergeCell ref="E334:E336"/>
    <mergeCell ref="G334:G336"/>
    <mergeCell ref="H334:H336"/>
    <mergeCell ref="I334:I336"/>
    <mergeCell ref="J334:J336"/>
    <mergeCell ref="K334:K336"/>
    <mergeCell ref="L334:L336"/>
    <mergeCell ref="M334:M336"/>
    <mergeCell ref="B337:B339"/>
    <mergeCell ref="E337:E339"/>
    <mergeCell ref="G337:G339"/>
    <mergeCell ref="H337:H339"/>
    <mergeCell ref="I337:I339"/>
    <mergeCell ref="J337:J339"/>
    <mergeCell ref="K337:K339"/>
    <mergeCell ref="L337:L339"/>
    <mergeCell ref="M337:M339"/>
    <mergeCell ref="B328:B330"/>
    <mergeCell ref="E328:E330"/>
    <mergeCell ref="G328:G330"/>
    <mergeCell ref="H328:H330"/>
    <mergeCell ref="I328:I330"/>
    <mergeCell ref="J328:J330"/>
    <mergeCell ref="K328:K330"/>
    <mergeCell ref="L328:L330"/>
    <mergeCell ref="M328:M330"/>
    <mergeCell ref="B331:B333"/>
    <mergeCell ref="E331:E333"/>
    <mergeCell ref="G331:G333"/>
    <mergeCell ref="H331:H333"/>
    <mergeCell ref="I331:I333"/>
    <mergeCell ref="J331:J333"/>
    <mergeCell ref="K331:K333"/>
    <mergeCell ref="L331:L333"/>
    <mergeCell ref="M331:M333"/>
    <mergeCell ref="B322:B324"/>
    <mergeCell ref="E322:E324"/>
    <mergeCell ref="G322:G324"/>
    <mergeCell ref="H322:H324"/>
    <mergeCell ref="I322:I324"/>
    <mergeCell ref="J322:J324"/>
    <mergeCell ref="K322:K324"/>
    <mergeCell ref="L322:L324"/>
    <mergeCell ref="M322:M324"/>
    <mergeCell ref="B325:B327"/>
    <mergeCell ref="E325:E327"/>
    <mergeCell ref="G325:G327"/>
    <mergeCell ref="H325:H327"/>
    <mergeCell ref="I325:I327"/>
    <mergeCell ref="J325:J327"/>
    <mergeCell ref="K325:K327"/>
    <mergeCell ref="L325:L327"/>
    <mergeCell ref="M325:M327"/>
    <mergeCell ref="B316:B318"/>
    <mergeCell ref="E316:E318"/>
    <mergeCell ref="G316:G318"/>
    <mergeCell ref="H316:H318"/>
    <mergeCell ref="I316:I318"/>
    <mergeCell ref="J316:J318"/>
    <mergeCell ref="K316:K318"/>
    <mergeCell ref="L316:L318"/>
    <mergeCell ref="M316:M318"/>
    <mergeCell ref="B319:B321"/>
    <mergeCell ref="E319:E321"/>
    <mergeCell ref="G319:G321"/>
    <mergeCell ref="H319:H321"/>
    <mergeCell ref="I319:I321"/>
    <mergeCell ref="J319:J321"/>
    <mergeCell ref="K319:K321"/>
    <mergeCell ref="L319:L321"/>
    <mergeCell ref="M319:M321"/>
    <mergeCell ref="B310:B312"/>
    <mergeCell ref="E310:E312"/>
    <mergeCell ref="G310:G312"/>
    <mergeCell ref="H310:H312"/>
    <mergeCell ref="I310:I312"/>
    <mergeCell ref="J310:J312"/>
    <mergeCell ref="K310:K312"/>
    <mergeCell ref="L310:L312"/>
    <mergeCell ref="M310:M312"/>
    <mergeCell ref="B313:B315"/>
    <mergeCell ref="E313:E315"/>
    <mergeCell ref="G313:G315"/>
    <mergeCell ref="H313:H315"/>
    <mergeCell ref="I313:I315"/>
    <mergeCell ref="J313:J315"/>
    <mergeCell ref="K313:K315"/>
    <mergeCell ref="L313:L315"/>
    <mergeCell ref="M313:M315"/>
    <mergeCell ref="B304:B306"/>
    <mergeCell ref="E304:E306"/>
    <mergeCell ref="G304:G306"/>
    <mergeCell ref="H304:H306"/>
    <mergeCell ref="I304:I306"/>
    <mergeCell ref="J304:J306"/>
    <mergeCell ref="K304:K306"/>
    <mergeCell ref="L304:L306"/>
    <mergeCell ref="M304:M306"/>
    <mergeCell ref="B307:B309"/>
    <mergeCell ref="E307:E309"/>
    <mergeCell ref="G307:G309"/>
    <mergeCell ref="H307:H309"/>
    <mergeCell ref="I307:I309"/>
    <mergeCell ref="J307:J309"/>
    <mergeCell ref="K307:K309"/>
    <mergeCell ref="L307:L309"/>
    <mergeCell ref="M307:M309"/>
    <mergeCell ref="B298:B300"/>
    <mergeCell ref="E298:E300"/>
    <mergeCell ref="G298:G300"/>
    <mergeCell ref="H298:H300"/>
    <mergeCell ref="I298:I300"/>
    <mergeCell ref="J298:J300"/>
    <mergeCell ref="K298:K300"/>
    <mergeCell ref="L298:L300"/>
    <mergeCell ref="M298:M300"/>
    <mergeCell ref="B301:B303"/>
    <mergeCell ref="E301:E303"/>
    <mergeCell ref="G301:G303"/>
    <mergeCell ref="H301:H303"/>
    <mergeCell ref="I301:I303"/>
    <mergeCell ref="J301:J303"/>
    <mergeCell ref="K301:K303"/>
    <mergeCell ref="L301:L303"/>
    <mergeCell ref="M301:M303"/>
    <mergeCell ref="B292:B294"/>
    <mergeCell ref="E292:E294"/>
    <mergeCell ref="G292:G294"/>
    <mergeCell ref="H292:H294"/>
    <mergeCell ref="I292:I294"/>
    <mergeCell ref="J292:J294"/>
    <mergeCell ref="K292:K294"/>
    <mergeCell ref="L292:L294"/>
    <mergeCell ref="M292:M294"/>
    <mergeCell ref="B295:B297"/>
    <mergeCell ref="E295:E297"/>
    <mergeCell ref="G295:G297"/>
    <mergeCell ref="H295:H297"/>
    <mergeCell ref="I295:I297"/>
    <mergeCell ref="J295:J297"/>
    <mergeCell ref="K295:K297"/>
    <mergeCell ref="L295:L297"/>
    <mergeCell ref="M295:M297"/>
    <mergeCell ref="B286:B288"/>
    <mergeCell ref="E286:E288"/>
    <mergeCell ref="G286:G288"/>
    <mergeCell ref="H286:H288"/>
    <mergeCell ref="I286:I288"/>
    <mergeCell ref="J286:J288"/>
    <mergeCell ref="K286:K288"/>
    <mergeCell ref="L286:L288"/>
    <mergeCell ref="M286:M288"/>
    <mergeCell ref="B289:B291"/>
    <mergeCell ref="E289:E291"/>
    <mergeCell ref="G289:G291"/>
    <mergeCell ref="H289:H291"/>
    <mergeCell ref="I289:I291"/>
    <mergeCell ref="J289:J291"/>
    <mergeCell ref="K289:K291"/>
    <mergeCell ref="L289:L291"/>
    <mergeCell ref="M289:M291"/>
    <mergeCell ref="B280:B282"/>
    <mergeCell ref="E280:E282"/>
    <mergeCell ref="G280:G282"/>
    <mergeCell ref="H280:H282"/>
    <mergeCell ref="I280:I282"/>
    <mergeCell ref="J280:J282"/>
    <mergeCell ref="K280:K282"/>
    <mergeCell ref="L280:L282"/>
    <mergeCell ref="M280:M282"/>
    <mergeCell ref="B283:B285"/>
    <mergeCell ref="E283:E285"/>
    <mergeCell ref="G283:G285"/>
    <mergeCell ref="H283:H285"/>
    <mergeCell ref="I283:I285"/>
    <mergeCell ref="J283:J285"/>
    <mergeCell ref="K283:K285"/>
    <mergeCell ref="L283:L285"/>
    <mergeCell ref="M283:M285"/>
    <mergeCell ref="B274:B276"/>
    <mergeCell ref="E274:E276"/>
    <mergeCell ref="G274:G276"/>
    <mergeCell ref="H274:H276"/>
    <mergeCell ref="I274:I276"/>
    <mergeCell ref="J274:J276"/>
    <mergeCell ref="K274:K276"/>
    <mergeCell ref="L274:L276"/>
    <mergeCell ref="M274:M276"/>
    <mergeCell ref="B277:B279"/>
    <mergeCell ref="E277:E279"/>
    <mergeCell ref="G277:G279"/>
    <mergeCell ref="H277:H279"/>
    <mergeCell ref="I277:I279"/>
    <mergeCell ref="J277:J279"/>
    <mergeCell ref="K277:K279"/>
    <mergeCell ref="L277:L279"/>
    <mergeCell ref="M277:M279"/>
    <mergeCell ref="B268:B270"/>
    <mergeCell ref="E268:E270"/>
    <mergeCell ref="G268:G270"/>
    <mergeCell ref="H268:H270"/>
    <mergeCell ref="I268:I270"/>
    <mergeCell ref="J268:J270"/>
    <mergeCell ref="K268:K270"/>
    <mergeCell ref="L268:L270"/>
    <mergeCell ref="M268:M270"/>
    <mergeCell ref="B271:B273"/>
    <mergeCell ref="E271:E273"/>
    <mergeCell ref="G271:G273"/>
    <mergeCell ref="H271:H273"/>
    <mergeCell ref="I271:I273"/>
    <mergeCell ref="J271:J273"/>
    <mergeCell ref="K271:K273"/>
    <mergeCell ref="L271:L273"/>
    <mergeCell ref="M271:M273"/>
    <mergeCell ref="B262:B264"/>
    <mergeCell ref="E262:E264"/>
    <mergeCell ref="G262:G264"/>
    <mergeCell ref="H262:H264"/>
    <mergeCell ref="I262:I264"/>
    <mergeCell ref="J262:J264"/>
    <mergeCell ref="K262:K264"/>
    <mergeCell ref="L262:L264"/>
    <mergeCell ref="M262:M264"/>
    <mergeCell ref="B265:B267"/>
    <mergeCell ref="E265:E267"/>
    <mergeCell ref="G265:G267"/>
    <mergeCell ref="H265:H267"/>
    <mergeCell ref="I265:I267"/>
    <mergeCell ref="J265:J267"/>
    <mergeCell ref="K265:K267"/>
    <mergeCell ref="L265:L267"/>
    <mergeCell ref="M265:M267"/>
    <mergeCell ref="B256:B258"/>
    <mergeCell ref="E256:E258"/>
    <mergeCell ref="G256:G258"/>
    <mergeCell ref="H256:H258"/>
    <mergeCell ref="I256:I258"/>
    <mergeCell ref="J256:J258"/>
    <mergeCell ref="K256:K258"/>
    <mergeCell ref="L256:L258"/>
    <mergeCell ref="M256:M258"/>
    <mergeCell ref="B259:B261"/>
    <mergeCell ref="E259:E261"/>
    <mergeCell ref="G259:G261"/>
    <mergeCell ref="H259:H261"/>
    <mergeCell ref="I259:I261"/>
    <mergeCell ref="J259:J261"/>
    <mergeCell ref="K259:K261"/>
    <mergeCell ref="L259:L261"/>
    <mergeCell ref="M259:M261"/>
    <mergeCell ref="B250:B252"/>
    <mergeCell ref="E250:E252"/>
    <mergeCell ref="G250:G252"/>
    <mergeCell ref="H250:H252"/>
    <mergeCell ref="I250:I252"/>
    <mergeCell ref="J250:J252"/>
    <mergeCell ref="K250:K252"/>
    <mergeCell ref="L250:L252"/>
    <mergeCell ref="M250:M252"/>
    <mergeCell ref="B253:B255"/>
    <mergeCell ref="E253:E255"/>
    <mergeCell ref="G253:G255"/>
    <mergeCell ref="H253:H255"/>
    <mergeCell ref="I253:I255"/>
    <mergeCell ref="J253:J255"/>
    <mergeCell ref="K253:K255"/>
    <mergeCell ref="L253:L255"/>
    <mergeCell ref="M253:M255"/>
    <mergeCell ref="B244:B246"/>
    <mergeCell ref="E244:E246"/>
    <mergeCell ref="G244:G246"/>
    <mergeCell ref="H244:H246"/>
    <mergeCell ref="I244:I246"/>
    <mergeCell ref="J244:J246"/>
    <mergeCell ref="K244:K246"/>
    <mergeCell ref="L244:L246"/>
    <mergeCell ref="M244:M246"/>
    <mergeCell ref="B247:B249"/>
    <mergeCell ref="E247:E249"/>
    <mergeCell ref="G247:G249"/>
    <mergeCell ref="H247:H249"/>
    <mergeCell ref="I247:I249"/>
    <mergeCell ref="J247:J249"/>
    <mergeCell ref="K247:K249"/>
    <mergeCell ref="L247:L249"/>
    <mergeCell ref="M247:M249"/>
    <mergeCell ref="B238:B240"/>
    <mergeCell ref="E238:E240"/>
    <mergeCell ref="G238:G240"/>
    <mergeCell ref="H238:H240"/>
    <mergeCell ref="I238:I240"/>
    <mergeCell ref="J238:J240"/>
    <mergeCell ref="K238:K240"/>
    <mergeCell ref="L238:L240"/>
    <mergeCell ref="M238:M240"/>
    <mergeCell ref="B241:B243"/>
    <mergeCell ref="E241:E243"/>
    <mergeCell ref="G241:G243"/>
    <mergeCell ref="H241:H243"/>
    <mergeCell ref="I241:I243"/>
    <mergeCell ref="J241:J243"/>
    <mergeCell ref="K241:K243"/>
    <mergeCell ref="L241:L243"/>
    <mergeCell ref="M241:M243"/>
    <mergeCell ref="B232:B234"/>
    <mergeCell ref="E232:E234"/>
    <mergeCell ref="G232:G234"/>
    <mergeCell ref="H232:H234"/>
    <mergeCell ref="I232:I234"/>
    <mergeCell ref="J232:J234"/>
    <mergeCell ref="K232:K234"/>
    <mergeCell ref="L232:L234"/>
    <mergeCell ref="M232:M234"/>
    <mergeCell ref="B235:B237"/>
    <mergeCell ref="E235:E237"/>
    <mergeCell ref="G235:G237"/>
    <mergeCell ref="H235:H237"/>
    <mergeCell ref="I235:I237"/>
    <mergeCell ref="J235:J237"/>
    <mergeCell ref="K235:K237"/>
    <mergeCell ref="L235:L237"/>
    <mergeCell ref="M235:M237"/>
    <mergeCell ref="B226:B228"/>
    <mergeCell ref="E226:E228"/>
    <mergeCell ref="G226:G228"/>
    <mergeCell ref="H226:H228"/>
    <mergeCell ref="I226:I228"/>
    <mergeCell ref="J226:J228"/>
    <mergeCell ref="K226:K228"/>
    <mergeCell ref="L226:L228"/>
    <mergeCell ref="M226:M228"/>
    <mergeCell ref="B229:B231"/>
    <mergeCell ref="E229:E231"/>
    <mergeCell ref="G229:G231"/>
    <mergeCell ref="H229:H231"/>
    <mergeCell ref="I229:I231"/>
    <mergeCell ref="J229:J231"/>
    <mergeCell ref="K229:K231"/>
    <mergeCell ref="L229:L231"/>
    <mergeCell ref="M229:M231"/>
    <mergeCell ref="B220:B222"/>
    <mergeCell ref="E220:E222"/>
    <mergeCell ref="G220:G222"/>
    <mergeCell ref="H220:H222"/>
    <mergeCell ref="I220:I222"/>
    <mergeCell ref="J220:J222"/>
    <mergeCell ref="K220:K222"/>
    <mergeCell ref="L220:L222"/>
    <mergeCell ref="M220:M222"/>
    <mergeCell ref="B223:B225"/>
    <mergeCell ref="E223:E225"/>
    <mergeCell ref="G223:G225"/>
    <mergeCell ref="H223:H225"/>
    <mergeCell ref="I223:I225"/>
    <mergeCell ref="J223:J225"/>
    <mergeCell ref="K223:K225"/>
    <mergeCell ref="L223:L225"/>
    <mergeCell ref="M223:M225"/>
    <mergeCell ref="B214:B216"/>
    <mergeCell ref="E214:E216"/>
    <mergeCell ref="G214:G216"/>
    <mergeCell ref="H214:H216"/>
    <mergeCell ref="I214:I216"/>
    <mergeCell ref="J214:J216"/>
    <mergeCell ref="K214:K216"/>
    <mergeCell ref="L214:L216"/>
    <mergeCell ref="M214:M216"/>
    <mergeCell ref="B217:B219"/>
    <mergeCell ref="E217:E219"/>
    <mergeCell ref="G217:G219"/>
    <mergeCell ref="H217:H219"/>
    <mergeCell ref="I217:I219"/>
    <mergeCell ref="J217:J219"/>
    <mergeCell ref="K217:K219"/>
    <mergeCell ref="L217:L219"/>
    <mergeCell ref="M217:M219"/>
    <mergeCell ref="B208:B210"/>
    <mergeCell ref="E208:E210"/>
    <mergeCell ref="G208:G210"/>
    <mergeCell ref="H208:H210"/>
    <mergeCell ref="I208:I210"/>
    <mergeCell ref="J208:J210"/>
    <mergeCell ref="K208:K210"/>
    <mergeCell ref="L208:L210"/>
    <mergeCell ref="M208:M210"/>
    <mergeCell ref="B211:B213"/>
    <mergeCell ref="E211:E213"/>
    <mergeCell ref="G211:G213"/>
    <mergeCell ref="H211:H213"/>
    <mergeCell ref="I211:I213"/>
    <mergeCell ref="J211:J213"/>
    <mergeCell ref="K211:K213"/>
    <mergeCell ref="L211:L213"/>
    <mergeCell ref="M211:M213"/>
    <mergeCell ref="B202:B204"/>
    <mergeCell ref="E202:E204"/>
    <mergeCell ref="G202:G204"/>
    <mergeCell ref="H202:H204"/>
    <mergeCell ref="I202:I204"/>
    <mergeCell ref="J202:J204"/>
    <mergeCell ref="K202:K204"/>
    <mergeCell ref="L202:L204"/>
    <mergeCell ref="M202:M204"/>
    <mergeCell ref="B205:B207"/>
    <mergeCell ref="E205:E207"/>
    <mergeCell ref="G205:G207"/>
    <mergeCell ref="H205:H207"/>
    <mergeCell ref="I205:I207"/>
    <mergeCell ref="J205:J207"/>
    <mergeCell ref="K205:K207"/>
    <mergeCell ref="L205:L207"/>
    <mergeCell ref="M205:M207"/>
    <mergeCell ref="B196:B198"/>
    <mergeCell ref="E196:E198"/>
    <mergeCell ref="G196:G198"/>
    <mergeCell ref="H196:H198"/>
    <mergeCell ref="I196:I198"/>
    <mergeCell ref="J196:J198"/>
    <mergeCell ref="K196:K198"/>
    <mergeCell ref="L196:L198"/>
    <mergeCell ref="M196:M198"/>
    <mergeCell ref="B199:B201"/>
    <mergeCell ref="E199:E201"/>
    <mergeCell ref="G199:G201"/>
    <mergeCell ref="H199:H201"/>
    <mergeCell ref="I199:I201"/>
    <mergeCell ref="J199:J201"/>
    <mergeCell ref="K199:K201"/>
    <mergeCell ref="L199:L201"/>
    <mergeCell ref="M199:M201"/>
    <mergeCell ref="B190:B192"/>
    <mergeCell ref="E190:E192"/>
    <mergeCell ref="G190:G192"/>
    <mergeCell ref="H190:H192"/>
    <mergeCell ref="I190:I192"/>
    <mergeCell ref="J190:J192"/>
    <mergeCell ref="K190:K192"/>
    <mergeCell ref="L190:L192"/>
    <mergeCell ref="M190:M192"/>
    <mergeCell ref="B193:B195"/>
    <mergeCell ref="E193:E195"/>
    <mergeCell ref="G193:G195"/>
    <mergeCell ref="H193:H195"/>
    <mergeCell ref="I193:I195"/>
    <mergeCell ref="J193:J195"/>
    <mergeCell ref="K193:K195"/>
    <mergeCell ref="L193:L195"/>
    <mergeCell ref="M193:M195"/>
    <mergeCell ref="B184:B186"/>
    <mergeCell ref="E184:E186"/>
    <mergeCell ref="G184:G186"/>
    <mergeCell ref="H184:H186"/>
    <mergeCell ref="I184:I186"/>
    <mergeCell ref="J184:J186"/>
    <mergeCell ref="K184:K186"/>
    <mergeCell ref="L184:L186"/>
    <mergeCell ref="M184:M186"/>
    <mergeCell ref="B187:B189"/>
    <mergeCell ref="E187:E189"/>
    <mergeCell ref="G187:G189"/>
    <mergeCell ref="H187:H189"/>
    <mergeCell ref="I187:I189"/>
    <mergeCell ref="J187:J189"/>
    <mergeCell ref="K187:K189"/>
    <mergeCell ref="L187:L189"/>
    <mergeCell ref="M187:M189"/>
    <mergeCell ref="B178:B180"/>
    <mergeCell ref="E178:E180"/>
    <mergeCell ref="G178:G180"/>
    <mergeCell ref="H178:H180"/>
    <mergeCell ref="I178:I180"/>
    <mergeCell ref="J178:J180"/>
    <mergeCell ref="K178:K180"/>
    <mergeCell ref="L178:L180"/>
    <mergeCell ref="M178:M180"/>
    <mergeCell ref="B181:B183"/>
    <mergeCell ref="E181:E183"/>
    <mergeCell ref="G181:G183"/>
    <mergeCell ref="H181:H183"/>
    <mergeCell ref="I181:I183"/>
    <mergeCell ref="J181:J183"/>
    <mergeCell ref="K181:K183"/>
    <mergeCell ref="L181:L183"/>
    <mergeCell ref="M181:M183"/>
    <mergeCell ref="B172:B174"/>
    <mergeCell ref="E172:E174"/>
    <mergeCell ref="G172:G174"/>
    <mergeCell ref="H172:H174"/>
    <mergeCell ref="I172:I174"/>
    <mergeCell ref="J172:J174"/>
    <mergeCell ref="K172:K174"/>
    <mergeCell ref="L172:L174"/>
    <mergeCell ref="M172:M174"/>
    <mergeCell ref="B175:B177"/>
    <mergeCell ref="E175:E177"/>
    <mergeCell ref="G175:G177"/>
    <mergeCell ref="H175:H177"/>
    <mergeCell ref="I175:I177"/>
    <mergeCell ref="J175:J177"/>
    <mergeCell ref="K175:K177"/>
    <mergeCell ref="L175:L177"/>
    <mergeCell ref="M175:M177"/>
    <mergeCell ref="B166:B168"/>
    <mergeCell ref="E166:E168"/>
    <mergeCell ref="G166:G168"/>
    <mergeCell ref="H166:H168"/>
    <mergeCell ref="I166:I168"/>
    <mergeCell ref="J166:J168"/>
    <mergeCell ref="K166:K168"/>
    <mergeCell ref="L166:L168"/>
    <mergeCell ref="M166:M168"/>
    <mergeCell ref="B169:B171"/>
    <mergeCell ref="E169:E171"/>
    <mergeCell ref="G169:G171"/>
    <mergeCell ref="H169:H171"/>
    <mergeCell ref="I169:I171"/>
    <mergeCell ref="J169:J171"/>
    <mergeCell ref="K169:K171"/>
    <mergeCell ref="L169:L171"/>
    <mergeCell ref="M169:M171"/>
    <mergeCell ref="B160:B162"/>
    <mergeCell ref="E160:E162"/>
    <mergeCell ref="G160:G162"/>
    <mergeCell ref="H160:H162"/>
    <mergeCell ref="I160:I162"/>
    <mergeCell ref="J160:J162"/>
    <mergeCell ref="K160:K162"/>
    <mergeCell ref="L160:L162"/>
    <mergeCell ref="M160:M162"/>
    <mergeCell ref="B163:B165"/>
    <mergeCell ref="E163:E165"/>
    <mergeCell ref="G163:G165"/>
    <mergeCell ref="H163:H165"/>
    <mergeCell ref="I163:I165"/>
    <mergeCell ref="J163:J165"/>
    <mergeCell ref="K163:K165"/>
    <mergeCell ref="L163:L165"/>
    <mergeCell ref="M163:M165"/>
    <mergeCell ref="B154:B156"/>
    <mergeCell ref="E154:E156"/>
    <mergeCell ref="G154:G156"/>
    <mergeCell ref="H154:H156"/>
    <mergeCell ref="I154:I156"/>
    <mergeCell ref="J154:J156"/>
    <mergeCell ref="K154:K156"/>
    <mergeCell ref="L154:L156"/>
    <mergeCell ref="M154:M156"/>
    <mergeCell ref="B157:B159"/>
    <mergeCell ref="E157:E159"/>
    <mergeCell ref="G157:G159"/>
    <mergeCell ref="H157:H159"/>
    <mergeCell ref="I157:I159"/>
    <mergeCell ref="J157:J159"/>
    <mergeCell ref="K157:K159"/>
    <mergeCell ref="L157:L159"/>
    <mergeCell ref="M157:M159"/>
    <mergeCell ref="B148:B150"/>
    <mergeCell ref="E148:E150"/>
    <mergeCell ref="G148:G150"/>
    <mergeCell ref="H148:H150"/>
    <mergeCell ref="I148:I150"/>
    <mergeCell ref="J148:J150"/>
    <mergeCell ref="K148:K150"/>
    <mergeCell ref="L148:L150"/>
    <mergeCell ref="M148:M150"/>
    <mergeCell ref="B151:B153"/>
    <mergeCell ref="E151:E153"/>
    <mergeCell ref="G151:G153"/>
    <mergeCell ref="H151:H153"/>
    <mergeCell ref="I151:I153"/>
    <mergeCell ref="J151:J153"/>
    <mergeCell ref="K151:K153"/>
    <mergeCell ref="L151:L153"/>
    <mergeCell ref="M151:M153"/>
    <mergeCell ref="B142:B144"/>
    <mergeCell ref="E142:E144"/>
    <mergeCell ref="G142:G144"/>
    <mergeCell ref="H142:H144"/>
    <mergeCell ref="I142:I144"/>
    <mergeCell ref="J142:J144"/>
    <mergeCell ref="K142:K144"/>
    <mergeCell ref="L142:L144"/>
    <mergeCell ref="M142:M144"/>
    <mergeCell ref="B145:B147"/>
    <mergeCell ref="E145:E147"/>
    <mergeCell ref="G145:G147"/>
    <mergeCell ref="H145:H147"/>
    <mergeCell ref="I145:I147"/>
    <mergeCell ref="J145:J147"/>
    <mergeCell ref="K145:K147"/>
    <mergeCell ref="L145:L147"/>
    <mergeCell ref="M145:M147"/>
    <mergeCell ref="B136:B138"/>
    <mergeCell ref="E136:E138"/>
    <mergeCell ref="G136:G138"/>
    <mergeCell ref="H136:H138"/>
    <mergeCell ref="I136:I138"/>
    <mergeCell ref="J136:J138"/>
    <mergeCell ref="K136:K138"/>
    <mergeCell ref="L136:L138"/>
    <mergeCell ref="M136:M138"/>
    <mergeCell ref="B139:B141"/>
    <mergeCell ref="E139:E141"/>
    <mergeCell ref="G139:G141"/>
    <mergeCell ref="H139:H141"/>
    <mergeCell ref="I139:I141"/>
    <mergeCell ref="J139:J141"/>
    <mergeCell ref="K139:K141"/>
    <mergeCell ref="L139:L141"/>
    <mergeCell ref="M139:M141"/>
    <mergeCell ref="B130:B132"/>
    <mergeCell ref="E130:E132"/>
    <mergeCell ref="G130:G132"/>
    <mergeCell ref="H130:H132"/>
    <mergeCell ref="I130:I132"/>
    <mergeCell ref="J130:J132"/>
    <mergeCell ref="K130:K132"/>
    <mergeCell ref="L130:L132"/>
    <mergeCell ref="M130:M132"/>
    <mergeCell ref="B133:B135"/>
    <mergeCell ref="E133:E135"/>
    <mergeCell ref="G133:G135"/>
    <mergeCell ref="H133:H135"/>
    <mergeCell ref="I133:I135"/>
    <mergeCell ref="J133:J135"/>
    <mergeCell ref="K133:K135"/>
    <mergeCell ref="L133:L135"/>
    <mergeCell ref="M133:M135"/>
    <mergeCell ref="B124:B126"/>
    <mergeCell ref="E124:E126"/>
    <mergeCell ref="G124:G126"/>
    <mergeCell ref="H124:H126"/>
    <mergeCell ref="I124:I126"/>
    <mergeCell ref="J124:J126"/>
    <mergeCell ref="K124:K126"/>
    <mergeCell ref="L124:L126"/>
    <mergeCell ref="M124:M126"/>
    <mergeCell ref="B127:B129"/>
    <mergeCell ref="E127:E129"/>
    <mergeCell ref="G127:G129"/>
    <mergeCell ref="H127:H129"/>
    <mergeCell ref="I127:I129"/>
    <mergeCell ref="J127:J129"/>
    <mergeCell ref="K127:K129"/>
    <mergeCell ref="L127:L129"/>
    <mergeCell ref="M127:M129"/>
    <mergeCell ref="B118:B120"/>
    <mergeCell ref="E118:E120"/>
    <mergeCell ref="G118:G120"/>
    <mergeCell ref="H118:H120"/>
    <mergeCell ref="I118:I120"/>
    <mergeCell ref="J118:J120"/>
    <mergeCell ref="K118:K120"/>
    <mergeCell ref="L118:L120"/>
    <mergeCell ref="M118:M120"/>
    <mergeCell ref="B121:B123"/>
    <mergeCell ref="E121:E123"/>
    <mergeCell ref="G121:G123"/>
    <mergeCell ref="H121:H123"/>
    <mergeCell ref="I121:I123"/>
    <mergeCell ref="J121:J123"/>
    <mergeCell ref="K121:K123"/>
    <mergeCell ref="L121:L123"/>
    <mergeCell ref="M121:M123"/>
    <mergeCell ref="B112:B114"/>
    <mergeCell ref="E112:E114"/>
    <mergeCell ref="G112:G114"/>
    <mergeCell ref="H112:H114"/>
    <mergeCell ref="I112:I114"/>
    <mergeCell ref="J112:J114"/>
    <mergeCell ref="K112:K114"/>
    <mergeCell ref="L112:L114"/>
    <mergeCell ref="M112:M114"/>
    <mergeCell ref="B115:B117"/>
    <mergeCell ref="E115:E117"/>
    <mergeCell ref="G115:G117"/>
    <mergeCell ref="H115:H117"/>
    <mergeCell ref="I115:I117"/>
    <mergeCell ref="J115:J117"/>
    <mergeCell ref="K115:K117"/>
    <mergeCell ref="L115:L117"/>
    <mergeCell ref="M115:M117"/>
    <mergeCell ref="B106:B108"/>
    <mergeCell ref="E106:E108"/>
    <mergeCell ref="G106:G108"/>
    <mergeCell ref="H106:H108"/>
    <mergeCell ref="I106:I108"/>
    <mergeCell ref="J106:J108"/>
    <mergeCell ref="K106:K108"/>
    <mergeCell ref="L106:L108"/>
    <mergeCell ref="M106:M108"/>
    <mergeCell ref="B109:B111"/>
    <mergeCell ref="E109:E111"/>
    <mergeCell ref="G109:G111"/>
    <mergeCell ref="H109:H111"/>
    <mergeCell ref="I109:I111"/>
    <mergeCell ref="J109:J111"/>
    <mergeCell ref="K109:K111"/>
    <mergeCell ref="L109:L111"/>
    <mergeCell ref="M109:M111"/>
    <mergeCell ref="B100:B102"/>
    <mergeCell ref="E100:E102"/>
    <mergeCell ref="G100:G102"/>
    <mergeCell ref="H100:H102"/>
    <mergeCell ref="I100:I102"/>
    <mergeCell ref="J100:J102"/>
    <mergeCell ref="K100:K102"/>
    <mergeCell ref="L100:L102"/>
    <mergeCell ref="M100:M102"/>
    <mergeCell ref="B103:B105"/>
    <mergeCell ref="E103:E105"/>
    <mergeCell ref="G103:G105"/>
    <mergeCell ref="H103:H105"/>
    <mergeCell ref="I103:I105"/>
    <mergeCell ref="J103:J105"/>
    <mergeCell ref="K103:K105"/>
    <mergeCell ref="L103:L105"/>
    <mergeCell ref="M103:M105"/>
    <mergeCell ref="B94:B96"/>
    <mergeCell ref="E94:E96"/>
    <mergeCell ref="G94:G96"/>
    <mergeCell ref="H94:H96"/>
    <mergeCell ref="I94:I96"/>
    <mergeCell ref="J94:J96"/>
    <mergeCell ref="K94:K96"/>
    <mergeCell ref="L94:L96"/>
    <mergeCell ref="M94:M96"/>
    <mergeCell ref="B97:B99"/>
    <mergeCell ref="E97:E99"/>
    <mergeCell ref="G97:G99"/>
    <mergeCell ref="H97:H99"/>
    <mergeCell ref="I97:I99"/>
    <mergeCell ref="J97:J99"/>
    <mergeCell ref="K97:K99"/>
    <mergeCell ref="L97:L99"/>
    <mergeCell ref="M97:M99"/>
    <mergeCell ref="B88:B90"/>
    <mergeCell ref="E88:E90"/>
    <mergeCell ref="G88:G90"/>
    <mergeCell ref="H88:H90"/>
    <mergeCell ref="I88:I90"/>
    <mergeCell ref="J88:J90"/>
    <mergeCell ref="K88:K90"/>
    <mergeCell ref="L88:L90"/>
    <mergeCell ref="M88:M90"/>
    <mergeCell ref="B91:B93"/>
    <mergeCell ref="E91:E93"/>
    <mergeCell ref="G91:G93"/>
    <mergeCell ref="H91:H93"/>
    <mergeCell ref="I91:I93"/>
    <mergeCell ref="J91:J93"/>
    <mergeCell ref="K91:K93"/>
    <mergeCell ref="L91:L93"/>
    <mergeCell ref="M91:M93"/>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M85:M87"/>
    <mergeCell ref="B76:B78"/>
    <mergeCell ref="E76:E78"/>
    <mergeCell ref="G76:G78"/>
    <mergeCell ref="H76:H78"/>
    <mergeCell ref="I76:I78"/>
    <mergeCell ref="J76:J78"/>
    <mergeCell ref="K76:K78"/>
    <mergeCell ref="L76:L78"/>
    <mergeCell ref="M76:M78"/>
    <mergeCell ref="B79:B81"/>
    <mergeCell ref="E79:E81"/>
    <mergeCell ref="G79:G81"/>
    <mergeCell ref="H79:H81"/>
    <mergeCell ref="I79:I81"/>
    <mergeCell ref="J79:J81"/>
    <mergeCell ref="K79:K81"/>
    <mergeCell ref="L79:L81"/>
    <mergeCell ref="M79:M81"/>
    <mergeCell ref="B70:B72"/>
    <mergeCell ref="E70:E72"/>
    <mergeCell ref="G70:G72"/>
    <mergeCell ref="H70:H72"/>
    <mergeCell ref="I70:I72"/>
    <mergeCell ref="J70:J72"/>
    <mergeCell ref="K70:K72"/>
    <mergeCell ref="L70:L72"/>
    <mergeCell ref="M70:M72"/>
    <mergeCell ref="B73:B75"/>
    <mergeCell ref="E73:E75"/>
    <mergeCell ref="G73:G75"/>
    <mergeCell ref="H73:H75"/>
    <mergeCell ref="I73:I75"/>
    <mergeCell ref="J73:J75"/>
    <mergeCell ref="K73:K75"/>
    <mergeCell ref="L73:L75"/>
    <mergeCell ref="M73:M75"/>
    <mergeCell ref="B64:B66"/>
    <mergeCell ref="E64:E66"/>
    <mergeCell ref="G64:G66"/>
    <mergeCell ref="H64:H66"/>
    <mergeCell ref="I64:I66"/>
    <mergeCell ref="J64:J66"/>
    <mergeCell ref="K64:K66"/>
    <mergeCell ref="L64:L66"/>
    <mergeCell ref="M64:M66"/>
    <mergeCell ref="B67:B69"/>
    <mergeCell ref="E67:E69"/>
    <mergeCell ref="G67:G69"/>
    <mergeCell ref="H67:H69"/>
    <mergeCell ref="I67:I69"/>
    <mergeCell ref="J67:J69"/>
    <mergeCell ref="K67:K69"/>
    <mergeCell ref="L67:L69"/>
    <mergeCell ref="M67:M69"/>
    <mergeCell ref="B58:B60"/>
    <mergeCell ref="E58:E60"/>
    <mergeCell ref="G58:G60"/>
    <mergeCell ref="H58:H60"/>
    <mergeCell ref="I58:I60"/>
    <mergeCell ref="J58:J60"/>
    <mergeCell ref="K58:K60"/>
    <mergeCell ref="L58:L60"/>
    <mergeCell ref="M58:M60"/>
    <mergeCell ref="B61:B63"/>
    <mergeCell ref="E61:E63"/>
    <mergeCell ref="G61:G63"/>
    <mergeCell ref="H61:H63"/>
    <mergeCell ref="I61:I63"/>
    <mergeCell ref="J61:J63"/>
    <mergeCell ref="K61:K63"/>
    <mergeCell ref="L61:L63"/>
    <mergeCell ref="M61:M63"/>
    <mergeCell ref="B52:B54"/>
    <mergeCell ref="E52:E54"/>
    <mergeCell ref="G52:G54"/>
    <mergeCell ref="H52:H54"/>
    <mergeCell ref="I52:I54"/>
    <mergeCell ref="J52:J54"/>
    <mergeCell ref="K52:K54"/>
    <mergeCell ref="L52:L54"/>
    <mergeCell ref="M52:M54"/>
    <mergeCell ref="B55:B57"/>
    <mergeCell ref="E55:E57"/>
    <mergeCell ref="G55:G57"/>
    <mergeCell ref="H55:H57"/>
    <mergeCell ref="I55:I57"/>
    <mergeCell ref="J55:J57"/>
    <mergeCell ref="K55:K57"/>
    <mergeCell ref="L55:L57"/>
    <mergeCell ref="M55:M57"/>
    <mergeCell ref="B46:B48"/>
    <mergeCell ref="E46:E48"/>
    <mergeCell ref="G46:G48"/>
    <mergeCell ref="H46:H48"/>
    <mergeCell ref="I46:I48"/>
    <mergeCell ref="J46:J48"/>
    <mergeCell ref="K46:K48"/>
    <mergeCell ref="L46:L48"/>
    <mergeCell ref="M46:M48"/>
    <mergeCell ref="B49:B51"/>
    <mergeCell ref="E49:E51"/>
    <mergeCell ref="G49:G51"/>
    <mergeCell ref="H49:H51"/>
    <mergeCell ref="I49:I51"/>
    <mergeCell ref="J49:J51"/>
    <mergeCell ref="K49:K51"/>
    <mergeCell ref="L49:L51"/>
    <mergeCell ref="M49:M51"/>
    <mergeCell ref="B40:B42"/>
    <mergeCell ref="E40:E42"/>
    <mergeCell ref="G40:G42"/>
    <mergeCell ref="H40:H42"/>
    <mergeCell ref="I40:I42"/>
    <mergeCell ref="J40:J42"/>
    <mergeCell ref="K40:K42"/>
    <mergeCell ref="L40:L42"/>
    <mergeCell ref="M40:M42"/>
    <mergeCell ref="B43:B45"/>
    <mergeCell ref="E43:E45"/>
    <mergeCell ref="G43:G45"/>
    <mergeCell ref="H43:H45"/>
    <mergeCell ref="I43:I45"/>
    <mergeCell ref="J43:J45"/>
    <mergeCell ref="K43:K45"/>
    <mergeCell ref="L43:L45"/>
    <mergeCell ref="M43:M45"/>
    <mergeCell ref="B34:B36"/>
    <mergeCell ref="E34:E36"/>
    <mergeCell ref="G34:G36"/>
    <mergeCell ref="H34:H36"/>
    <mergeCell ref="I34:I36"/>
    <mergeCell ref="J34:J36"/>
    <mergeCell ref="K34:K36"/>
    <mergeCell ref="L34:L36"/>
    <mergeCell ref="M34:M36"/>
    <mergeCell ref="B37:B39"/>
    <mergeCell ref="E37:E39"/>
    <mergeCell ref="G37:G39"/>
    <mergeCell ref="H37:H39"/>
    <mergeCell ref="I37:I39"/>
    <mergeCell ref="J37:J39"/>
    <mergeCell ref="K37:K39"/>
    <mergeCell ref="L37:L39"/>
    <mergeCell ref="M37:M39"/>
    <mergeCell ref="B28:B30"/>
    <mergeCell ref="E28:E30"/>
    <mergeCell ref="G28:G30"/>
    <mergeCell ref="H28:H30"/>
    <mergeCell ref="I28:I30"/>
    <mergeCell ref="J28:J30"/>
    <mergeCell ref="K28:K30"/>
    <mergeCell ref="L28:L30"/>
    <mergeCell ref="M28:M30"/>
    <mergeCell ref="B31:B33"/>
    <mergeCell ref="E31:E33"/>
    <mergeCell ref="G31:G33"/>
    <mergeCell ref="H31:H33"/>
    <mergeCell ref="I31:I33"/>
    <mergeCell ref="J31:J33"/>
    <mergeCell ref="K31:K33"/>
    <mergeCell ref="L31:L33"/>
    <mergeCell ref="M31:M33"/>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M25:M27"/>
    <mergeCell ref="B16:B18"/>
    <mergeCell ref="E16:E18"/>
    <mergeCell ref="G16:G18"/>
    <mergeCell ref="H16:H18"/>
    <mergeCell ref="I16:I18"/>
    <mergeCell ref="J16:J18"/>
    <mergeCell ref="K16:K18"/>
    <mergeCell ref="L16:L18"/>
    <mergeCell ref="M16:M18"/>
    <mergeCell ref="B19:B21"/>
    <mergeCell ref="E19:E21"/>
    <mergeCell ref="G19:G21"/>
    <mergeCell ref="H19:H21"/>
    <mergeCell ref="I19:I21"/>
    <mergeCell ref="J19:J21"/>
    <mergeCell ref="K19:K21"/>
    <mergeCell ref="L19:L21"/>
    <mergeCell ref="M19:M21"/>
    <mergeCell ref="B10:B12"/>
    <mergeCell ref="E10:E12"/>
    <mergeCell ref="G10:G12"/>
    <mergeCell ref="H10:H12"/>
    <mergeCell ref="I10:I12"/>
    <mergeCell ref="J10:J12"/>
    <mergeCell ref="K10:K12"/>
    <mergeCell ref="L10:L12"/>
    <mergeCell ref="M10:M12"/>
    <mergeCell ref="B13:B15"/>
    <mergeCell ref="E13:E15"/>
    <mergeCell ref="G13:G15"/>
    <mergeCell ref="H13:H15"/>
    <mergeCell ref="I13:I15"/>
    <mergeCell ref="J13:J15"/>
    <mergeCell ref="K13:K15"/>
    <mergeCell ref="L13:L15"/>
    <mergeCell ref="M13:M15"/>
    <mergeCell ref="M1:M2"/>
    <mergeCell ref="G1:G2"/>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 ref="E1:E3"/>
    <mergeCell ref="F1:F3"/>
    <mergeCell ref="H1:H3"/>
    <mergeCell ref="B1:B3"/>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fRule type="notContainsBlanks" dxfId="7" priority="6" stopIfTrue="1">
      <formula>LEN(TRIM(C9))&gt;0</formula>
    </cfRule>
  </conditionalFormatting>
  <conditionalFormatting sqref="B7:B759">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fRule type="notContainsBlanks" dxfId="4" priority="4" stopIfTrue="1">
      <formula>LEN(TRIM(C7))&gt;0</formula>
    </cfRule>
  </conditionalFormatting>
  <conditionalFormatting sqref="E7:E759">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cfRule type="notContainsBlanks" dxfId="2" priority="2" stopIfTrue="1">
      <formula>LEN(TRIM(F7))&gt;0</formula>
    </cfRule>
  </conditionalFormatting>
  <conditionalFormatting sqref="G7:L759">
    <cfRule type="notContainsBlanks" dxfId="1" priority="10" stopIfTrue="1">
      <formula>LEN(TRIM(G7))&gt;0</formula>
    </cfRule>
  </conditionalFormatting>
  <conditionalFormatting sqref="M7:M759">
    <cfRule type="notContainsBlanks" dxfId="0" priority="1" stopIfTrue="1">
      <formula>LEN(TRIM(M7))&gt;0</formula>
    </cfRule>
  </conditionalFormatting>
  <pageMargins left="0.31496062992125984" right="0.31496062992125984" top="0.78740157480314965" bottom="0.59055118110236227" header="0.31496062992125984" footer="0.31496062992125984"/>
  <pageSetup paperSize="9" scale="73" firstPageNumber="6" fitToHeight="0" orientation="landscape" useFirstPageNumber="1" r:id="rId1"/>
  <headerFooter alignWithMargins="0">
    <oddHeader>&amp;L&amp;"Arial,Kurzíva"&amp;10Příloha č. 1 - Seznam žadatelů dotačního titulu č. 14_02_01</oddHeader>
    <oddFooter>&amp;L&amp;"Arial,Kurzíva"&amp;10Zastupitelstvo Olomouckého kraje 20. 4. 2020   
44. - Program na podporu JSDH 2020 – vyhodnocení dotačního titulu č. 14_02_01
Příloha č. 1 - Seznam žadatelů dotačního titulu č. 14_02_01&amp;R
Strana &amp;P  (celkem 92)</oddFooter>
  </headerFooter>
  <rowBreaks count="83" manualBreakCount="83">
    <brk id="12" max="16383" man="1"/>
    <brk id="21" max="16383" man="1"/>
    <brk id="30" max="16383" man="1"/>
    <brk id="39" max="16383" man="1"/>
    <brk id="48" max="16383" man="1"/>
    <brk id="57" max="16383" man="1"/>
    <brk id="66" max="16383" man="1"/>
    <brk id="75" max="16383" man="1"/>
    <brk id="84" max="16383" man="1"/>
    <brk id="93" max="16383" man="1"/>
    <brk id="102" max="16383" man="1"/>
    <brk id="111" max="16383" man="1"/>
    <brk id="120" max="16383" man="1"/>
    <brk id="129" max="16383" man="1"/>
    <brk id="138" max="16383" man="1"/>
    <brk id="147" max="16383" man="1"/>
    <brk id="156" max="16383" man="1"/>
    <brk id="165" max="16383" man="1"/>
    <brk id="174" max="16383" man="1"/>
    <brk id="183" max="16383" man="1"/>
    <brk id="192" max="16383" man="1"/>
    <brk id="201" max="16383" man="1"/>
    <brk id="210" max="16383" man="1"/>
    <brk id="219" max="16383" man="1"/>
    <brk id="228" max="16383" man="1"/>
    <brk id="237" max="16383" man="1"/>
    <brk id="246" max="16383" man="1"/>
    <brk id="255" max="16383" man="1"/>
    <brk id="264" max="16383" man="1"/>
    <brk id="273" max="16383" man="1"/>
    <brk id="282" max="16383" man="1"/>
    <brk id="291" max="16383" man="1"/>
    <brk id="300" max="16383" man="1"/>
    <brk id="309" max="16383" man="1"/>
    <brk id="318" max="16383" man="1"/>
    <brk id="327" max="16383" man="1"/>
    <brk id="336" max="16383" man="1"/>
    <brk id="345" max="16383" man="1"/>
    <brk id="354" max="16383" man="1"/>
    <brk id="363" max="16383" man="1"/>
    <brk id="372" max="16383" man="1"/>
    <brk id="381" max="16383" man="1"/>
    <brk id="390" max="16383" man="1"/>
    <brk id="399" max="16383" man="1"/>
    <brk id="408" max="16383" man="1"/>
    <brk id="417" max="16383" man="1"/>
    <brk id="426" max="16383" man="1"/>
    <brk id="435" max="16383" man="1"/>
    <brk id="444" max="16383" man="1"/>
    <brk id="453" max="16383" man="1"/>
    <brk id="462" max="16383" man="1"/>
    <brk id="471" max="16383" man="1"/>
    <brk id="480" max="16383" man="1"/>
    <brk id="489" max="16383" man="1"/>
    <brk id="498" max="16383" man="1"/>
    <brk id="507" max="16383" man="1"/>
    <brk id="516" max="16383" man="1"/>
    <brk id="525" max="16383" man="1"/>
    <brk id="534" max="16383" man="1"/>
    <brk id="543" max="16383" man="1"/>
    <brk id="552" max="16383" man="1"/>
    <brk id="561" max="16383" man="1"/>
    <brk id="570" max="16383" man="1"/>
    <brk id="579" max="16383" man="1"/>
    <brk id="588" max="16383" man="1"/>
    <brk id="597" max="16383" man="1"/>
    <brk id="606" max="16383" man="1"/>
    <brk id="615" max="16383" man="1"/>
    <brk id="624" max="16383" man="1"/>
    <brk id="633" max="16383" man="1"/>
    <brk id="642" max="16383" man="1"/>
    <brk id="651" max="16383" man="1"/>
    <brk id="660" max="16383" man="1"/>
    <brk id="669" max="16383" man="1"/>
    <brk id="678" max="16383" man="1"/>
    <brk id="687" max="16383" man="1"/>
    <brk id="696" max="16383" man="1"/>
    <brk id="705" max="16383" man="1"/>
    <brk id="714" max="16383" man="1"/>
    <brk id="723" max="16383" man="1"/>
    <brk id="732" max="16383" man="1"/>
    <brk id="741" max="16383" man="1"/>
    <brk id="7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5</vt:i4>
      </vt:variant>
    </vt:vector>
  </HeadingPairs>
  <TitlesOfParts>
    <vt:vector size="7" baseType="lpstr">
      <vt:lpstr>List1</vt:lpstr>
      <vt:lpstr>tisk</vt:lpstr>
      <vt:lpstr>DZACATEK</vt:lpstr>
      <vt:lpstr>FZACATEK</vt:lpstr>
      <vt:lpstr>LZACATEK</vt:lpstr>
      <vt:lpstr>List1!Názvy_tisku</vt:lpstr>
      <vt:lpstr>tisk!Názvy_tisku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Procházková Blanka</dc:creator>
  <cp:lastModifiedBy>Procházková Blanka</cp:lastModifiedBy>
  <cp:lastPrinted>2020-03-16T15:52:57Z</cp:lastPrinted>
  <dcterms:created xsi:type="dcterms:W3CDTF">2016-08-30T11:35:03Z</dcterms:created>
  <dcterms:modified xsi:type="dcterms:W3CDTF">2020-03-24T18:45:55Z</dcterms:modified>
</cp:coreProperties>
</file>