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ok_krma7014\Desktop\ROK, ZOK\ROK, ZOK\Muller\"/>
    </mc:Choice>
  </mc:AlternateContent>
  <bookViews>
    <workbookView xWindow="480" yWindow="192" windowWidth="18192" windowHeight="11700" activeTab="1"/>
  </bookViews>
  <sheets>
    <sheet name="List1" sheetId="1" r:id="rId1"/>
    <sheet name="tisk" sheetId="2" r:id="rId2"/>
  </sheets>
  <definedNames>
    <definedName name="_FilterDatabase" localSheetId="0" hidden="1">List1!$A$10:$R$16</definedName>
    <definedName name="_xlnm._FilterDatabase" localSheetId="0" hidden="1">List1!$A$10:$X$10</definedName>
    <definedName name="DZACATEK">List1!$N$1</definedName>
    <definedName name="FZACATEK">List1!$Q$1</definedName>
    <definedName name="LZACATEK">List1!$W$1</definedName>
    <definedName name="_xlnm.Print_Titles" localSheetId="0">List1!$1:$10</definedName>
    <definedName name="_xlnm.Print_Titles" localSheetId="1">tisk!$1:$3</definedName>
    <definedName name="_xlnm.Print_Area" localSheetId="1">tisk!$B$1:$R$516</definedName>
  </definedNames>
  <calcPr calcId="162913"/>
</workbook>
</file>

<file path=xl/calcChain.xml><?xml version="1.0" encoding="utf-8"?>
<calcChain xmlns="http://schemas.openxmlformats.org/spreadsheetml/2006/main">
  <c r="R4" i="2" l="1"/>
  <c r="Q4" i="2"/>
  <c r="P4" i="2"/>
  <c r="O4" i="2"/>
  <c r="N4" i="2"/>
  <c r="M4" i="2"/>
  <c r="W165" i="1" l="1"/>
  <c r="W138" i="1"/>
  <c r="W89" i="1"/>
  <c r="W62" i="1"/>
  <c r="W44" i="1"/>
  <c r="W111" i="1"/>
  <c r="W49" i="1"/>
  <c r="W14" i="1"/>
  <c r="W100" i="1"/>
  <c r="W134" i="1"/>
  <c r="W53" i="1"/>
  <c r="W181" i="1"/>
  <c r="W120" i="1"/>
  <c r="W163" i="1"/>
  <c r="W166" i="1"/>
  <c r="W128" i="1"/>
  <c r="W175" i="1"/>
  <c r="W77" i="1"/>
  <c r="W117" i="1"/>
  <c r="W139" i="1"/>
  <c r="W145" i="1"/>
  <c r="W88" i="1"/>
  <c r="W177" i="1"/>
  <c r="W169" i="1"/>
  <c r="W143" i="1"/>
  <c r="W147" i="1"/>
  <c r="W160" i="1"/>
  <c r="W78" i="1"/>
  <c r="W94" i="1"/>
  <c r="W57" i="1"/>
  <c r="W32" i="1"/>
  <c r="W154" i="1"/>
  <c r="W144" i="1"/>
  <c r="W17" i="1"/>
  <c r="W35" i="1"/>
  <c r="W12" i="1"/>
  <c r="W56" i="1"/>
  <c r="W136" i="1"/>
  <c r="W95" i="1"/>
  <c r="W51" i="1"/>
  <c r="W149" i="1"/>
  <c r="W50" i="1"/>
  <c r="W27" i="1"/>
  <c r="W96" i="1"/>
  <c r="W174" i="1"/>
  <c r="W114" i="1"/>
  <c r="W180" i="1"/>
  <c r="W164" i="1"/>
  <c r="W129" i="1"/>
  <c r="W58" i="1"/>
  <c r="W23" i="1"/>
  <c r="W106" i="1"/>
  <c r="W16" i="1"/>
  <c r="W140" i="1"/>
  <c r="W75" i="1"/>
  <c r="W87" i="1"/>
  <c r="W98" i="1"/>
  <c r="W112" i="1"/>
  <c r="W18" i="1"/>
  <c r="W46" i="1"/>
  <c r="W104" i="1"/>
  <c r="W92" i="1"/>
  <c r="W97" i="1"/>
  <c r="W21" i="1"/>
  <c r="W37" i="1"/>
  <c r="W55" i="1"/>
  <c r="W43" i="1"/>
  <c r="W33" i="1"/>
  <c r="W84" i="1"/>
  <c r="W65" i="1"/>
  <c r="W142" i="1"/>
  <c r="W20" i="1"/>
  <c r="W125" i="1"/>
  <c r="W15" i="1"/>
  <c r="W66" i="1"/>
  <c r="W90" i="1"/>
  <c r="W86" i="1"/>
  <c r="W126" i="1"/>
  <c r="W122" i="1"/>
  <c r="W121" i="1"/>
  <c r="W59" i="1"/>
  <c r="W118" i="1"/>
  <c r="W159" i="1"/>
  <c r="W52" i="1"/>
  <c r="W73" i="1"/>
  <c r="W113" i="1"/>
  <c r="W71" i="1"/>
  <c r="W171" i="1"/>
  <c r="W38" i="1"/>
  <c r="W135" i="1"/>
  <c r="W64" i="1"/>
  <c r="W176" i="1"/>
  <c r="W47" i="1"/>
  <c r="W170" i="1"/>
  <c r="W107" i="1"/>
  <c r="W85" i="1"/>
  <c r="W155" i="1"/>
  <c r="W168" i="1"/>
  <c r="W91" i="1"/>
  <c r="W119" i="1"/>
  <c r="W80" i="1"/>
  <c r="W161" i="1"/>
  <c r="W67" i="1"/>
  <c r="W72" i="1"/>
  <c r="W40" i="1"/>
  <c r="W93" i="1"/>
  <c r="W79" i="1"/>
  <c r="W133" i="1"/>
  <c r="W54" i="1"/>
  <c r="W45" i="1"/>
  <c r="W153" i="1"/>
  <c r="W39" i="1"/>
  <c r="W63" i="1"/>
  <c r="W123" i="1"/>
  <c r="W74" i="1"/>
  <c r="W25" i="1"/>
  <c r="W28" i="1"/>
  <c r="W101" i="1"/>
  <c r="W41" i="1"/>
  <c r="W11" i="1"/>
  <c r="W19" i="1"/>
  <c r="W150" i="1"/>
  <c r="W146" i="1"/>
  <c r="W130" i="1"/>
  <c r="W29" i="1"/>
  <c r="W152" i="1"/>
  <c r="W178" i="1"/>
  <c r="W102" i="1"/>
  <c r="W151" i="1"/>
  <c r="W148" i="1"/>
  <c r="W26" i="1"/>
  <c r="W141" i="1"/>
  <c r="W31" i="1"/>
  <c r="W60" i="1"/>
  <c r="W68" i="1"/>
  <c r="W127" i="1"/>
  <c r="W13" i="1"/>
  <c r="W116" i="1"/>
  <c r="W172" i="1"/>
  <c r="W115" i="1"/>
  <c r="W22" i="1"/>
  <c r="W162" i="1"/>
  <c r="W156" i="1"/>
  <c r="W109" i="1"/>
  <c r="W42" i="1"/>
  <c r="W179" i="1"/>
  <c r="W34" i="1"/>
  <c r="W108" i="1"/>
  <c r="W167" i="1"/>
  <c r="W82" i="1"/>
  <c r="W173" i="1"/>
  <c r="W158" i="1"/>
  <c r="W103" i="1"/>
  <c r="W110" i="1"/>
  <c r="W157" i="1"/>
  <c r="W24" i="1"/>
  <c r="W124" i="1"/>
  <c r="W81" i="1"/>
  <c r="W61" i="1"/>
  <c r="W76" i="1"/>
  <c r="W69" i="1"/>
  <c r="W99" i="1"/>
  <c r="W36" i="1"/>
  <c r="W131" i="1"/>
  <c r="W48" i="1"/>
  <c r="W70" i="1"/>
  <c r="W83" i="1"/>
  <c r="W30" i="1"/>
  <c r="W105" i="1"/>
  <c r="W137" i="1"/>
  <c r="W132" i="1"/>
  <c r="D4" i="2" l="1"/>
  <c r="A6" i="2"/>
  <c r="A9" i="2"/>
  <c r="A12" i="2"/>
  <c r="A15" i="2"/>
  <c r="A18" i="2"/>
  <c r="A21" i="2"/>
  <c r="A24" i="2"/>
  <c r="A27" i="2"/>
  <c r="A30" i="2"/>
  <c r="A33" i="2"/>
  <c r="A36" i="2"/>
  <c r="A39" i="2"/>
  <c r="A42" i="2"/>
  <c r="A45" i="2"/>
  <c r="A48" i="2"/>
  <c r="A51" i="2"/>
  <c r="A54" i="2"/>
  <c r="A57" i="2"/>
  <c r="A60" i="2"/>
  <c r="A63" i="2"/>
  <c r="A66" i="2"/>
  <c r="A69" i="2"/>
  <c r="A72" i="2"/>
  <c r="A75" i="2"/>
  <c r="A78" i="2"/>
  <c r="A81" i="2"/>
  <c r="A84" i="2"/>
  <c r="A87" i="2"/>
  <c r="A90" i="2"/>
  <c r="A93" i="2"/>
  <c r="A96" i="2"/>
  <c r="A99" i="2"/>
  <c r="A102" i="2"/>
  <c r="A105" i="2"/>
  <c r="A108" i="2"/>
  <c r="A111" i="2"/>
  <c r="A114" i="2"/>
  <c r="A117" i="2"/>
  <c r="A120" i="2"/>
  <c r="A123" i="2"/>
  <c r="A126" i="2"/>
  <c r="A129" i="2"/>
  <c r="A132" i="2"/>
  <c r="A135" i="2"/>
  <c r="A138" i="2"/>
  <c r="A141" i="2"/>
  <c r="A144" i="2"/>
  <c r="A147" i="2"/>
  <c r="A150" i="2"/>
  <c r="A153" i="2"/>
  <c r="A156" i="2"/>
  <c r="A159" i="2"/>
  <c r="A162" i="2"/>
  <c r="A165" i="2"/>
  <c r="A168" i="2"/>
  <c r="A171" i="2"/>
  <c r="A174" i="2"/>
  <c r="A177" i="2"/>
  <c r="A180" i="2"/>
  <c r="A183" i="2"/>
  <c r="A186" i="2"/>
  <c r="A189" i="2"/>
  <c r="A192" i="2"/>
  <c r="A195" i="2"/>
  <c r="A198" i="2"/>
  <c r="A201" i="2"/>
  <c r="A204" i="2"/>
  <c r="A207" i="2"/>
  <c r="A210" i="2"/>
  <c r="A213" i="2"/>
  <c r="A216" i="2"/>
  <c r="A219" i="2"/>
  <c r="A222" i="2"/>
  <c r="A225" i="2"/>
  <c r="A228" i="2"/>
  <c r="A231" i="2"/>
  <c r="A234" i="2"/>
  <c r="A237" i="2"/>
  <c r="A240" i="2"/>
  <c r="A243" i="2"/>
  <c r="A246" i="2"/>
  <c r="A249" i="2"/>
  <c r="A252" i="2"/>
  <c r="A255" i="2"/>
  <c r="A258" i="2"/>
  <c r="A261" i="2"/>
  <c r="A264" i="2"/>
  <c r="A267" i="2"/>
  <c r="A270" i="2"/>
  <c r="A273" i="2"/>
  <c r="A276" i="2"/>
  <c r="A279" i="2"/>
  <c r="A282" i="2"/>
  <c r="A285" i="2"/>
  <c r="A288" i="2"/>
  <c r="A291" i="2"/>
  <c r="A294" i="2"/>
  <c r="A297" i="2"/>
  <c r="A300" i="2"/>
  <c r="A303" i="2"/>
  <c r="A306" i="2"/>
  <c r="A309" i="2"/>
  <c r="A312" i="2"/>
  <c r="A315" i="2"/>
  <c r="A318" i="2"/>
  <c r="A321" i="2"/>
  <c r="A324" i="2"/>
  <c r="A327" i="2"/>
  <c r="A330" i="2"/>
  <c r="A333" i="2"/>
  <c r="A336" i="2"/>
  <c r="A339" i="2"/>
  <c r="A342" i="2"/>
  <c r="A345" i="2"/>
  <c r="A348" i="2"/>
  <c r="A351" i="2"/>
  <c r="A354" i="2"/>
  <c r="A357" i="2"/>
  <c r="A360" i="2"/>
  <c r="A363" i="2"/>
  <c r="A366" i="2"/>
  <c r="A369" i="2"/>
  <c r="A372" i="2"/>
  <c r="A375" i="2"/>
  <c r="A378" i="2"/>
  <c r="A381" i="2"/>
  <c r="A384" i="2"/>
  <c r="A387" i="2"/>
  <c r="A390" i="2"/>
  <c r="A393" i="2"/>
  <c r="A396" i="2"/>
  <c r="A399" i="2"/>
  <c r="A402" i="2"/>
  <c r="A405" i="2"/>
  <c r="A408" i="2"/>
  <c r="A411" i="2"/>
  <c r="A414" i="2"/>
  <c r="A417" i="2"/>
  <c r="A420" i="2"/>
  <c r="A423" i="2"/>
  <c r="A426" i="2"/>
  <c r="A429" i="2"/>
  <c r="A432" i="2"/>
  <c r="A435" i="2"/>
  <c r="A438" i="2"/>
  <c r="A441" i="2"/>
  <c r="A444" i="2"/>
  <c r="A447" i="2"/>
  <c r="A450" i="2"/>
  <c r="A453" i="2"/>
  <c r="A456" i="2"/>
  <c r="A459" i="2"/>
  <c r="A462" i="2"/>
  <c r="A465" i="2"/>
  <c r="A468" i="2"/>
  <c r="A471" i="2"/>
  <c r="A474" i="2"/>
  <c r="A477" i="2"/>
  <c r="A480" i="2"/>
  <c r="A483" i="2"/>
  <c r="A486" i="2"/>
  <c r="A489" i="2"/>
  <c r="A492" i="2"/>
  <c r="A495" i="2"/>
  <c r="A498" i="2"/>
  <c r="A501" i="2"/>
  <c r="A504" i="2"/>
  <c r="A507" i="2"/>
  <c r="A510" i="2"/>
  <c r="A513" i="2"/>
  <c r="A516" i="2"/>
  <c r="B517" i="2" s="1"/>
  <c r="A519" i="2"/>
  <c r="F42" i="2"/>
  <c r="I67" i="2"/>
  <c r="I505" i="2" l="1"/>
  <c r="P505" i="2"/>
  <c r="O505" i="2"/>
  <c r="Q505" i="2"/>
  <c r="M505" i="2"/>
  <c r="R505" i="2"/>
  <c r="N505" i="2"/>
  <c r="K469" i="2"/>
  <c r="P469" i="2"/>
  <c r="O469" i="2"/>
  <c r="Q469" i="2"/>
  <c r="M469" i="2"/>
  <c r="R469" i="2"/>
  <c r="N469" i="2"/>
  <c r="F435" i="2"/>
  <c r="P433" i="2"/>
  <c r="O433" i="2"/>
  <c r="Q433" i="2"/>
  <c r="M433" i="2"/>
  <c r="R433" i="2"/>
  <c r="N433" i="2"/>
  <c r="F411" i="2"/>
  <c r="P409" i="2"/>
  <c r="O409" i="2"/>
  <c r="Q409" i="2"/>
  <c r="M409" i="2"/>
  <c r="R409" i="2"/>
  <c r="N409" i="2"/>
  <c r="P373" i="2"/>
  <c r="O373" i="2"/>
  <c r="Q373" i="2"/>
  <c r="M373" i="2"/>
  <c r="R373" i="2"/>
  <c r="N373" i="2"/>
  <c r="G337" i="2"/>
  <c r="O337" i="2"/>
  <c r="R337" i="2"/>
  <c r="M337" i="2"/>
  <c r="Q337" i="2"/>
  <c r="P337" i="2"/>
  <c r="N337" i="2"/>
  <c r="O301" i="2"/>
  <c r="P301" i="2"/>
  <c r="N301" i="2"/>
  <c r="R301" i="2"/>
  <c r="M301" i="2"/>
  <c r="Q301" i="2"/>
  <c r="O265" i="2"/>
  <c r="R265" i="2"/>
  <c r="M265" i="2"/>
  <c r="Q265" i="2"/>
  <c r="P265" i="2"/>
  <c r="N265" i="2"/>
  <c r="H229" i="2"/>
  <c r="O229" i="2"/>
  <c r="P229" i="2"/>
  <c r="N229" i="2"/>
  <c r="R229" i="2"/>
  <c r="M229" i="2"/>
  <c r="Q229" i="2"/>
  <c r="R193" i="2"/>
  <c r="N193" i="2"/>
  <c r="Q193" i="2"/>
  <c r="M193" i="2"/>
  <c r="P193" i="2"/>
  <c r="O193" i="2"/>
  <c r="E157" i="2"/>
  <c r="R157" i="2"/>
  <c r="N157" i="2"/>
  <c r="Q157" i="2"/>
  <c r="M157" i="2"/>
  <c r="P157" i="2"/>
  <c r="O157" i="2"/>
  <c r="D122" i="2"/>
  <c r="Q121" i="2"/>
  <c r="M121" i="2"/>
  <c r="P121" i="2"/>
  <c r="O121" i="2"/>
  <c r="R121" i="2"/>
  <c r="N121" i="2"/>
  <c r="Q109" i="2"/>
  <c r="M109" i="2"/>
  <c r="P109" i="2"/>
  <c r="O109" i="2"/>
  <c r="R109" i="2"/>
  <c r="N109" i="2"/>
  <c r="D98" i="2"/>
  <c r="Q97" i="2"/>
  <c r="M97" i="2"/>
  <c r="P97" i="2"/>
  <c r="O97" i="2"/>
  <c r="R97" i="2"/>
  <c r="N97" i="2"/>
  <c r="E85" i="2"/>
  <c r="Q85" i="2"/>
  <c r="M85" i="2"/>
  <c r="P85" i="2"/>
  <c r="O85" i="2"/>
  <c r="R85" i="2"/>
  <c r="N85" i="2"/>
  <c r="Q73" i="2"/>
  <c r="M73" i="2"/>
  <c r="P73" i="2"/>
  <c r="O73" i="2"/>
  <c r="R73" i="2"/>
  <c r="N73" i="2"/>
  <c r="F51" i="2"/>
  <c r="Q49" i="2"/>
  <c r="M49" i="2"/>
  <c r="P49" i="2"/>
  <c r="O49" i="2"/>
  <c r="R49" i="2"/>
  <c r="N49" i="2"/>
  <c r="L37" i="2"/>
  <c r="Q37" i="2"/>
  <c r="M37" i="2"/>
  <c r="O37" i="2"/>
  <c r="N37" i="2"/>
  <c r="R37" i="2"/>
  <c r="P37" i="2"/>
  <c r="C13" i="2"/>
  <c r="Q13" i="2"/>
  <c r="M13" i="2"/>
  <c r="O13" i="2"/>
  <c r="N13" i="2"/>
  <c r="R13" i="2"/>
  <c r="P13" i="2"/>
  <c r="R502" i="2"/>
  <c r="N502" i="2"/>
  <c r="Q502" i="2"/>
  <c r="M502" i="2"/>
  <c r="O502" i="2"/>
  <c r="P502" i="2"/>
  <c r="R466" i="2"/>
  <c r="N466" i="2"/>
  <c r="Q466" i="2"/>
  <c r="M466" i="2"/>
  <c r="O466" i="2"/>
  <c r="P466" i="2"/>
  <c r="H442" i="2"/>
  <c r="R442" i="2"/>
  <c r="N442" i="2"/>
  <c r="Q442" i="2"/>
  <c r="M442" i="2"/>
  <c r="O442" i="2"/>
  <c r="P442" i="2"/>
  <c r="C430" i="2"/>
  <c r="R430" i="2"/>
  <c r="N430" i="2"/>
  <c r="Q430" i="2"/>
  <c r="M430" i="2"/>
  <c r="O430" i="2"/>
  <c r="P430" i="2"/>
  <c r="I418" i="2"/>
  <c r="R418" i="2"/>
  <c r="N418" i="2"/>
  <c r="Q418" i="2"/>
  <c r="M418" i="2"/>
  <c r="O418" i="2"/>
  <c r="P418" i="2"/>
  <c r="R406" i="2"/>
  <c r="N406" i="2"/>
  <c r="Q406" i="2"/>
  <c r="M406" i="2"/>
  <c r="O406" i="2"/>
  <c r="P406" i="2"/>
  <c r="I394" i="2"/>
  <c r="R394" i="2"/>
  <c r="N394" i="2"/>
  <c r="Q394" i="2"/>
  <c r="M394" i="2"/>
  <c r="O394" i="2"/>
  <c r="P394" i="2"/>
  <c r="J382" i="2"/>
  <c r="R382" i="2"/>
  <c r="N382" i="2"/>
  <c r="Q382" i="2"/>
  <c r="M382" i="2"/>
  <c r="O382" i="2"/>
  <c r="P382" i="2"/>
  <c r="D370" i="2"/>
  <c r="R370" i="2"/>
  <c r="N370" i="2"/>
  <c r="Q370" i="2"/>
  <c r="M370" i="2"/>
  <c r="O370" i="2"/>
  <c r="P370" i="2"/>
  <c r="F358" i="2"/>
  <c r="R358" i="2"/>
  <c r="N358" i="2"/>
  <c r="Q358" i="2"/>
  <c r="M358" i="2"/>
  <c r="O358" i="2"/>
  <c r="P358" i="2"/>
  <c r="H346" i="2"/>
  <c r="R346" i="2"/>
  <c r="Q346" i="2"/>
  <c r="O346" i="2"/>
  <c r="M346" i="2"/>
  <c r="P346" i="2"/>
  <c r="N346" i="2"/>
  <c r="D335" i="2"/>
  <c r="Q334" i="2"/>
  <c r="M334" i="2"/>
  <c r="N334" i="2"/>
  <c r="R334" i="2"/>
  <c r="P334" i="2"/>
  <c r="O334" i="2"/>
  <c r="C323" i="2"/>
  <c r="Q322" i="2"/>
  <c r="M322" i="2"/>
  <c r="P322" i="2"/>
  <c r="O322" i="2"/>
  <c r="N322" i="2"/>
  <c r="R322" i="2"/>
  <c r="D312" i="2"/>
  <c r="Q310" i="2"/>
  <c r="M310" i="2"/>
  <c r="N310" i="2"/>
  <c r="R310" i="2"/>
  <c r="P310" i="2"/>
  <c r="O310" i="2"/>
  <c r="K298" i="2"/>
  <c r="Q298" i="2"/>
  <c r="M298" i="2"/>
  <c r="P298" i="2"/>
  <c r="O298" i="2"/>
  <c r="N298" i="2"/>
  <c r="R298" i="2"/>
  <c r="Q286" i="2"/>
  <c r="M286" i="2"/>
  <c r="N286" i="2"/>
  <c r="R286" i="2"/>
  <c r="P286" i="2"/>
  <c r="O286" i="2"/>
  <c r="Q274" i="2"/>
  <c r="M274" i="2"/>
  <c r="P274" i="2"/>
  <c r="O274" i="2"/>
  <c r="N274" i="2"/>
  <c r="R274" i="2"/>
  <c r="H262" i="2"/>
  <c r="Q262" i="2"/>
  <c r="M262" i="2"/>
  <c r="N262" i="2"/>
  <c r="R262" i="2"/>
  <c r="P262" i="2"/>
  <c r="O262" i="2"/>
  <c r="E250" i="2"/>
  <c r="Q250" i="2"/>
  <c r="M250" i="2"/>
  <c r="P250" i="2"/>
  <c r="O250" i="2"/>
  <c r="N250" i="2"/>
  <c r="R250" i="2"/>
  <c r="Q238" i="2"/>
  <c r="M238" i="2"/>
  <c r="N238" i="2"/>
  <c r="R238" i="2"/>
  <c r="P238" i="2"/>
  <c r="O238" i="2"/>
  <c r="Q226" i="2"/>
  <c r="M226" i="2"/>
  <c r="P226" i="2"/>
  <c r="O226" i="2"/>
  <c r="N226" i="2"/>
  <c r="R226" i="2"/>
  <c r="P214" i="2"/>
  <c r="O214" i="2"/>
  <c r="R214" i="2"/>
  <c r="N214" i="2"/>
  <c r="Q214" i="2"/>
  <c r="M214" i="2"/>
  <c r="I202" i="2"/>
  <c r="P202" i="2"/>
  <c r="O202" i="2"/>
  <c r="R202" i="2"/>
  <c r="N202" i="2"/>
  <c r="Q202" i="2"/>
  <c r="M202" i="2"/>
  <c r="P190" i="2"/>
  <c r="O190" i="2"/>
  <c r="R190" i="2"/>
  <c r="N190" i="2"/>
  <c r="Q190" i="2"/>
  <c r="M190" i="2"/>
  <c r="P178" i="2"/>
  <c r="O178" i="2"/>
  <c r="R178" i="2"/>
  <c r="N178" i="2"/>
  <c r="Q178" i="2"/>
  <c r="M178" i="2"/>
  <c r="E166" i="2"/>
  <c r="P166" i="2"/>
  <c r="O166" i="2"/>
  <c r="R166" i="2"/>
  <c r="N166" i="2"/>
  <c r="Q166" i="2"/>
  <c r="M166" i="2"/>
  <c r="K154" i="2"/>
  <c r="P154" i="2"/>
  <c r="R154" i="2"/>
  <c r="N154" i="2"/>
  <c r="Q154" i="2"/>
  <c r="O154" i="2"/>
  <c r="M154" i="2"/>
  <c r="C142" i="2"/>
  <c r="O142" i="2"/>
  <c r="R142" i="2"/>
  <c r="N142" i="2"/>
  <c r="Q142" i="2"/>
  <c r="M142" i="2"/>
  <c r="P142" i="2"/>
  <c r="O130" i="2"/>
  <c r="R130" i="2"/>
  <c r="N130" i="2"/>
  <c r="Q130" i="2"/>
  <c r="M130" i="2"/>
  <c r="P130" i="2"/>
  <c r="F118" i="2"/>
  <c r="O118" i="2"/>
  <c r="R118" i="2"/>
  <c r="N118" i="2"/>
  <c r="Q118" i="2"/>
  <c r="M118" i="2"/>
  <c r="P118" i="2"/>
  <c r="D106" i="2"/>
  <c r="O106" i="2"/>
  <c r="R106" i="2"/>
  <c r="N106" i="2"/>
  <c r="Q106" i="2"/>
  <c r="M106" i="2"/>
  <c r="P106" i="2"/>
  <c r="G94" i="2"/>
  <c r="O94" i="2"/>
  <c r="R94" i="2"/>
  <c r="N94" i="2"/>
  <c r="Q94" i="2"/>
  <c r="M94" i="2"/>
  <c r="P94" i="2"/>
  <c r="F84" i="2"/>
  <c r="O82" i="2"/>
  <c r="R82" i="2"/>
  <c r="N82" i="2"/>
  <c r="Q82" i="2"/>
  <c r="M82" i="2"/>
  <c r="P82" i="2"/>
  <c r="F70" i="2"/>
  <c r="O70" i="2"/>
  <c r="R70" i="2"/>
  <c r="N70" i="2"/>
  <c r="Q70" i="2"/>
  <c r="M70" i="2"/>
  <c r="P70" i="2"/>
  <c r="F58" i="2"/>
  <c r="O58" i="2"/>
  <c r="R58" i="2"/>
  <c r="N58" i="2"/>
  <c r="Q58" i="2"/>
  <c r="M58" i="2"/>
  <c r="P58" i="2"/>
  <c r="E46" i="2"/>
  <c r="O46" i="2"/>
  <c r="Q46" i="2"/>
  <c r="M46" i="2"/>
  <c r="R46" i="2"/>
  <c r="P46" i="2"/>
  <c r="N46" i="2"/>
  <c r="D35" i="2"/>
  <c r="O34" i="2"/>
  <c r="Q34" i="2"/>
  <c r="M34" i="2"/>
  <c r="R34" i="2"/>
  <c r="P34" i="2"/>
  <c r="N34" i="2"/>
  <c r="J22" i="2"/>
  <c r="O22" i="2"/>
  <c r="Q22" i="2"/>
  <c r="M22" i="2"/>
  <c r="R22" i="2"/>
  <c r="P22" i="2"/>
  <c r="N22" i="2"/>
  <c r="C11" i="2"/>
  <c r="O10" i="2"/>
  <c r="Q10" i="2"/>
  <c r="M10" i="2"/>
  <c r="R10" i="2"/>
  <c r="N10" i="2"/>
  <c r="P10" i="2"/>
  <c r="D493" i="2"/>
  <c r="P493" i="2"/>
  <c r="O493" i="2"/>
  <c r="Q493" i="2"/>
  <c r="M493" i="2"/>
  <c r="R493" i="2"/>
  <c r="N493" i="2"/>
  <c r="P445" i="2"/>
  <c r="O445" i="2"/>
  <c r="Q445" i="2"/>
  <c r="M445" i="2"/>
  <c r="R445" i="2"/>
  <c r="N445" i="2"/>
  <c r="C422" i="2"/>
  <c r="P421" i="2"/>
  <c r="O421" i="2"/>
  <c r="Q421" i="2"/>
  <c r="M421" i="2"/>
  <c r="R421" i="2"/>
  <c r="N421" i="2"/>
  <c r="D398" i="2"/>
  <c r="P397" i="2"/>
  <c r="O397" i="2"/>
  <c r="Q397" i="2"/>
  <c r="M397" i="2"/>
  <c r="R397" i="2"/>
  <c r="N397" i="2"/>
  <c r="K361" i="2"/>
  <c r="P361" i="2"/>
  <c r="O361" i="2"/>
  <c r="Q361" i="2"/>
  <c r="M361" i="2"/>
  <c r="R361" i="2"/>
  <c r="N361" i="2"/>
  <c r="O325" i="2"/>
  <c r="P325" i="2"/>
  <c r="N325" i="2"/>
  <c r="R325" i="2"/>
  <c r="M325" i="2"/>
  <c r="Q325" i="2"/>
  <c r="D278" i="2"/>
  <c r="O277" i="2"/>
  <c r="P277" i="2"/>
  <c r="N277" i="2"/>
  <c r="R277" i="2"/>
  <c r="M277" i="2"/>
  <c r="Q277" i="2"/>
  <c r="H241" i="2"/>
  <c r="O241" i="2"/>
  <c r="R241" i="2"/>
  <c r="M241" i="2"/>
  <c r="Q241" i="2"/>
  <c r="P241" i="2"/>
  <c r="N241" i="2"/>
  <c r="R205" i="2"/>
  <c r="N205" i="2"/>
  <c r="Q205" i="2"/>
  <c r="M205" i="2"/>
  <c r="P205" i="2"/>
  <c r="O205" i="2"/>
  <c r="I169" i="2"/>
  <c r="R169" i="2"/>
  <c r="N169" i="2"/>
  <c r="Q169" i="2"/>
  <c r="M169" i="2"/>
  <c r="P169" i="2"/>
  <c r="O169" i="2"/>
  <c r="D133" i="2"/>
  <c r="Q133" i="2"/>
  <c r="M133" i="2"/>
  <c r="P133" i="2"/>
  <c r="O133" i="2"/>
  <c r="R133" i="2"/>
  <c r="N133" i="2"/>
  <c r="Q61" i="2"/>
  <c r="M61" i="2"/>
  <c r="P61" i="2"/>
  <c r="O61" i="2"/>
  <c r="R61" i="2"/>
  <c r="N61" i="2"/>
  <c r="P511" i="2"/>
  <c r="O511" i="2"/>
  <c r="Q511" i="2"/>
  <c r="M511" i="2"/>
  <c r="R511" i="2"/>
  <c r="N511" i="2"/>
  <c r="D500" i="2"/>
  <c r="P499" i="2"/>
  <c r="O499" i="2"/>
  <c r="Q499" i="2"/>
  <c r="M499" i="2"/>
  <c r="N499" i="2"/>
  <c r="R499" i="2"/>
  <c r="D489" i="2"/>
  <c r="P487" i="2"/>
  <c r="O487" i="2"/>
  <c r="Q487" i="2"/>
  <c r="M487" i="2"/>
  <c r="R487" i="2"/>
  <c r="N487" i="2"/>
  <c r="F477" i="2"/>
  <c r="P475" i="2"/>
  <c r="O475" i="2"/>
  <c r="Q475" i="2"/>
  <c r="M475" i="2"/>
  <c r="N475" i="2"/>
  <c r="R475" i="2"/>
  <c r="K463" i="2"/>
  <c r="P463" i="2"/>
  <c r="O463" i="2"/>
  <c r="Q463" i="2"/>
  <c r="M463" i="2"/>
  <c r="R463" i="2"/>
  <c r="N463" i="2"/>
  <c r="E451" i="2"/>
  <c r="P451" i="2"/>
  <c r="O451" i="2"/>
  <c r="Q451" i="2"/>
  <c r="M451" i="2"/>
  <c r="N451" i="2"/>
  <c r="R451" i="2"/>
  <c r="P439" i="2"/>
  <c r="O439" i="2"/>
  <c r="Q439" i="2"/>
  <c r="M439" i="2"/>
  <c r="R439" i="2"/>
  <c r="N439" i="2"/>
  <c r="G427" i="2"/>
  <c r="P427" i="2"/>
  <c r="O427" i="2"/>
  <c r="Q427" i="2"/>
  <c r="M427" i="2"/>
  <c r="N427" i="2"/>
  <c r="R427" i="2"/>
  <c r="P415" i="2"/>
  <c r="O415" i="2"/>
  <c r="Q415" i="2"/>
  <c r="M415" i="2"/>
  <c r="R415" i="2"/>
  <c r="N415" i="2"/>
  <c r="K403" i="2"/>
  <c r="P403" i="2"/>
  <c r="O403" i="2"/>
  <c r="Q403" i="2"/>
  <c r="M403" i="2"/>
  <c r="N403" i="2"/>
  <c r="R403" i="2"/>
  <c r="I391" i="2"/>
  <c r="P391" i="2"/>
  <c r="O391" i="2"/>
  <c r="Q391" i="2"/>
  <c r="M391" i="2"/>
  <c r="R391" i="2"/>
  <c r="N391" i="2"/>
  <c r="D379" i="2"/>
  <c r="P379" i="2"/>
  <c r="O379" i="2"/>
  <c r="Q379" i="2"/>
  <c r="M379" i="2"/>
  <c r="N379" i="2"/>
  <c r="R379" i="2"/>
  <c r="P367" i="2"/>
  <c r="O367" i="2"/>
  <c r="Q367" i="2"/>
  <c r="M367" i="2"/>
  <c r="R367" i="2"/>
  <c r="N367" i="2"/>
  <c r="J355" i="2"/>
  <c r="P355" i="2"/>
  <c r="O355" i="2"/>
  <c r="Q355" i="2"/>
  <c r="M355" i="2"/>
  <c r="N355" i="2"/>
  <c r="R355" i="2"/>
  <c r="O343" i="2"/>
  <c r="Q343" i="2"/>
  <c r="P343" i="2"/>
  <c r="N343" i="2"/>
  <c r="R343" i="2"/>
  <c r="M343" i="2"/>
  <c r="I331" i="2"/>
  <c r="O331" i="2"/>
  <c r="N331" i="2"/>
  <c r="R331" i="2"/>
  <c r="M331" i="2"/>
  <c r="Q331" i="2"/>
  <c r="P331" i="2"/>
  <c r="F321" i="2"/>
  <c r="O319" i="2"/>
  <c r="Q319" i="2"/>
  <c r="P319" i="2"/>
  <c r="N319" i="2"/>
  <c r="R319" i="2"/>
  <c r="M319" i="2"/>
  <c r="D309" i="2"/>
  <c r="O307" i="2"/>
  <c r="N307" i="2"/>
  <c r="R307" i="2"/>
  <c r="M307" i="2"/>
  <c r="Q307" i="2"/>
  <c r="P307" i="2"/>
  <c r="H295" i="2"/>
  <c r="O295" i="2"/>
  <c r="Q295" i="2"/>
  <c r="P295" i="2"/>
  <c r="N295" i="2"/>
  <c r="M295" i="2"/>
  <c r="R295" i="2"/>
  <c r="G283" i="2"/>
  <c r="O283" i="2"/>
  <c r="N283" i="2"/>
  <c r="R283" i="2"/>
  <c r="M283" i="2"/>
  <c r="Q283" i="2"/>
  <c r="P283" i="2"/>
  <c r="L271" i="2"/>
  <c r="O271" i="2"/>
  <c r="Q271" i="2"/>
  <c r="P271" i="2"/>
  <c r="N271" i="2"/>
  <c r="R271" i="2"/>
  <c r="M271" i="2"/>
  <c r="O259" i="2"/>
  <c r="N259" i="2"/>
  <c r="R259" i="2"/>
  <c r="M259" i="2"/>
  <c r="Q259" i="2"/>
  <c r="P259" i="2"/>
  <c r="G247" i="2"/>
  <c r="O247" i="2"/>
  <c r="Q247" i="2"/>
  <c r="P247" i="2"/>
  <c r="N247" i="2"/>
  <c r="R247" i="2"/>
  <c r="M247" i="2"/>
  <c r="F237" i="2"/>
  <c r="O235" i="2"/>
  <c r="N235" i="2"/>
  <c r="R235" i="2"/>
  <c r="M235" i="2"/>
  <c r="Q235" i="2"/>
  <c r="P235" i="2"/>
  <c r="O223" i="2"/>
  <c r="Q223" i="2"/>
  <c r="P223" i="2"/>
  <c r="N223" i="2"/>
  <c r="R223" i="2"/>
  <c r="M223" i="2"/>
  <c r="C211" i="2"/>
  <c r="R211" i="2"/>
  <c r="N211" i="2"/>
  <c r="Q211" i="2"/>
  <c r="M211" i="2"/>
  <c r="P211" i="2"/>
  <c r="O211" i="2"/>
  <c r="D200" i="2"/>
  <c r="R199" i="2"/>
  <c r="N199" i="2"/>
  <c r="Q199" i="2"/>
  <c r="M199" i="2"/>
  <c r="P199" i="2"/>
  <c r="O199" i="2"/>
  <c r="L187" i="2"/>
  <c r="R187" i="2"/>
  <c r="N187" i="2"/>
  <c r="Q187" i="2"/>
  <c r="M187" i="2"/>
  <c r="P187" i="2"/>
  <c r="O187" i="2"/>
  <c r="H175" i="2"/>
  <c r="R175" i="2"/>
  <c r="N175" i="2"/>
  <c r="Q175" i="2"/>
  <c r="M175" i="2"/>
  <c r="P175" i="2"/>
  <c r="O175" i="2"/>
  <c r="R163" i="2"/>
  <c r="N163" i="2"/>
  <c r="Q163" i="2"/>
  <c r="M163" i="2"/>
  <c r="P163" i="2"/>
  <c r="O163" i="2"/>
  <c r="Q151" i="2"/>
  <c r="M151" i="2"/>
  <c r="P151" i="2"/>
  <c r="O151" i="2"/>
  <c r="R151" i="2"/>
  <c r="N151" i="2"/>
  <c r="Q139" i="2"/>
  <c r="M139" i="2"/>
  <c r="P139" i="2"/>
  <c r="O139" i="2"/>
  <c r="R139" i="2"/>
  <c r="N139" i="2"/>
  <c r="F129" i="2"/>
  <c r="Q127" i="2"/>
  <c r="M127" i="2"/>
  <c r="P127" i="2"/>
  <c r="O127" i="2"/>
  <c r="R127" i="2"/>
  <c r="N127" i="2"/>
  <c r="J115" i="2"/>
  <c r="Q115" i="2"/>
  <c r="M115" i="2"/>
  <c r="P115" i="2"/>
  <c r="O115" i="2"/>
  <c r="R115" i="2"/>
  <c r="N115" i="2"/>
  <c r="D105" i="2"/>
  <c r="Q103" i="2"/>
  <c r="M103" i="2"/>
  <c r="P103" i="2"/>
  <c r="O103" i="2"/>
  <c r="R103" i="2"/>
  <c r="N103" i="2"/>
  <c r="K91" i="2"/>
  <c r="Q91" i="2"/>
  <c r="M91" i="2"/>
  <c r="P91" i="2"/>
  <c r="O91" i="2"/>
  <c r="R91" i="2"/>
  <c r="N91" i="2"/>
  <c r="G79" i="2"/>
  <c r="Q79" i="2"/>
  <c r="M79" i="2"/>
  <c r="P79" i="2"/>
  <c r="O79" i="2"/>
  <c r="R79" i="2"/>
  <c r="N79" i="2"/>
  <c r="F69" i="2"/>
  <c r="Q67" i="2"/>
  <c r="M67" i="2"/>
  <c r="P67" i="2"/>
  <c r="O67" i="2"/>
  <c r="R67" i="2"/>
  <c r="N67" i="2"/>
  <c r="D57" i="2"/>
  <c r="Q55" i="2"/>
  <c r="M55" i="2"/>
  <c r="P55" i="2"/>
  <c r="O55" i="2"/>
  <c r="R55" i="2"/>
  <c r="N55" i="2"/>
  <c r="C43" i="2"/>
  <c r="Q43" i="2"/>
  <c r="M43" i="2"/>
  <c r="O43" i="2"/>
  <c r="P43" i="2"/>
  <c r="R43" i="2"/>
  <c r="N43" i="2"/>
  <c r="C31" i="2"/>
  <c r="Q31" i="2"/>
  <c r="M31" i="2"/>
  <c r="O31" i="2"/>
  <c r="P31" i="2"/>
  <c r="R31" i="2"/>
  <c r="N31" i="2"/>
  <c r="F21" i="2"/>
  <c r="Q19" i="2"/>
  <c r="M19" i="2"/>
  <c r="O19" i="2"/>
  <c r="P19" i="2"/>
  <c r="R19" i="2"/>
  <c r="N19" i="2"/>
  <c r="I7" i="2"/>
  <c r="Q7" i="2"/>
  <c r="M7" i="2"/>
  <c r="O7" i="2"/>
  <c r="P7" i="2"/>
  <c r="R7" i="2"/>
  <c r="N7" i="2"/>
  <c r="D481" i="2"/>
  <c r="P481" i="2"/>
  <c r="O481" i="2"/>
  <c r="Q481" i="2"/>
  <c r="M481" i="2"/>
  <c r="R481" i="2"/>
  <c r="N481" i="2"/>
  <c r="I457" i="2"/>
  <c r="P457" i="2"/>
  <c r="O457" i="2"/>
  <c r="Q457" i="2"/>
  <c r="M457" i="2"/>
  <c r="R457" i="2"/>
  <c r="N457" i="2"/>
  <c r="F385" i="2"/>
  <c r="P385" i="2"/>
  <c r="O385" i="2"/>
  <c r="Q385" i="2"/>
  <c r="M385" i="2"/>
  <c r="R385" i="2"/>
  <c r="N385" i="2"/>
  <c r="K349" i="2"/>
  <c r="P349" i="2"/>
  <c r="O349" i="2"/>
  <c r="Q349" i="2"/>
  <c r="M349" i="2"/>
  <c r="R349" i="2"/>
  <c r="N349" i="2"/>
  <c r="J313" i="2"/>
  <c r="O313" i="2"/>
  <c r="R313" i="2"/>
  <c r="M313" i="2"/>
  <c r="Q313" i="2"/>
  <c r="P313" i="2"/>
  <c r="N313" i="2"/>
  <c r="G289" i="2"/>
  <c r="O289" i="2"/>
  <c r="R289" i="2"/>
  <c r="M289" i="2"/>
  <c r="Q289" i="2"/>
  <c r="P289" i="2"/>
  <c r="N289" i="2"/>
  <c r="D253" i="2"/>
  <c r="O253" i="2"/>
  <c r="P253" i="2"/>
  <c r="N253" i="2"/>
  <c r="R253" i="2"/>
  <c r="M253" i="2"/>
  <c r="Q253" i="2"/>
  <c r="G217" i="2"/>
  <c r="R217" i="2"/>
  <c r="N217" i="2"/>
  <c r="Q217" i="2"/>
  <c r="M217" i="2"/>
  <c r="P217" i="2"/>
  <c r="O217" i="2"/>
  <c r="R181" i="2"/>
  <c r="N181" i="2"/>
  <c r="Q181" i="2"/>
  <c r="M181" i="2"/>
  <c r="P181" i="2"/>
  <c r="O181" i="2"/>
  <c r="D145" i="2"/>
  <c r="Q145" i="2"/>
  <c r="M145" i="2"/>
  <c r="P145" i="2"/>
  <c r="O145" i="2"/>
  <c r="R145" i="2"/>
  <c r="N145" i="2"/>
  <c r="G25" i="2"/>
  <c r="Q25" i="2"/>
  <c r="M25" i="2"/>
  <c r="O25" i="2"/>
  <c r="P25" i="2"/>
  <c r="N25" i="2"/>
  <c r="R25" i="2"/>
  <c r="R514" i="2"/>
  <c r="N514" i="2"/>
  <c r="Q514" i="2"/>
  <c r="M514" i="2"/>
  <c r="O514" i="2"/>
  <c r="P514" i="2"/>
  <c r="J490" i="2"/>
  <c r="R490" i="2"/>
  <c r="N490" i="2"/>
  <c r="Q490" i="2"/>
  <c r="M490" i="2"/>
  <c r="O490" i="2"/>
  <c r="P490" i="2"/>
  <c r="E478" i="2"/>
  <c r="R478" i="2"/>
  <c r="N478" i="2"/>
  <c r="Q478" i="2"/>
  <c r="M478" i="2"/>
  <c r="O478" i="2"/>
  <c r="P478" i="2"/>
  <c r="L454" i="2"/>
  <c r="R454" i="2"/>
  <c r="N454" i="2"/>
  <c r="Q454" i="2"/>
  <c r="M454" i="2"/>
  <c r="O454" i="2"/>
  <c r="P454" i="2"/>
  <c r="I508" i="2"/>
  <c r="R508" i="2"/>
  <c r="N508" i="2"/>
  <c r="Q508" i="2"/>
  <c r="M508" i="2"/>
  <c r="O508" i="2"/>
  <c r="P508" i="2"/>
  <c r="R496" i="2"/>
  <c r="N496" i="2"/>
  <c r="Q496" i="2"/>
  <c r="M496" i="2"/>
  <c r="O496" i="2"/>
  <c r="P496" i="2"/>
  <c r="E484" i="2"/>
  <c r="R484" i="2"/>
  <c r="N484" i="2"/>
  <c r="Q484" i="2"/>
  <c r="M484" i="2"/>
  <c r="O484" i="2"/>
  <c r="P484" i="2"/>
  <c r="C472" i="2"/>
  <c r="R472" i="2"/>
  <c r="N472" i="2"/>
  <c r="Q472" i="2"/>
  <c r="M472" i="2"/>
  <c r="O472" i="2"/>
  <c r="P472" i="2"/>
  <c r="G460" i="2"/>
  <c r="R460" i="2"/>
  <c r="N460" i="2"/>
  <c r="Q460" i="2"/>
  <c r="M460" i="2"/>
  <c r="O460" i="2"/>
  <c r="P460" i="2"/>
  <c r="R448" i="2"/>
  <c r="N448" i="2"/>
  <c r="Q448" i="2"/>
  <c r="M448" i="2"/>
  <c r="O448" i="2"/>
  <c r="P448" i="2"/>
  <c r="R436" i="2"/>
  <c r="N436" i="2"/>
  <c r="Q436" i="2"/>
  <c r="M436" i="2"/>
  <c r="O436" i="2"/>
  <c r="P436" i="2"/>
  <c r="L424" i="2"/>
  <c r="R424" i="2"/>
  <c r="N424" i="2"/>
  <c r="Q424" i="2"/>
  <c r="M424" i="2"/>
  <c r="O424" i="2"/>
  <c r="P424" i="2"/>
  <c r="R412" i="2"/>
  <c r="N412" i="2"/>
  <c r="Q412" i="2"/>
  <c r="M412" i="2"/>
  <c r="O412" i="2"/>
  <c r="P412" i="2"/>
  <c r="G400" i="2"/>
  <c r="R400" i="2"/>
  <c r="N400" i="2"/>
  <c r="Q400" i="2"/>
  <c r="M400" i="2"/>
  <c r="O400" i="2"/>
  <c r="P400" i="2"/>
  <c r="R388" i="2"/>
  <c r="N388" i="2"/>
  <c r="Q388" i="2"/>
  <c r="M388" i="2"/>
  <c r="O388" i="2"/>
  <c r="P388" i="2"/>
  <c r="F376" i="2"/>
  <c r="R376" i="2"/>
  <c r="N376" i="2"/>
  <c r="Q376" i="2"/>
  <c r="M376" i="2"/>
  <c r="O376" i="2"/>
  <c r="P376" i="2"/>
  <c r="C364" i="2"/>
  <c r="R364" i="2"/>
  <c r="N364" i="2"/>
  <c r="Q364" i="2"/>
  <c r="M364" i="2"/>
  <c r="O364" i="2"/>
  <c r="P364" i="2"/>
  <c r="F354" i="2"/>
  <c r="R352" i="2"/>
  <c r="N352" i="2"/>
  <c r="Q352" i="2"/>
  <c r="M352" i="2"/>
  <c r="O352" i="2"/>
  <c r="P352" i="2"/>
  <c r="C340" i="2"/>
  <c r="Q340" i="2"/>
  <c r="M340" i="2"/>
  <c r="R340" i="2"/>
  <c r="P340" i="2"/>
  <c r="O340" i="2"/>
  <c r="N340" i="2"/>
  <c r="Q328" i="2"/>
  <c r="M328" i="2"/>
  <c r="O328" i="2"/>
  <c r="N328" i="2"/>
  <c r="R328" i="2"/>
  <c r="P328" i="2"/>
  <c r="Q316" i="2"/>
  <c r="M316" i="2"/>
  <c r="R316" i="2"/>
  <c r="P316" i="2"/>
  <c r="O316" i="2"/>
  <c r="N316" i="2"/>
  <c r="L304" i="2"/>
  <c r="Q304" i="2"/>
  <c r="M304" i="2"/>
  <c r="O304" i="2"/>
  <c r="N304" i="2"/>
  <c r="R304" i="2"/>
  <c r="P304" i="2"/>
  <c r="H292" i="2"/>
  <c r="Q292" i="2"/>
  <c r="M292" i="2"/>
  <c r="R292" i="2"/>
  <c r="P292" i="2"/>
  <c r="O292" i="2"/>
  <c r="N292" i="2"/>
  <c r="H280" i="2"/>
  <c r="Q280" i="2"/>
  <c r="M280" i="2"/>
  <c r="O280" i="2"/>
  <c r="N280" i="2"/>
  <c r="R280" i="2"/>
  <c r="P280" i="2"/>
  <c r="G268" i="2"/>
  <c r="Q268" i="2"/>
  <c r="M268" i="2"/>
  <c r="R268" i="2"/>
  <c r="P268" i="2"/>
  <c r="O268" i="2"/>
  <c r="N268" i="2"/>
  <c r="F256" i="2"/>
  <c r="Q256" i="2"/>
  <c r="M256" i="2"/>
  <c r="O256" i="2"/>
  <c r="N256" i="2"/>
  <c r="R256" i="2"/>
  <c r="P256" i="2"/>
  <c r="K244" i="2"/>
  <c r="Q244" i="2"/>
  <c r="M244" i="2"/>
  <c r="R244" i="2"/>
  <c r="P244" i="2"/>
  <c r="O244" i="2"/>
  <c r="N244" i="2"/>
  <c r="Q232" i="2"/>
  <c r="M232" i="2"/>
  <c r="O232" i="2"/>
  <c r="N232" i="2"/>
  <c r="R232" i="2"/>
  <c r="P232" i="2"/>
  <c r="E220" i="2"/>
  <c r="Q220" i="2"/>
  <c r="M220" i="2"/>
  <c r="R220" i="2"/>
  <c r="P220" i="2"/>
  <c r="O220" i="2"/>
  <c r="N220" i="2"/>
  <c r="G208" i="2"/>
  <c r="P208" i="2"/>
  <c r="O208" i="2"/>
  <c r="R208" i="2"/>
  <c r="N208" i="2"/>
  <c r="Q208" i="2"/>
  <c r="M208" i="2"/>
  <c r="F198" i="2"/>
  <c r="P196" i="2"/>
  <c r="O196" i="2"/>
  <c r="R196" i="2"/>
  <c r="N196" i="2"/>
  <c r="M196" i="2"/>
  <c r="Q196" i="2"/>
  <c r="E184" i="2"/>
  <c r="P184" i="2"/>
  <c r="O184" i="2"/>
  <c r="R184" i="2"/>
  <c r="N184" i="2"/>
  <c r="Q184" i="2"/>
  <c r="M184" i="2"/>
  <c r="F174" i="2"/>
  <c r="P172" i="2"/>
  <c r="O172" i="2"/>
  <c r="R172" i="2"/>
  <c r="N172" i="2"/>
  <c r="M172" i="2"/>
  <c r="Q172" i="2"/>
  <c r="P160" i="2"/>
  <c r="O160" i="2"/>
  <c r="R160" i="2"/>
  <c r="N160" i="2"/>
  <c r="Q160" i="2"/>
  <c r="M160" i="2"/>
  <c r="I148" i="2"/>
  <c r="O148" i="2"/>
  <c r="R148" i="2"/>
  <c r="N148" i="2"/>
  <c r="Q148" i="2"/>
  <c r="M148" i="2"/>
  <c r="P148" i="2"/>
  <c r="E136" i="2"/>
  <c r="O136" i="2"/>
  <c r="R136" i="2"/>
  <c r="N136" i="2"/>
  <c r="Q136" i="2"/>
  <c r="M136" i="2"/>
  <c r="P136" i="2"/>
  <c r="C125" i="2"/>
  <c r="O124" i="2"/>
  <c r="R124" i="2"/>
  <c r="N124" i="2"/>
  <c r="Q124" i="2"/>
  <c r="M124" i="2"/>
  <c r="P124" i="2"/>
  <c r="O112" i="2"/>
  <c r="R112" i="2"/>
  <c r="N112" i="2"/>
  <c r="Q112" i="2"/>
  <c r="M112" i="2"/>
  <c r="P112" i="2"/>
  <c r="J100" i="2"/>
  <c r="O100" i="2"/>
  <c r="R100" i="2"/>
  <c r="N100" i="2"/>
  <c r="Q100" i="2"/>
  <c r="M100" i="2"/>
  <c r="P100" i="2"/>
  <c r="D89" i="2"/>
  <c r="O88" i="2"/>
  <c r="R88" i="2"/>
  <c r="N88" i="2"/>
  <c r="Q88" i="2"/>
  <c r="M88" i="2"/>
  <c r="P88" i="2"/>
  <c r="J76" i="2"/>
  <c r="O76" i="2"/>
  <c r="R76" i="2"/>
  <c r="N76" i="2"/>
  <c r="Q76" i="2"/>
  <c r="M76" i="2"/>
  <c r="P76" i="2"/>
  <c r="F64" i="2"/>
  <c r="O64" i="2"/>
  <c r="R64" i="2"/>
  <c r="N64" i="2"/>
  <c r="Q64" i="2"/>
  <c r="M64" i="2"/>
  <c r="P64" i="2"/>
  <c r="E52" i="2"/>
  <c r="O52" i="2"/>
  <c r="R52" i="2"/>
  <c r="N52" i="2"/>
  <c r="Q52" i="2"/>
  <c r="M52" i="2"/>
  <c r="P52" i="2"/>
  <c r="O40" i="2"/>
  <c r="Q40" i="2"/>
  <c r="M40" i="2"/>
  <c r="N40" i="2"/>
  <c r="P40" i="2"/>
  <c r="R40" i="2"/>
  <c r="L28" i="2"/>
  <c r="O28" i="2"/>
  <c r="Q28" i="2"/>
  <c r="M28" i="2"/>
  <c r="N28" i="2"/>
  <c r="P28" i="2"/>
  <c r="R28" i="2"/>
  <c r="D17" i="2"/>
  <c r="O16" i="2"/>
  <c r="Q16" i="2"/>
  <c r="M16" i="2"/>
  <c r="N16" i="2"/>
  <c r="R16" i="2"/>
  <c r="P16" i="2"/>
  <c r="C517" i="2"/>
  <c r="P517" i="2"/>
  <c r="M517" i="2"/>
  <c r="O517" i="2"/>
  <c r="R517" i="2"/>
  <c r="N517" i="2"/>
  <c r="Q517" i="2"/>
  <c r="J121" i="2"/>
  <c r="H289" i="2"/>
  <c r="E187" i="2"/>
  <c r="F426" i="2"/>
  <c r="D121" i="2"/>
  <c r="C49" i="2"/>
  <c r="L289" i="2"/>
  <c r="D447" i="2"/>
  <c r="J256" i="2"/>
  <c r="E25" i="2"/>
  <c r="E241" i="2"/>
  <c r="I304" i="2"/>
  <c r="D258" i="2"/>
  <c r="F291" i="2"/>
  <c r="D243" i="2"/>
  <c r="C58" i="2"/>
  <c r="K43" i="2"/>
  <c r="C55" i="2"/>
  <c r="I214" i="2"/>
  <c r="K169" i="2"/>
  <c r="G451" i="2"/>
  <c r="G193" i="2"/>
  <c r="D331" i="2"/>
  <c r="C79" i="2"/>
  <c r="L238" i="2"/>
  <c r="C493" i="2"/>
  <c r="L22" i="2"/>
  <c r="I31" i="2"/>
  <c r="H145" i="2"/>
  <c r="D137" i="2"/>
  <c r="F342" i="2"/>
  <c r="I442" i="2"/>
  <c r="H100" i="2"/>
  <c r="L70" i="2"/>
  <c r="H166" i="2"/>
  <c r="G238" i="2"/>
  <c r="L328" i="2"/>
  <c r="G100" i="2"/>
  <c r="I277" i="2"/>
  <c r="D364" i="2"/>
  <c r="F48" i="2"/>
  <c r="F168" i="2"/>
  <c r="G475" i="2"/>
  <c r="L46" i="2"/>
  <c r="F30" i="2"/>
  <c r="K64" i="2"/>
  <c r="F310" i="2"/>
  <c r="D380" i="2"/>
  <c r="K508" i="2"/>
  <c r="E502" i="2"/>
  <c r="K502" i="2"/>
  <c r="K493" i="2"/>
  <c r="F495" i="2"/>
  <c r="I493" i="2"/>
  <c r="L493" i="2"/>
  <c r="C494" i="2"/>
  <c r="E460" i="2"/>
  <c r="H460" i="2"/>
  <c r="H436" i="2"/>
  <c r="I436" i="2"/>
  <c r="I412" i="2"/>
  <c r="I382" i="2"/>
  <c r="F382" i="2"/>
  <c r="K373" i="2"/>
  <c r="J373" i="2"/>
  <c r="F375" i="2"/>
  <c r="C352" i="2"/>
  <c r="I352" i="2"/>
  <c r="D343" i="2"/>
  <c r="I343" i="2"/>
  <c r="F331" i="2"/>
  <c r="D332" i="2"/>
  <c r="L322" i="2"/>
  <c r="D323" i="2"/>
  <c r="J322" i="2"/>
  <c r="E286" i="2"/>
  <c r="F288" i="2"/>
  <c r="C286" i="2"/>
  <c r="K286" i="2"/>
  <c r="D248" i="2"/>
  <c r="C248" i="2"/>
  <c r="I232" i="2"/>
  <c r="L223" i="2"/>
  <c r="D224" i="2"/>
  <c r="H223" i="2"/>
  <c r="C224" i="2"/>
  <c r="G223" i="2"/>
  <c r="F223" i="2"/>
  <c r="C217" i="2"/>
  <c r="F219" i="2"/>
  <c r="D218" i="2"/>
  <c r="L217" i="2"/>
  <c r="D217" i="2"/>
  <c r="E217" i="2"/>
  <c r="D219" i="2"/>
  <c r="D7" i="2"/>
  <c r="D8" i="2"/>
  <c r="K7" i="2"/>
  <c r="C8" i="2"/>
  <c r="F9" i="2"/>
  <c r="F7" i="2"/>
  <c r="H421" i="2"/>
  <c r="F421" i="2"/>
  <c r="G280" i="2"/>
  <c r="D281" i="2"/>
  <c r="C179" i="2"/>
  <c r="H178" i="2"/>
  <c r="F180" i="2"/>
  <c r="C178" i="2"/>
  <c r="L178" i="2"/>
  <c r="G178" i="2"/>
  <c r="I178" i="2"/>
  <c r="D178" i="2"/>
  <c r="H169" i="2"/>
  <c r="E169" i="2"/>
  <c r="F171" i="2"/>
  <c r="D170" i="2"/>
  <c r="H160" i="2"/>
  <c r="K160" i="2"/>
  <c r="D160" i="2"/>
  <c r="C160" i="2"/>
  <c r="F162" i="2"/>
  <c r="I160" i="2"/>
  <c r="I151" i="2"/>
  <c r="D152" i="2"/>
  <c r="D151" i="2"/>
  <c r="E151" i="2"/>
  <c r="F145" i="2"/>
  <c r="C146" i="2"/>
  <c r="K145" i="2"/>
  <c r="E145" i="2"/>
  <c r="F147" i="2"/>
  <c r="G130" i="2"/>
  <c r="C130" i="2"/>
  <c r="K130" i="2"/>
  <c r="F112" i="2"/>
  <c r="E112" i="2"/>
  <c r="C112" i="2"/>
  <c r="F114" i="2"/>
  <c r="C113" i="2"/>
  <c r="I112" i="2"/>
  <c r="K112" i="2"/>
  <c r="J112" i="2"/>
  <c r="D112" i="2"/>
  <c r="D113" i="2"/>
  <c r="E103" i="2"/>
  <c r="C103" i="2"/>
  <c r="F105" i="2"/>
  <c r="L103" i="2"/>
  <c r="G103" i="2"/>
  <c r="H103" i="2"/>
  <c r="F103" i="2"/>
  <c r="D103" i="2"/>
  <c r="I103" i="2"/>
  <c r="K103" i="2"/>
  <c r="D94" i="2"/>
  <c r="K94" i="2"/>
  <c r="I94" i="2"/>
  <c r="F96" i="2"/>
  <c r="C94" i="2"/>
  <c r="E94" i="2"/>
  <c r="D74" i="2"/>
  <c r="F75" i="2"/>
  <c r="K73" i="2"/>
  <c r="K40" i="2"/>
  <c r="C40" i="2"/>
  <c r="E40" i="2"/>
  <c r="G40" i="2"/>
  <c r="J16" i="2"/>
  <c r="L16" i="2"/>
  <c r="E16" i="2"/>
  <c r="C16" i="2"/>
  <c r="F18" i="2"/>
  <c r="H16" i="2"/>
  <c r="G16" i="2"/>
  <c r="I16" i="2"/>
  <c r="K16" i="2"/>
  <c r="F217" i="2"/>
  <c r="C383" i="2"/>
  <c r="J103" i="2"/>
  <c r="H40" i="2"/>
  <c r="I73" i="2"/>
  <c r="D41" i="2"/>
  <c r="E7" i="2"/>
  <c r="F33" i="2"/>
  <c r="C104" i="2"/>
  <c r="D104" i="2"/>
  <c r="F132" i="2"/>
  <c r="J151" i="2"/>
  <c r="L112" i="2"/>
  <c r="D114" i="2"/>
  <c r="G160" i="2"/>
  <c r="H232" i="2"/>
  <c r="I280" i="2"/>
  <c r="H286" i="2"/>
  <c r="F352" i="2"/>
  <c r="K352" i="2"/>
  <c r="L412" i="2"/>
  <c r="G421" i="2"/>
  <c r="D452" i="2"/>
  <c r="H31" i="2"/>
  <c r="H217" i="2"/>
  <c r="E493" i="2"/>
  <c r="G7" i="2"/>
  <c r="C73" i="2"/>
  <c r="D131" i="2"/>
  <c r="H112" i="2"/>
  <c r="D161" i="2"/>
  <c r="K178" i="2"/>
  <c r="I145" i="2"/>
  <c r="I217" i="2"/>
  <c r="D233" i="2"/>
  <c r="E223" i="2"/>
  <c r="C373" i="2"/>
  <c r="D422" i="2"/>
  <c r="F471" i="2"/>
  <c r="H271" i="2"/>
  <c r="D209" i="2"/>
  <c r="I208" i="2"/>
  <c r="H208" i="2"/>
  <c r="L193" i="2"/>
  <c r="K193" i="2"/>
  <c r="I193" i="2"/>
  <c r="F195" i="2"/>
  <c r="C193" i="2"/>
  <c r="E193" i="2"/>
  <c r="K79" i="2"/>
  <c r="F81" i="2"/>
  <c r="D80" i="2"/>
  <c r="I79" i="2"/>
  <c r="G31" i="2"/>
  <c r="E31" i="2"/>
  <c r="F31" i="2"/>
  <c r="D33" i="2"/>
  <c r="K31" i="2"/>
  <c r="C32" i="2"/>
  <c r="D32" i="2"/>
  <c r="H493" i="2"/>
  <c r="I40" i="2"/>
  <c r="C7" i="2"/>
  <c r="L40" i="2"/>
  <c r="G73" i="2"/>
  <c r="D95" i="2"/>
  <c r="C145" i="2"/>
  <c r="G169" i="2"/>
  <c r="G112" i="2"/>
  <c r="D179" i="2"/>
  <c r="L160" i="2"/>
  <c r="D194" i="2"/>
  <c r="K217" i="2"/>
  <c r="G232" i="2"/>
  <c r="E247" i="2"/>
  <c r="C233" i="2"/>
  <c r="G322" i="2"/>
  <c r="F373" i="2"/>
  <c r="I130" i="2"/>
  <c r="D10" i="2"/>
  <c r="D256" i="2"/>
  <c r="L121" i="2"/>
  <c r="E289" i="2"/>
  <c r="J424" i="2"/>
  <c r="L445" i="2"/>
  <c r="C67" i="2"/>
  <c r="G10" i="2"/>
  <c r="E76" i="2"/>
  <c r="C425" i="2"/>
  <c r="E196" i="2"/>
  <c r="I430" i="2"/>
  <c r="J364" i="2"/>
  <c r="D5" i="2"/>
  <c r="E13" i="2"/>
  <c r="E37" i="2"/>
  <c r="C28" i="2"/>
  <c r="C46" i="2"/>
  <c r="G85" i="2"/>
  <c r="D71" i="2"/>
  <c r="I109" i="2"/>
  <c r="E142" i="2"/>
  <c r="H118" i="2"/>
  <c r="F136" i="2"/>
  <c r="I157" i="2"/>
  <c r="E229" i="2"/>
  <c r="J184" i="2"/>
  <c r="I238" i="2"/>
  <c r="G292" i="2"/>
  <c r="D311" i="2"/>
  <c r="L379" i="2"/>
  <c r="C484" i="2"/>
  <c r="G229" i="2"/>
  <c r="E199" i="2"/>
  <c r="L310" i="2"/>
  <c r="D270" i="2"/>
  <c r="G13" i="2"/>
  <c r="G37" i="2"/>
  <c r="E28" i="2"/>
  <c r="K22" i="2"/>
  <c r="I85" i="2"/>
  <c r="G157" i="2"/>
  <c r="D143" i="2"/>
  <c r="I292" i="2"/>
  <c r="I388" i="2"/>
  <c r="C293" i="2"/>
  <c r="F57" i="2"/>
  <c r="E100" i="2"/>
  <c r="H64" i="2"/>
  <c r="C119" i="2"/>
  <c r="D176" i="2"/>
  <c r="K118" i="2"/>
  <c r="C166" i="2"/>
  <c r="D185" i="2"/>
  <c r="G199" i="2"/>
  <c r="G214" i="2"/>
  <c r="K268" i="2"/>
  <c r="D292" i="2"/>
  <c r="D350" i="2"/>
  <c r="L394" i="2"/>
  <c r="H307" i="2"/>
  <c r="G106" i="2"/>
  <c r="D182" i="2"/>
  <c r="K409" i="2"/>
  <c r="I472" i="2"/>
  <c r="H514" i="2"/>
  <c r="J514" i="2"/>
  <c r="J190" i="2"/>
  <c r="K190" i="2"/>
  <c r="C98" i="2"/>
  <c r="D97" i="2"/>
  <c r="D338" i="2"/>
  <c r="I19" i="2"/>
  <c r="C76" i="2"/>
  <c r="K148" i="2"/>
  <c r="H196" i="2"/>
  <c r="F222" i="2"/>
  <c r="I235" i="2"/>
  <c r="H298" i="2"/>
  <c r="F459" i="2"/>
  <c r="D459" i="2"/>
  <c r="D134" i="2"/>
  <c r="L133" i="2"/>
  <c r="G307" i="2"/>
  <c r="K172" i="2"/>
  <c r="G205" i="2"/>
  <c r="C509" i="2"/>
  <c r="E508" i="2"/>
  <c r="I502" i="2"/>
  <c r="F502" i="2"/>
  <c r="J493" i="2"/>
  <c r="D494" i="2"/>
  <c r="G493" i="2"/>
  <c r="F493" i="2"/>
  <c r="C469" i="2"/>
  <c r="G469" i="2"/>
  <c r="D470" i="2"/>
  <c r="K460" i="2"/>
  <c r="I460" i="2"/>
  <c r="L460" i="2"/>
  <c r="K451" i="2"/>
  <c r="F453" i="2"/>
  <c r="E436" i="2"/>
  <c r="L436" i="2"/>
  <c r="F423" i="2"/>
  <c r="K421" i="2"/>
  <c r="J412" i="2"/>
  <c r="G412" i="2"/>
  <c r="E412" i="2"/>
  <c r="H412" i="2"/>
  <c r="K382" i="2"/>
  <c r="D383" i="2"/>
  <c r="E382" i="2"/>
  <c r="L373" i="2"/>
  <c r="G373" i="2"/>
  <c r="D374" i="2"/>
  <c r="E352" i="2"/>
  <c r="D353" i="2"/>
  <c r="G352" i="2"/>
  <c r="L352" i="2"/>
  <c r="J343" i="2"/>
  <c r="E343" i="2"/>
  <c r="C332" i="2"/>
  <c r="E331" i="2"/>
  <c r="K331" i="2"/>
  <c r="J331" i="2"/>
  <c r="H322" i="2"/>
  <c r="K322" i="2"/>
  <c r="C322" i="2"/>
  <c r="F324" i="2"/>
  <c r="F322" i="2"/>
  <c r="E322" i="2"/>
  <c r="C314" i="2"/>
  <c r="I313" i="2"/>
  <c r="F295" i="2"/>
  <c r="I295" i="2"/>
  <c r="F286" i="2"/>
  <c r="C287" i="2"/>
  <c r="J286" i="2"/>
  <c r="D288" i="2"/>
  <c r="D286" i="2"/>
  <c r="I286" i="2"/>
  <c r="G286" i="2"/>
  <c r="L286" i="2"/>
  <c r="D287" i="2"/>
  <c r="F282" i="2"/>
  <c r="C280" i="2"/>
  <c r="E280" i="2"/>
  <c r="L280" i="2"/>
  <c r="K280" i="2"/>
  <c r="J247" i="2"/>
  <c r="L247" i="2"/>
  <c r="C247" i="2"/>
  <c r="F249" i="2"/>
  <c r="F247" i="2"/>
  <c r="K247" i="2"/>
  <c r="I247" i="2"/>
  <c r="H247" i="2"/>
  <c r="F232" i="2"/>
  <c r="E232" i="2"/>
  <c r="C232" i="2"/>
  <c r="F234" i="2"/>
  <c r="K232" i="2"/>
  <c r="K223" i="2"/>
  <c r="I223" i="2"/>
  <c r="C223" i="2"/>
  <c r="F225" i="2"/>
  <c r="F208" i="2"/>
  <c r="C209" i="2"/>
  <c r="E208" i="2"/>
  <c r="C208" i="2"/>
  <c r="F210" i="2"/>
  <c r="K208" i="2"/>
  <c r="C169" i="2"/>
  <c r="D171" i="2"/>
  <c r="C512" i="2"/>
  <c r="I511" i="2"/>
  <c r="D488" i="2"/>
  <c r="K487" i="2"/>
  <c r="D464" i="2"/>
  <c r="C463" i="2"/>
  <c r="E445" i="2"/>
  <c r="D446" i="2"/>
  <c r="K445" i="2"/>
  <c r="J445" i="2"/>
  <c r="F447" i="2"/>
  <c r="D432" i="2"/>
  <c r="D431" i="2"/>
  <c r="G430" i="2"/>
  <c r="L430" i="2"/>
  <c r="H430" i="2"/>
  <c r="D430" i="2"/>
  <c r="D407" i="2"/>
  <c r="F406" i="2"/>
  <c r="G406" i="2"/>
  <c r="D406" i="2"/>
  <c r="C407" i="2"/>
  <c r="C406" i="2"/>
  <c r="D408" i="2"/>
  <c r="I406" i="2"/>
  <c r="E406" i="2"/>
  <c r="H406" i="2"/>
  <c r="D378" i="2"/>
  <c r="C376" i="2"/>
  <c r="J376" i="2"/>
  <c r="F378" i="2"/>
  <c r="E376" i="2"/>
  <c r="G376" i="2"/>
  <c r="D376" i="2"/>
  <c r="C377" i="2"/>
  <c r="I376" i="2"/>
  <c r="H376" i="2"/>
  <c r="F361" i="2"/>
  <c r="D362" i="2"/>
  <c r="L361" i="2"/>
  <c r="I361" i="2"/>
  <c r="C361" i="2"/>
  <c r="F363" i="2"/>
  <c r="C362" i="2"/>
  <c r="H361" i="2"/>
  <c r="G361" i="2"/>
  <c r="D336" i="2"/>
  <c r="E334" i="2"/>
  <c r="J334" i="2"/>
  <c r="H334" i="2"/>
  <c r="D334" i="2"/>
  <c r="G334" i="2"/>
  <c r="K334" i="2"/>
  <c r="C334" i="2"/>
  <c r="K325" i="2"/>
  <c r="D325" i="2"/>
  <c r="F327" i="2"/>
  <c r="F325" i="2"/>
  <c r="C326" i="2"/>
  <c r="E325" i="2"/>
  <c r="H325" i="2"/>
  <c r="D326" i="2"/>
  <c r="I325" i="2"/>
  <c r="E304" i="2"/>
  <c r="F304" i="2"/>
  <c r="D306" i="2"/>
  <c r="D304" i="2"/>
  <c r="G304" i="2"/>
  <c r="H304" i="2"/>
  <c r="K304" i="2"/>
  <c r="J304" i="2"/>
  <c r="C304" i="2"/>
  <c r="D305" i="2"/>
  <c r="C289" i="2"/>
  <c r="K289" i="2"/>
  <c r="D289" i="2"/>
  <c r="F289" i="2"/>
  <c r="D290" i="2"/>
  <c r="D276" i="2"/>
  <c r="K274" i="2"/>
  <c r="E274" i="2"/>
  <c r="D275" i="2"/>
  <c r="L274" i="2"/>
  <c r="G274" i="2"/>
  <c r="H274" i="2"/>
  <c r="F264" i="2"/>
  <c r="C262" i="2"/>
  <c r="I262" i="2"/>
  <c r="D263" i="2"/>
  <c r="K262" i="2"/>
  <c r="G256" i="2"/>
  <c r="I256" i="2"/>
  <c r="D257" i="2"/>
  <c r="L256" i="2"/>
  <c r="K256" i="2"/>
  <c r="E256" i="2"/>
  <c r="H256" i="2"/>
  <c r="C251" i="2"/>
  <c r="D252" i="2"/>
  <c r="J250" i="2"/>
  <c r="F250" i="2"/>
  <c r="K250" i="2"/>
  <c r="I250" i="2"/>
  <c r="D251" i="2"/>
  <c r="F252" i="2"/>
  <c r="L241" i="2"/>
  <c r="J241" i="2"/>
  <c r="D241" i="2"/>
  <c r="K241" i="2"/>
  <c r="I241" i="2"/>
  <c r="D242" i="2"/>
  <c r="C227" i="2"/>
  <c r="J226" i="2"/>
  <c r="F226" i="2"/>
  <c r="I226" i="2"/>
  <c r="G226" i="2"/>
  <c r="D228" i="2"/>
  <c r="F228" i="2"/>
  <c r="D226" i="2"/>
  <c r="C226" i="2"/>
  <c r="D211" i="2"/>
  <c r="D213" i="2"/>
  <c r="G211" i="2"/>
  <c r="E211" i="2"/>
  <c r="L211" i="2"/>
  <c r="D212" i="2"/>
  <c r="H211" i="2"/>
  <c r="C212" i="2"/>
  <c r="F213" i="2"/>
  <c r="F211" i="2"/>
  <c r="J202" i="2"/>
  <c r="H202" i="2"/>
  <c r="D204" i="2"/>
  <c r="C203" i="2"/>
  <c r="D203" i="2"/>
  <c r="F202" i="2"/>
  <c r="F204" i="2"/>
  <c r="L202" i="2"/>
  <c r="C202" i="2"/>
  <c r="D202" i="2"/>
  <c r="J187" i="2"/>
  <c r="D189" i="2"/>
  <c r="K187" i="2"/>
  <c r="I187" i="2"/>
  <c r="D187" i="2"/>
  <c r="G187" i="2"/>
  <c r="H187" i="2"/>
  <c r="C188" i="2"/>
  <c r="D188" i="2"/>
  <c r="F187" i="2"/>
  <c r="I163" i="2"/>
  <c r="F165" i="2"/>
  <c r="H163" i="2"/>
  <c r="E163" i="2"/>
  <c r="D164" i="2"/>
  <c r="I154" i="2"/>
  <c r="F154" i="2"/>
  <c r="F156" i="2"/>
  <c r="J154" i="2"/>
  <c r="D154" i="2"/>
  <c r="D155" i="2"/>
  <c r="C154" i="2"/>
  <c r="G154" i="2"/>
  <c r="D140" i="2"/>
  <c r="F141" i="2"/>
  <c r="K139" i="2"/>
  <c r="J139" i="2"/>
  <c r="L139" i="2"/>
  <c r="H139" i="2"/>
  <c r="I139" i="2"/>
  <c r="D123" i="2"/>
  <c r="C122" i="2"/>
  <c r="E121" i="2"/>
  <c r="F123" i="2"/>
  <c r="F121" i="2"/>
  <c r="K121" i="2"/>
  <c r="H121" i="2"/>
  <c r="I121" i="2"/>
  <c r="J88" i="2"/>
  <c r="F88" i="2"/>
  <c r="L88" i="2"/>
  <c r="D88" i="2"/>
  <c r="D90" i="2"/>
  <c r="C88" i="2"/>
  <c r="F90" i="2"/>
  <c r="H88" i="2"/>
  <c r="G88" i="2"/>
  <c r="E88" i="2"/>
  <c r="H82" i="2"/>
  <c r="C83" i="2"/>
  <c r="D82" i="2"/>
  <c r="G82" i="2"/>
  <c r="E82" i="2"/>
  <c r="K82" i="2"/>
  <c r="I82" i="2"/>
  <c r="D67" i="2"/>
  <c r="C68" i="2"/>
  <c r="D60" i="2"/>
  <c r="J58" i="2"/>
  <c r="D59" i="2"/>
  <c r="E58" i="2"/>
  <c r="F49" i="2"/>
  <c r="D49" i="2"/>
  <c r="J49" i="2"/>
  <c r="L49" i="2"/>
  <c r="C50" i="2"/>
  <c r="H49" i="2"/>
  <c r="J25" i="2"/>
  <c r="L25" i="2"/>
  <c r="F25" i="2"/>
  <c r="D27" i="2"/>
  <c r="D25" i="2"/>
  <c r="C26" i="2"/>
  <c r="H25" i="2"/>
  <c r="C497" i="2"/>
  <c r="D497" i="2"/>
  <c r="K478" i="2"/>
  <c r="C479" i="2"/>
  <c r="J454" i="2"/>
  <c r="C454" i="2"/>
  <c r="C455" i="2"/>
  <c r="D456" i="2"/>
  <c r="D455" i="2"/>
  <c r="D454" i="2"/>
  <c r="H454" i="2"/>
  <c r="I454" i="2"/>
  <c r="G454" i="2"/>
  <c r="F454" i="2"/>
  <c r="E454" i="2"/>
  <c r="J439" i="2"/>
  <c r="C440" i="2"/>
  <c r="F439" i="2"/>
  <c r="D439" i="2"/>
  <c r="H439" i="2"/>
  <c r="C439" i="2"/>
  <c r="F441" i="2"/>
  <c r="D440" i="2"/>
  <c r="K439" i="2"/>
  <c r="G439" i="2"/>
  <c r="F424" i="2"/>
  <c r="D424" i="2"/>
  <c r="C424" i="2"/>
  <c r="K424" i="2"/>
  <c r="I424" i="2"/>
  <c r="H424" i="2"/>
  <c r="E424" i="2"/>
  <c r="G391" i="2"/>
  <c r="F391" i="2"/>
  <c r="K391" i="2"/>
  <c r="J391" i="2"/>
  <c r="C368" i="2"/>
  <c r="C367" i="2"/>
  <c r="F369" i="2"/>
  <c r="J367" i="2"/>
  <c r="I367" i="2"/>
  <c r="G367" i="2"/>
  <c r="D368" i="2"/>
  <c r="L367" i="2"/>
  <c r="G346" i="2"/>
  <c r="K346" i="2"/>
  <c r="J346" i="2"/>
  <c r="E346" i="2"/>
  <c r="C346" i="2"/>
  <c r="L346" i="2"/>
  <c r="H316" i="2"/>
  <c r="D318" i="2"/>
  <c r="L316" i="2"/>
  <c r="J316" i="2"/>
  <c r="D317" i="2"/>
  <c r="F316" i="2"/>
  <c r="E316" i="2"/>
  <c r="C316" i="2"/>
  <c r="F318" i="2"/>
  <c r="C317" i="2"/>
  <c r="K316" i="2"/>
  <c r="I316" i="2"/>
  <c r="C257" i="2"/>
  <c r="G121" i="2"/>
  <c r="C290" i="2"/>
  <c r="D291" i="2"/>
  <c r="G424" i="2"/>
  <c r="H445" i="2"/>
  <c r="I445" i="2"/>
  <c r="D346" i="2"/>
  <c r="I346" i="2"/>
  <c r="F241" i="2"/>
  <c r="C155" i="2"/>
  <c r="F27" i="2"/>
  <c r="C25" i="2"/>
  <c r="D50" i="2"/>
  <c r="D58" i="2"/>
  <c r="C59" i="2"/>
  <c r="G67" i="2"/>
  <c r="K88" i="2"/>
  <c r="D83" i="2"/>
  <c r="G163" i="2"/>
  <c r="F243" i="2"/>
  <c r="L262" i="2"/>
  <c r="I274" i="2"/>
  <c r="F189" i="2"/>
  <c r="E202" i="2"/>
  <c r="E226" i="2"/>
  <c r="C256" i="2"/>
  <c r="C274" i="2"/>
  <c r="C305" i="2"/>
  <c r="F346" i="2"/>
  <c r="K376" i="2"/>
  <c r="K367" i="2"/>
  <c r="L406" i="2"/>
  <c r="C511" i="2"/>
  <c r="C121" i="2"/>
  <c r="D445" i="2"/>
  <c r="F445" i="2"/>
  <c r="C347" i="2"/>
  <c r="D348" i="2"/>
  <c r="C242" i="2"/>
  <c r="D26" i="2"/>
  <c r="I49" i="2"/>
  <c r="K49" i="2"/>
  <c r="L58" i="2"/>
  <c r="K67" i="2"/>
  <c r="K58" i="2"/>
  <c r="I58" i="2"/>
  <c r="C82" i="2"/>
  <c r="K163" i="2"/>
  <c r="L226" i="2"/>
  <c r="G241" i="2"/>
  <c r="D250" i="2"/>
  <c r="C187" i="2"/>
  <c r="I211" i="2"/>
  <c r="K202" i="2"/>
  <c r="D227" i="2"/>
  <c r="G250" i="2"/>
  <c r="F258" i="2"/>
  <c r="F276" i="2"/>
  <c r="I289" i="2"/>
  <c r="J325" i="2"/>
  <c r="F348" i="2"/>
  <c r="F367" i="2"/>
  <c r="G445" i="2"/>
  <c r="J511" i="2"/>
  <c r="I25" i="2"/>
  <c r="K25" i="2"/>
  <c r="E49" i="2"/>
  <c r="G49" i="2"/>
  <c r="F60" i="2"/>
  <c r="H58" i="2"/>
  <c r="D68" i="2"/>
  <c r="G58" i="2"/>
  <c r="I88" i="2"/>
  <c r="C89" i="2"/>
  <c r="E139" i="2"/>
  <c r="C241" i="2"/>
  <c r="L250" i="2"/>
  <c r="E262" i="2"/>
  <c r="K211" i="2"/>
  <c r="G202" i="2"/>
  <c r="K226" i="2"/>
  <c r="C250" i="2"/>
  <c r="G262" i="2"/>
  <c r="F306" i="2"/>
  <c r="G316" i="2"/>
  <c r="F336" i="2"/>
  <c r="D347" i="2"/>
  <c r="D361" i="2"/>
  <c r="D363" i="2"/>
  <c r="E367" i="2"/>
  <c r="D377" i="2"/>
  <c r="E430" i="2"/>
  <c r="J451" i="2"/>
  <c r="G436" i="2"/>
  <c r="F436" i="2"/>
  <c r="J421" i="2"/>
  <c r="E421" i="2"/>
  <c r="D208" i="2"/>
  <c r="D180" i="2"/>
  <c r="E490" i="2"/>
  <c r="D490" i="2"/>
  <c r="F492" i="2"/>
  <c r="I490" i="2"/>
  <c r="C491" i="2"/>
  <c r="D491" i="2"/>
  <c r="K448" i="2"/>
  <c r="H448" i="2"/>
  <c r="F403" i="2"/>
  <c r="G403" i="2"/>
  <c r="F405" i="2"/>
  <c r="J301" i="2"/>
  <c r="H301" i="2"/>
  <c r="D48" i="2"/>
  <c r="J46" i="2"/>
  <c r="E499" i="2"/>
  <c r="G499" i="2"/>
  <c r="K499" i="2"/>
  <c r="E466" i="2"/>
  <c r="K466" i="2"/>
  <c r="D466" i="2"/>
  <c r="I466" i="2"/>
  <c r="F468" i="2"/>
  <c r="C466" i="2"/>
  <c r="H466" i="2"/>
  <c r="C467" i="2"/>
  <c r="D418" i="2"/>
  <c r="L418" i="2"/>
  <c r="G379" i="2"/>
  <c r="K379" i="2"/>
  <c r="H340" i="2"/>
  <c r="J340" i="2"/>
  <c r="L340" i="2"/>
  <c r="E340" i="2"/>
  <c r="D467" i="2"/>
  <c r="F214" i="2"/>
  <c r="E379" i="2"/>
  <c r="C4" i="2"/>
  <c r="F6" i="2"/>
  <c r="F15" i="2"/>
  <c r="F39" i="2"/>
  <c r="C37" i="2"/>
  <c r="D29" i="2"/>
  <c r="D56" i="2"/>
  <c r="G22" i="2"/>
  <c r="I22" i="2"/>
  <c r="D47" i="2"/>
  <c r="J64" i="2"/>
  <c r="F87" i="2"/>
  <c r="C85" i="2"/>
  <c r="H70" i="2"/>
  <c r="K70" i="2"/>
  <c r="F102" i="2"/>
  <c r="C100" i="2"/>
  <c r="I64" i="2"/>
  <c r="D64" i="2"/>
  <c r="G64" i="2"/>
  <c r="D66" i="2"/>
  <c r="C101" i="2"/>
  <c r="D127" i="2"/>
  <c r="D136" i="2"/>
  <c r="J142" i="2"/>
  <c r="K157" i="2"/>
  <c r="F177" i="2"/>
  <c r="G118" i="2"/>
  <c r="I118" i="2"/>
  <c r="D118" i="2"/>
  <c r="L136" i="2"/>
  <c r="K142" i="2"/>
  <c r="G166" i="2"/>
  <c r="J118" i="2"/>
  <c r="K136" i="2"/>
  <c r="L166" i="2"/>
  <c r="H184" i="2"/>
  <c r="F231" i="2"/>
  <c r="C229" i="2"/>
  <c r="D186" i="2"/>
  <c r="H199" i="2"/>
  <c r="K184" i="2"/>
  <c r="F201" i="2"/>
  <c r="C199" i="2"/>
  <c r="L199" i="2"/>
  <c r="F216" i="2"/>
  <c r="C214" i="2"/>
  <c r="E214" i="2"/>
  <c r="F240" i="2"/>
  <c r="C238" i="2"/>
  <c r="E238" i="2"/>
  <c r="D269" i="2"/>
  <c r="F294" i="2"/>
  <c r="C292" i="2"/>
  <c r="E292" i="2"/>
  <c r="K310" i="2"/>
  <c r="H310" i="2"/>
  <c r="D341" i="2"/>
  <c r="K358" i="2"/>
  <c r="J292" i="2"/>
  <c r="C311" i="2"/>
  <c r="F351" i="2"/>
  <c r="F364" i="2"/>
  <c r="H418" i="2"/>
  <c r="L448" i="2"/>
  <c r="C379" i="2"/>
  <c r="D404" i="2"/>
  <c r="E448" i="2"/>
  <c r="C490" i="2"/>
  <c r="C499" i="2"/>
  <c r="F466" i="2"/>
  <c r="L466" i="2"/>
  <c r="G517" i="2"/>
  <c r="C519" i="2"/>
  <c r="K517" i="2"/>
  <c r="L517" i="2"/>
  <c r="D518" i="2"/>
  <c r="F517" i="2"/>
  <c r="L475" i="2"/>
  <c r="D476" i="2"/>
  <c r="K475" i="2"/>
  <c r="C427" i="2"/>
  <c r="F429" i="2"/>
  <c r="D428" i="2"/>
  <c r="E388" i="2"/>
  <c r="L388" i="2"/>
  <c r="E364" i="2"/>
  <c r="I364" i="2"/>
  <c r="C329" i="2"/>
  <c r="C328" i="2"/>
  <c r="F330" i="2"/>
  <c r="G328" i="2"/>
  <c r="D87" i="2"/>
  <c r="D85" i="2"/>
  <c r="D13" i="2"/>
  <c r="L13" i="2"/>
  <c r="L364" i="2"/>
  <c r="D366" i="2"/>
  <c r="G466" i="2"/>
  <c r="D216" i="2"/>
  <c r="F268" i="2"/>
  <c r="I4" i="2"/>
  <c r="G4" i="2"/>
  <c r="D14" i="2"/>
  <c r="H28" i="2"/>
  <c r="D38" i="2"/>
  <c r="F55" i="2"/>
  <c r="F22" i="2"/>
  <c r="K28" i="2"/>
  <c r="F46" i="2"/>
  <c r="H22" i="2"/>
  <c r="I55" i="2"/>
  <c r="K55" i="2"/>
  <c r="F24" i="2"/>
  <c r="C22" i="2"/>
  <c r="E22" i="2"/>
  <c r="K46" i="2"/>
  <c r="C71" i="2"/>
  <c r="D86" i="2"/>
  <c r="I70" i="2"/>
  <c r="D70" i="2"/>
  <c r="G70" i="2"/>
  <c r="D101" i="2"/>
  <c r="E64" i="2"/>
  <c r="F66" i="2"/>
  <c r="C64" i="2"/>
  <c r="J127" i="2"/>
  <c r="I136" i="2"/>
  <c r="D158" i="2"/>
  <c r="G175" i="2"/>
  <c r="F120" i="2"/>
  <c r="C118" i="2"/>
  <c r="E118" i="2"/>
  <c r="D120" i="2"/>
  <c r="I127" i="2"/>
  <c r="G142" i="2"/>
  <c r="K166" i="2"/>
  <c r="E175" i="2"/>
  <c r="G136" i="2"/>
  <c r="F199" i="2"/>
  <c r="D214" i="2"/>
  <c r="D230" i="2"/>
  <c r="H268" i="2"/>
  <c r="E268" i="2"/>
  <c r="D184" i="2"/>
  <c r="G184" i="2"/>
  <c r="I184" i="2"/>
  <c r="C185" i="2"/>
  <c r="D215" i="2"/>
  <c r="D239" i="2"/>
  <c r="C268" i="2"/>
  <c r="F270" i="2"/>
  <c r="D293" i="2"/>
  <c r="L292" i="2"/>
  <c r="G310" i="2"/>
  <c r="D310" i="2"/>
  <c r="K340" i="2"/>
  <c r="D294" i="2"/>
  <c r="I340" i="2"/>
  <c r="G358" i="2"/>
  <c r="D329" i="2"/>
  <c r="F340" i="2"/>
  <c r="C350" i="2"/>
  <c r="D351" i="2"/>
  <c r="K364" i="2"/>
  <c r="K427" i="2"/>
  <c r="I448" i="2"/>
  <c r="H490" i="2"/>
  <c r="D484" i="2"/>
  <c r="I484" i="2"/>
  <c r="D486" i="2"/>
  <c r="H484" i="2"/>
  <c r="F486" i="2"/>
  <c r="K484" i="2"/>
  <c r="L484" i="2"/>
  <c r="C485" i="2"/>
  <c r="L442" i="2"/>
  <c r="F396" i="2"/>
  <c r="E394" i="2"/>
  <c r="H394" i="2"/>
  <c r="G370" i="2"/>
  <c r="E370" i="2"/>
  <c r="I370" i="2"/>
  <c r="E349" i="2"/>
  <c r="C349" i="2"/>
  <c r="D349" i="2"/>
  <c r="I349" i="2"/>
  <c r="H349" i="2"/>
  <c r="J349" i="2"/>
  <c r="J310" i="2"/>
  <c r="I310" i="2"/>
  <c r="L259" i="2"/>
  <c r="D201" i="2"/>
  <c r="J199" i="2"/>
  <c r="H109" i="2"/>
  <c r="K109" i="2"/>
  <c r="G364" i="2"/>
  <c r="J466" i="2"/>
  <c r="L490" i="2"/>
  <c r="C269" i="2"/>
  <c r="F292" i="2"/>
  <c r="J379" i="2"/>
  <c r="K4" i="2"/>
  <c r="I13" i="2"/>
  <c r="K13" i="2"/>
  <c r="D22" i="2"/>
  <c r="I37" i="2"/>
  <c r="K37" i="2"/>
  <c r="D46" i="2"/>
  <c r="C56" i="2"/>
  <c r="C23" i="2"/>
  <c r="G28" i="2"/>
  <c r="I28" i="2"/>
  <c r="C47" i="2"/>
  <c r="H46" i="2"/>
  <c r="E55" i="2"/>
  <c r="G55" i="2"/>
  <c r="D23" i="2"/>
  <c r="G46" i="2"/>
  <c r="I46" i="2"/>
  <c r="K85" i="2"/>
  <c r="C65" i="2"/>
  <c r="E70" i="2"/>
  <c r="F72" i="2"/>
  <c r="C70" i="2"/>
  <c r="I100" i="2"/>
  <c r="K100" i="2"/>
  <c r="L64" i="2"/>
  <c r="D65" i="2"/>
  <c r="D128" i="2"/>
  <c r="C137" i="2"/>
  <c r="F159" i="2"/>
  <c r="I166" i="2"/>
  <c r="K175" i="2"/>
  <c r="D119" i="2"/>
  <c r="L118" i="2"/>
  <c r="E127" i="2"/>
  <c r="F144" i="2"/>
  <c r="D167" i="2"/>
  <c r="I175" i="2"/>
  <c r="F138" i="2"/>
  <c r="C136" i="2"/>
  <c r="D166" i="2"/>
  <c r="C200" i="2"/>
  <c r="L214" i="2"/>
  <c r="I229" i="2"/>
  <c r="K229" i="2"/>
  <c r="D238" i="2"/>
  <c r="L268" i="2"/>
  <c r="I268" i="2"/>
  <c r="F186" i="2"/>
  <c r="C184" i="2"/>
  <c r="I199" i="2"/>
  <c r="K199" i="2"/>
  <c r="K214" i="2"/>
  <c r="K238" i="2"/>
  <c r="I301" i="2"/>
  <c r="K292" i="2"/>
  <c r="F312" i="2"/>
  <c r="C310" i="2"/>
  <c r="G340" i="2"/>
  <c r="F328" i="2"/>
  <c r="C341" i="2"/>
  <c r="C358" i="2"/>
  <c r="K328" i="2"/>
  <c r="F379" i="2"/>
  <c r="H388" i="2"/>
  <c r="F381" i="2"/>
  <c r="E418" i="2"/>
  <c r="E442" i="2"/>
  <c r="D468" i="2"/>
  <c r="F501" i="2"/>
  <c r="F484" i="2"/>
  <c r="F519" i="2"/>
  <c r="D502" i="2"/>
  <c r="J502" i="2"/>
  <c r="D460" i="2"/>
  <c r="J460" i="2"/>
  <c r="C461" i="2"/>
  <c r="J436" i="2"/>
  <c r="D436" i="2"/>
  <c r="C436" i="2"/>
  <c r="C412" i="2"/>
  <c r="F412" i="2"/>
  <c r="D412" i="2"/>
  <c r="I397" i="2"/>
  <c r="D382" i="2"/>
  <c r="H382" i="2"/>
  <c r="C374" i="2"/>
  <c r="E373" i="2"/>
  <c r="G343" i="2"/>
  <c r="K343" i="2"/>
  <c r="L331" i="2"/>
  <c r="H331" i="2"/>
  <c r="E313" i="2"/>
  <c r="F313" i="2"/>
  <c r="H313" i="2"/>
  <c r="G313" i="2"/>
  <c r="D296" i="2"/>
  <c r="C296" i="2"/>
  <c r="F297" i="2"/>
  <c r="E271" i="2"/>
  <c r="D249" i="2"/>
  <c r="D247" i="2"/>
  <c r="L232" i="2"/>
  <c r="D234" i="2"/>
  <c r="D225" i="2"/>
  <c r="D223" i="2"/>
  <c r="J223" i="2"/>
  <c r="C170" i="2"/>
  <c r="D169" i="2"/>
  <c r="D153" i="2"/>
  <c r="G151" i="2"/>
  <c r="D146" i="2"/>
  <c r="G145" i="2"/>
  <c r="J145" i="2"/>
  <c r="D132" i="2"/>
  <c r="F130" i="2"/>
  <c r="L130" i="2"/>
  <c r="D96" i="2"/>
  <c r="J94" i="2"/>
  <c r="H79" i="2"/>
  <c r="E79" i="2"/>
  <c r="D79" i="2"/>
  <c r="J73" i="2"/>
  <c r="H73" i="2"/>
  <c r="J40" i="2"/>
  <c r="D40" i="2"/>
  <c r="D42" i="2"/>
  <c r="L73" i="2"/>
  <c r="C131" i="2"/>
  <c r="J169" i="2"/>
  <c r="I373" i="2"/>
  <c r="D495" i="2"/>
  <c r="D314" i="2"/>
  <c r="D461" i="2"/>
  <c r="L469" i="2"/>
  <c r="D469" i="2"/>
  <c r="D508" i="2"/>
  <c r="G508" i="2"/>
  <c r="J508" i="2"/>
  <c r="H508" i="2"/>
  <c r="F510" i="2"/>
  <c r="C502" i="2"/>
  <c r="F504" i="2"/>
  <c r="D503" i="2"/>
  <c r="D462" i="2"/>
  <c r="F460" i="2"/>
  <c r="C460" i="2"/>
  <c r="F462" i="2"/>
  <c r="D451" i="2"/>
  <c r="I451" i="2"/>
  <c r="C451" i="2"/>
  <c r="L451" i="2"/>
  <c r="C437" i="2"/>
  <c r="K436" i="2"/>
  <c r="F438" i="2"/>
  <c r="D438" i="2"/>
  <c r="D437" i="2"/>
  <c r="L421" i="2"/>
  <c r="C421" i="2"/>
  <c r="C413" i="2"/>
  <c r="K412" i="2"/>
  <c r="F414" i="2"/>
  <c r="D414" i="2"/>
  <c r="D413" i="2"/>
  <c r="K397" i="2"/>
  <c r="C397" i="2"/>
  <c r="L382" i="2"/>
  <c r="C382" i="2"/>
  <c r="D384" i="2"/>
  <c r="G382" i="2"/>
  <c r="D375" i="2"/>
  <c r="H373" i="2"/>
  <c r="D373" i="2"/>
  <c r="D352" i="2"/>
  <c r="C353" i="2"/>
  <c r="D354" i="2"/>
  <c r="L343" i="2"/>
  <c r="F345" i="2"/>
  <c r="H343" i="2"/>
  <c r="F343" i="2"/>
  <c r="C343" i="2"/>
  <c r="D344" i="2"/>
  <c r="C344" i="2"/>
  <c r="G331" i="2"/>
  <c r="D333" i="2"/>
  <c r="C331" i="2"/>
  <c r="F333" i="2"/>
  <c r="I322" i="2"/>
  <c r="D324" i="2"/>
  <c r="D315" i="2"/>
  <c r="C313" i="2"/>
  <c r="D313" i="2"/>
  <c r="K313" i="2"/>
  <c r="F315" i="2"/>
  <c r="L313" i="2"/>
  <c r="G295" i="2"/>
  <c r="D297" i="2"/>
  <c r="C295" i="2"/>
  <c r="D295" i="2"/>
  <c r="K295" i="2"/>
  <c r="E295" i="2"/>
  <c r="J295" i="2"/>
  <c r="F280" i="2"/>
  <c r="D280" i="2"/>
  <c r="J271" i="2"/>
  <c r="G271" i="2"/>
  <c r="C272" i="2"/>
  <c r="D273" i="2"/>
  <c r="C271" i="2"/>
  <c r="I271" i="2"/>
  <c r="J232" i="2"/>
  <c r="D232" i="2"/>
  <c r="J217" i="2"/>
  <c r="C218" i="2"/>
  <c r="L208" i="2"/>
  <c r="D210" i="2"/>
  <c r="H193" i="2"/>
  <c r="D193" i="2"/>
  <c r="F193" i="2"/>
  <c r="J178" i="2"/>
  <c r="F178" i="2"/>
  <c r="E178" i="2"/>
  <c r="F169" i="2"/>
  <c r="L169" i="2"/>
  <c r="E160" i="2"/>
  <c r="D162" i="2"/>
  <c r="F160" i="2"/>
  <c r="J160" i="2"/>
  <c r="F151" i="2"/>
  <c r="H151" i="2"/>
  <c r="L151" i="2"/>
  <c r="F153" i="2"/>
  <c r="C151" i="2"/>
  <c r="C152" i="2"/>
  <c r="K151" i="2"/>
  <c r="D147" i="2"/>
  <c r="L145" i="2"/>
  <c r="H130" i="2"/>
  <c r="D130" i="2"/>
  <c r="C95" i="2"/>
  <c r="F94" i="2"/>
  <c r="L94" i="2"/>
  <c r="H94" i="2"/>
  <c r="J79" i="2"/>
  <c r="C80" i="2"/>
  <c r="L79" i="2"/>
  <c r="D81" i="2"/>
  <c r="F79" i="2"/>
  <c r="C74" i="2"/>
  <c r="F73" i="2"/>
  <c r="E73" i="2"/>
  <c r="D75" i="2"/>
  <c r="D73" i="2"/>
  <c r="C41" i="2"/>
  <c r="F40" i="2"/>
  <c r="D31" i="2"/>
  <c r="L31" i="2"/>
  <c r="J31" i="2"/>
  <c r="D18" i="2"/>
  <c r="C17" i="2"/>
  <c r="F16" i="2"/>
  <c r="D16" i="2"/>
  <c r="J7" i="2"/>
  <c r="H7" i="2"/>
  <c r="L7" i="2"/>
  <c r="D9" i="2"/>
  <c r="F456" i="2"/>
  <c r="K454" i="2"/>
  <c r="C446" i="2"/>
  <c r="C445" i="2"/>
  <c r="I439" i="2"/>
  <c r="E439" i="2"/>
  <c r="D441" i="2"/>
  <c r="L439" i="2"/>
  <c r="J430" i="2"/>
  <c r="F432" i="2"/>
  <c r="C391" i="2"/>
  <c r="F393" i="2"/>
  <c r="E391" i="2"/>
  <c r="H391" i="2"/>
  <c r="D392" i="2"/>
  <c r="C392" i="2"/>
  <c r="L391" i="2"/>
  <c r="D367" i="2"/>
  <c r="D369" i="2"/>
  <c r="H367" i="2"/>
  <c r="E361" i="2"/>
  <c r="J361" i="2"/>
  <c r="F334" i="2"/>
  <c r="C335" i="2"/>
  <c r="L334" i="2"/>
  <c r="I334" i="2"/>
  <c r="C325" i="2"/>
  <c r="G325" i="2"/>
  <c r="D327" i="2"/>
  <c r="L325" i="2"/>
  <c r="J274" i="2"/>
  <c r="F274" i="2"/>
  <c r="D274" i="2"/>
  <c r="D264" i="2"/>
  <c r="J262" i="2"/>
  <c r="D262" i="2"/>
  <c r="D163" i="2"/>
  <c r="C163" i="2"/>
  <c r="C164" i="2"/>
  <c r="E154" i="2"/>
  <c r="D156" i="2"/>
  <c r="F139" i="2"/>
  <c r="C140" i="2"/>
  <c r="D139" i="2"/>
  <c r="D141" i="2"/>
  <c r="J82" i="2"/>
  <c r="D84" i="2"/>
  <c r="F82" i="2"/>
  <c r="L82" i="2"/>
  <c r="E67" i="2"/>
  <c r="J67" i="2"/>
  <c r="H67" i="2"/>
  <c r="J289" i="2"/>
  <c r="H226" i="2"/>
  <c r="H250" i="2"/>
  <c r="L376" i="2"/>
  <c r="D426" i="2"/>
  <c r="F430" i="2"/>
  <c r="J406" i="2"/>
  <c r="D425" i="2"/>
  <c r="D51" i="2"/>
  <c r="F408" i="2"/>
  <c r="K406" i="2"/>
  <c r="K430" i="2"/>
  <c r="L67" i="2"/>
  <c r="C139" i="2"/>
  <c r="C263" i="2"/>
  <c r="J211" i="2"/>
  <c r="D316" i="2"/>
  <c r="D391" i="2"/>
  <c r="D69" i="2"/>
  <c r="G139" i="2"/>
  <c r="F67" i="2"/>
  <c r="E358" i="2"/>
  <c r="E475" i="2"/>
  <c r="D477" i="2"/>
  <c r="F366" i="2"/>
  <c r="C365" i="2"/>
  <c r="J136" i="2"/>
  <c r="C110" i="2"/>
  <c r="D24" i="2"/>
  <c r="F399" i="2"/>
  <c r="D421" i="2"/>
  <c r="C508" i="2"/>
  <c r="D195" i="2"/>
  <c r="J352" i="2"/>
  <c r="H352" i="2"/>
  <c r="C470" i="2"/>
  <c r="J193" i="2"/>
  <c r="F271" i="2"/>
  <c r="D272" i="2"/>
  <c r="J208" i="2"/>
  <c r="E409" i="2"/>
  <c r="D516" i="2"/>
  <c r="D174" i="2"/>
  <c r="D284" i="2"/>
  <c r="H115" i="2"/>
  <c r="J280" i="2"/>
  <c r="D345" i="2"/>
  <c r="I421" i="2"/>
  <c r="D510" i="2"/>
  <c r="E397" i="2"/>
  <c r="D509" i="2"/>
  <c r="F469" i="2"/>
  <c r="C503" i="2"/>
  <c r="C161" i="2"/>
  <c r="G502" i="2"/>
  <c r="J130" i="2"/>
  <c r="E130" i="2"/>
  <c r="D282" i="2"/>
  <c r="F273" i="2"/>
  <c r="K271" i="2"/>
  <c r="D271" i="2"/>
  <c r="D399" i="2"/>
  <c r="D322" i="2"/>
  <c r="H505" i="2"/>
  <c r="D507" i="2"/>
  <c r="F505" i="2"/>
  <c r="K505" i="2"/>
  <c r="E505" i="2"/>
  <c r="D505" i="2"/>
  <c r="L505" i="2"/>
  <c r="D506" i="2"/>
  <c r="C505" i="2"/>
  <c r="F507" i="2"/>
  <c r="C506" i="2"/>
  <c r="D473" i="2"/>
  <c r="H472" i="2"/>
  <c r="K472" i="2"/>
  <c r="J472" i="2"/>
  <c r="G472" i="2"/>
  <c r="E472" i="2"/>
  <c r="C473" i="2"/>
  <c r="H457" i="2"/>
  <c r="D457" i="2"/>
  <c r="D458" i="2"/>
  <c r="C457" i="2"/>
  <c r="F457" i="2"/>
  <c r="E457" i="2"/>
  <c r="G457" i="2"/>
  <c r="D416" i="2"/>
  <c r="K415" i="2"/>
  <c r="C416" i="2"/>
  <c r="K400" i="2"/>
  <c r="F402" i="2"/>
  <c r="E400" i="2"/>
  <c r="L400" i="2"/>
  <c r="D402" i="2"/>
  <c r="J400" i="2"/>
  <c r="D400" i="2"/>
  <c r="F400" i="2"/>
  <c r="D401" i="2"/>
  <c r="C355" i="2"/>
  <c r="E355" i="2"/>
  <c r="D355" i="2"/>
  <c r="K355" i="2"/>
  <c r="D357" i="2"/>
  <c r="F357" i="2"/>
  <c r="L355" i="2"/>
  <c r="G355" i="2"/>
  <c r="D356" i="2"/>
  <c r="C320" i="2"/>
  <c r="C319" i="2"/>
  <c r="K319" i="2"/>
  <c r="J319" i="2"/>
  <c r="I319" i="2"/>
  <c r="D321" i="2"/>
  <c r="D319" i="2"/>
  <c r="F319" i="2"/>
  <c r="H319" i="2"/>
  <c r="F298" i="2"/>
  <c r="J298" i="2"/>
  <c r="L298" i="2"/>
  <c r="D299" i="2"/>
  <c r="D298" i="2"/>
  <c r="I298" i="2"/>
  <c r="G298" i="2"/>
  <c r="C266" i="2"/>
  <c r="G265" i="2"/>
  <c r="K265" i="2"/>
  <c r="D266" i="2"/>
  <c r="D267" i="2"/>
  <c r="F267" i="2"/>
  <c r="C265" i="2"/>
  <c r="I265" i="2"/>
  <c r="J265" i="2"/>
  <c r="E265" i="2"/>
  <c r="L265" i="2"/>
  <c r="H265" i="2"/>
  <c r="F244" i="2"/>
  <c r="D246" i="2"/>
  <c r="J244" i="2"/>
  <c r="L244" i="2"/>
  <c r="I244" i="2"/>
  <c r="G244" i="2"/>
  <c r="C245" i="2"/>
  <c r="D245" i="2"/>
  <c r="F220" i="2"/>
  <c r="J220" i="2"/>
  <c r="D220" i="2"/>
  <c r="C221" i="2"/>
  <c r="I220" i="2"/>
  <c r="G220" i="2"/>
  <c r="L220" i="2"/>
  <c r="D221" i="2"/>
  <c r="D198" i="2"/>
  <c r="D196" i="2"/>
  <c r="I196" i="2"/>
  <c r="G196" i="2"/>
  <c r="J196" i="2"/>
  <c r="F196" i="2"/>
  <c r="C197" i="2"/>
  <c r="D197" i="2"/>
  <c r="C182" i="2"/>
  <c r="D181" i="2"/>
  <c r="H181" i="2"/>
  <c r="F181" i="2"/>
  <c r="I181" i="2"/>
  <c r="F183" i="2"/>
  <c r="D183" i="2"/>
  <c r="J181" i="2"/>
  <c r="K181" i="2"/>
  <c r="D148" i="2"/>
  <c r="D150" i="2"/>
  <c r="J148" i="2"/>
  <c r="D149" i="2"/>
  <c r="F148" i="2"/>
  <c r="C149" i="2"/>
  <c r="G148" i="2"/>
  <c r="D126" i="2"/>
  <c r="D124" i="2"/>
  <c r="G124" i="2"/>
  <c r="H124" i="2"/>
  <c r="J124" i="2"/>
  <c r="I124" i="2"/>
  <c r="D125" i="2"/>
  <c r="F124" i="2"/>
  <c r="F106" i="2"/>
  <c r="L106" i="2"/>
  <c r="D108" i="2"/>
  <c r="F108" i="2"/>
  <c r="K106" i="2"/>
  <c r="H106" i="2"/>
  <c r="C107" i="2"/>
  <c r="J106" i="2"/>
  <c r="C106" i="2"/>
  <c r="I106" i="2"/>
  <c r="D93" i="2"/>
  <c r="I91" i="2"/>
  <c r="G91" i="2"/>
  <c r="D91" i="2"/>
  <c r="L91" i="2"/>
  <c r="D92" i="2"/>
  <c r="H91" i="2"/>
  <c r="F91" i="2"/>
  <c r="E61" i="2"/>
  <c r="D63" i="2"/>
  <c r="F61" i="2"/>
  <c r="C62" i="2"/>
  <c r="D61" i="2"/>
  <c r="K61" i="2"/>
  <c r="H61" i="2"/>
  <c r="J61" i="2"/>
  <c r="F63" i="2"/>
  <c r="C61" i="2"/>
  <c r="I61" i="2"/>
  <c r="D36" i="2"/>
  <c r="E34" i="2"/>
  <c r="C34" i="2"/>
  <c r="F36" i="2"/>
  <c r="F34" i="2"/>
  <c r="L34" i="2"/>
  <c r="K34" i="2"/>
  <c r="D12" i="2"/>
  <c r="K10" i="2"/>
  <c r="L10" i="2"/>
  <c r="J10" i="2"/>
  <c r="E10" i="2"/>
  <c r="C10" i="2"/>
  <c r="F12" i="2"/>
  <c r="F10" i="2"/>
  <c r="D235" i="2"/>
  <c r="C458" i="2"/>
  <c r="L307" i="2"/>
  <c r="H205" i="2"/>
  <c r="D339" i="2"/>
  <c r="H337" i="2"/>
  <c r="F43" i="2"/>
  <c r="C35" i="2"/>
  <c r="F54" i="2"/>
  <c r="H10" i="2"/>
  <c r="G34" i="2"/>
  <c r="H76" i="2"/>
  <c r="G97" i="2"/>
  <c r="C91" i="2"/>
  <c r="L148" i="2"/>
  <c r="F126" i="2"/>
  <c r="E133" i="2"/>
  <c r="C148" i="2"/>
  <c r="C134" i="2"/>
  <c r="K196" i="2"/>
  <c r="K220" i="2"/>
  <c r="C244" i="2"/>
  <c r="C190" i="2"/>
  <c r="C298" i="2"/>
  <c r="D300" i="2"/>
  <c r="E319" i="2"/>
  <c r="C356" i="2"/>
  <c r="D386" i="2"/>
  <c r="D474" i="2"/>
  <c r="F472" i="2"/>
  <c r="L472" i="2"/>
  <c r="L61" i="2"/>
  <c r="F97" i="2"/>
  <c r="D320" i="2"/>
  <c r="C181" i="2"/>
  <c r="F387" i="2"/>
  <c r="C401" i="2"/>
  <c r="J91" i="2"/>
  <c r="D265" i="2"/>
  <c r="D244" i="2"/>
  <c r="C196" i="2"/>
  <c r="C220" i="2"/>
  <c r="G385" i="2"/>
  <c r="K433" i="2"/>
  <c r="G481" i="2"/>
  <c r="F474" i="2"/>
  <c r="D472" i="2"/>
  <c r="J34" i="2"/>
  <c r="L457" i="2"/>
  <c r="J457" i="2"/>
  <c r="C400" i="2"/>
  <c r="L181" i="2"/>
  <c r="H148" i="2"/>
  <c r="F514" i="2"/>
  <c r="L514" i="2"/>
  <c r="G514" i="2"/>
  <c r="K514" i="2"/>
  <c r="D515" i="2"/>
  <c r="C514" i="2"/>
  <c r="E514" i="2"/>
  <c r="I514" i="2"/>
  <c r="D514" i="2"/>
  <c r="C515" i="2"/>
  <c r="H481" i="2"/>
  <c r="F481" i="2"/>
  <c r="I481" i="2"/>
  <c r="K481" i="2"/>
  <c r="D483" i="2"/>
  <c r="C481" i="2"/>
  <c r="L481" i="2"/>
  <c r="C482" i="2"/>
  <c r="E481" i="2"/>
  <c r="F483" i="2"/>
  <c r="C410" i="2"/>
  <c r="I409" i="2"/>
  <c r="J409" i="2"/>
  <c r="G409" i="2"/>
  <c r="F409" i="2"/>
  <c r="D411" i="2"/>
  <c r="C409" i="2"/>
  <c r="D410" i="2"/>
  <c r="D387" i="2"/>
  <c r="D385" i="2"/>
  <c r="E385" i="2"/>
  <c r="K385" i="2"/>
  <c r="I385" i="2"/>
  <c r="J385" i="2"/>
  <c r="C386" i="2"/>
  <c r="H385" i="2"/>
  <c r="C385" i="2"/>
  <c r="F339" i="2"/>
  <c r="C338" i="2"/>
  <c r="I337" i="2"/>
  <c r="F337" i="2"/>
  <c r="L337" i="2"/>
  <c r="J307" i="2"/>
  <c r="E307" i="2"/>
  <c r="F309" i="2"/>
  <c r="K307" i="2"/>
  <c r="F307" i="2"/>
  <c r="E283" i="2"/>
  <c r="H283" i="2"/>
  <c r="D285" i="2"/>
  <c r="F285" i="2"/>
  <c r="K283" i="2"/>
  <c r="J283" i="2"/>
  <c r="C283" i="2"/>
  <c r="L283" i="2"/>
  <c r="F283" i="2"/>
  <c r="D283" i="2"/>
  <c r="C284" i="2"/>
  <c r="L235" i="2"/>
  <c r="G235" i="2"/>
  <c r="E235" i="2"/>
  <c r="H235" i="2"/>
  <c r="D237" i="2"/>
  <c r="D236" i="2"/>
  <c r="F235" i="2"/>
  <c r="C205" i="2"/>
  <c r="F207" i="2"/>
  <c r="F205" i="2"/>
  <c r="C206" i="2"/>
  <c r="J205" i="2"/>
  <c r="K205" i="2"/>
  <c r="I205" i="2"/>
  <c r="D207" i="2"/>
  <c r="F190" i="2"/>
  <c r="D192" i="2"/>
  <c r="C191" i="2"/>
  <c r="I190" i="2"/>
  <c r="G190" i="2"/>
  <c r="D190" i="2"/>
  <c r="H190" i="2"/>
  <c r="D191" i="2"/>
  <c r="E172" i="2"/>
  <c r="C173" i="2"/>
  <c r="F172" i="2"/>
  <c r="J172" i="2"/>
  <c r="H172" i="2"/>
  <c r="D173" i="2"/>
  <c r="G172" i="2"/>
  <c r="C133" i="2"/>
  <c r="D135" i="2"/>
  <c r="G133" i="2"/>
  <c r="J133" i="2"/>
  <c r="H133" i="2"/>
  <c r="I133" i="2"/>
  <c r="F135" i="2"/>
  <c r="K133" i="2"/>
  <c r="C116" i="2"/>
  <c r="D115" i="2"/>
  <c r="D117" i="2"/>
  <c r="E115" i="2"/>
  <c r="F117" i="2"/>
  <c r="D116" i="2"/>
  <c r="L115" i="2"/>
  <c r="C115" i="2"/>
  <c r="F115" i="2"/>
  <c r="G115" i="2"/>
  <c r="I115" i="2"/>
  <c r="H97" i="2"/>
  <c r="J97" i="2"/>
  <c r="L97" i="2"/>
  <c r="E97" i="2"/>
  <c r="C97" i="2"/>
  <c r="F99" i="2"/>
  <c r="K97" i="2"/>
  <c r="C77" i="2"/>
  <c r="F76" i="2"/>
  <c r="D78" i="2"/>
  <c r="D77" i="2"/>
  <c r="L76" i="2"/>
  <c r="G76" i="2"/>
  <c r="D76" i="2"/>
  <c r="I76" i="2"/>
  <c r="C53" i="2"/>
  <c r="D54" i="2"/>
  <c r="J52" i="2"/>
  <c r="F52" i="2"/>
  <c r="I52" i="2"/>
  <c r="G52" i="2"/>
  <c r="H52" i="2"/>
  <c r="D53" i="2"/>
  <c r="D43" i="2"/>
  <c r="J43" i="2"/>
  <c r="D45" i="2"/>
  <c r="H43" i="2"/>
  <c r="G43" i="2"/>
  <c r="E43" i="2"/>
  <c r="C44" i="2"/>
  <c r="L43" i="2"/>
  <c r="D44" i="2"/>
  <c r="D19" i="2"/>
  <c r="D21" i="2"/>
  <c r="H19" i="2"/>
  <c r="J19" i="2"/>
  <c r="D20" i="2"/>
  <c r="C20" i="2"/>
  <c r="L19" i="2"/>
  <c r="G19" i="2"/>
  <c r="E19" i="2"/>
  <c r="J235" i="2"/>
  <c r="C307" i="2"/>
  <c r="D307" i="2"/>
  <c r="D205" i="2"/>
  <c r="D337" i="2"/>
  <c r="J337" i="2"/>
  <c r="D34" i="2"/>
  <c r="K52" i="2"/>
  <c r="K19" i="2"/>
  <c r="I43" i="2"/>
  <c r="G61" i="2"/>
  <c r="I10" i="2"/>
  <c r="F78" i="2"/>
  <c r="L124" i="2"/>
  <c r="I172" i="2"/>
  <c r="K124" i="2"/>
  <c r="D172" i="2"/>
  <c r="L190" i="2"/>
  <c r="E205" i="2"/>
  <c r="C236" i="2"/>
  <c r="H244" i="2"/>
  <c r="K235" i="2"/>
  <c r="I307" i="2"/>
  <c r="K337" i="2"/>
  <c r="I355" i="2"/>
  <c r="I400" i="2"/>
  <c r="C308" i="2"/>
  <c r="D308" i="2"/>
  <c r="G319" i="2"/>
  <c r="L205" i="2"/>
  <c r="C337" i="2"/>
  <c r="F19" i="2"/>
  <c r="C52" i="2"/>
  <c r="C19" i="2"/>
  <c r="H34" i="2"/>
  <c r="F45" i="2"/>
  <c r="L52" i="2"/>
  <c r="D62" i="2"/>
  <c r="D11" i="2"/>
  <c r="I34" i="2"/>
  <c r="K76" i="2"/>
  <c r="C92" i="2"/>
  <c r="I97" i="2"/>
  <c r="F93" i="2"/>
  <c r="E91" i="2"/>
  <c r="E106" i="2"/>
  <c r="F133" i="2"/>
  <c r="G181" i="2"/>
  <c r="C124" i="2"/>
  <c r="F150" i="2"/>
  <c r="C172" i="2"/>
  <c r="E181" i="2"/>
  <c r="E124" i="2"/>
  <c r="E148" i="2"/>
  <c r="L172" i="2"/>
  <c r="D206" i="2"/>
  <c r="H220" i="2"/>
  <c r="F246" i="2"/>
  <c r="E244" i="2"/>
  <c r="C235" i="2"/>
  <c r="F192" i="2"/>
  <c r="E190" i="2"/>
  <c r="I283" i="2"/>
  <c r="F300" i="2"/>
  <c r="E298" i="2"/>
  <c r="E337" i="2"/>
  <c r="C299" i="2"/>
  <c r="H355" i="2"/>
  <c r="F355" i="2"/>
  <c r="H400" i="2"/>
  <c r="K457" i="2"/>
  <c r="D482" i="2"/>
  <c r="F516" i="2"/>
  <c r="J505" i="2"/>
  <c r="G505" i="2"/>
  <c r="L196" i="2"/>
  <c r="J481" i="2"/>
  <c r="K115" i="2"/>
  <c r="D52" i="2"/>
  <c r="D99" i="2"/>
  <c r="F265" i="2"/>
  <c r="D107" i="2"/>
  <c r="D222" i="2"/>
  <c r="E517" i="2"/>
  <c r="D517" i="2"/>
  <c r="D519" i="2"/>
  <c r="I517" i="2"/>
  <c r="J517" i="2"/>
  <c r="H517" i="2"/>
  <c r="F499" i="2"/>
  <c r="L499" i="2"/>
  <c r="D501" i="2"/>
  <c r="H499" i="2"/>
  <c r="D499" i="2"/>
  <c r="J499" i="2"/>
  <c r="I499" i="2"/>
  <c r="C500" i="2"/>
  <c r="K490" i="2"/>
  <c r="G490" i="2"/>
  <c r="D492" i="2"/>
  <c r="F490" i="2"/>
  <c r="G484" i="2"/>
  <c r="J484" i="2"/>
  <c r="I475" i="2"/>
  <c r="J475" i="2"/>
  <c r="H475" i="2"/>
  <c r="F475" i="2"/>
  <c r="C476" i="2"/>
  <c r="C475" i="2"/>
  <c r="D475" i="2"/>
  <c r="C449" i="2"/>
  <c r="F448" i="2"/>
  <c r="J448" i="2"/>
  <c r="G448" i="2"/>
  <c r="D449" i="2"/>
  <c r="D450" i="2"/>
  <c r="F450" i="2"/>
  <c r="D448" i="2"/>
  <c r="C448" i="2"/>
  <c r="F442" i="2"/>
  <c r="C443" i="2"/>
  <c r="D443" i="2"/>
  <c r="G442" i="2"/>
  <c r="F444" i="2"/>
  <c r="D442" i="2"/>
  <c r="J442" i="2"/>
  <c r="C442" i="2"/>
  <c r="K442" i="2"/>
  <c r="I427" i="2"/>
  <c r="D429" i="2"/>
  <c r="D427" i="2"/>
  <c r="H427" i="2"/>
  <c r="F427" i="2"/>
  <c r="C428" i="2"/>
  <c r="E427" i="2"/>
  <c r="J427" i="2"/>
  <c r="L427" i="2"/>
  <c r="G418" i="2"/>
  <c r="F420" i="2"/>
  <c r="F418" i="2"/>
  <c r="J418" i="2"/>
  <c r="D419" i="2"/>
  <c r="C418" i="2"/>
  <c r="C419" i="2"/>
  <c r="K418" i="2"/>
  <c r="D420" i="2"/>
  <c r="I403" i="2"/>
  <c r="D405" i="2"/>
  <c r="C403" i="2"/>
  <c r="L403" i="2"/>
  <c r="D403" i="2"/>
  <c r="E403" i="2"/>
  <c r="J403" i="2"/>
  <c r="H403" i="2"/>
  <c r="D394" i="2"/>
  <c r="G394" i="2"/>
  <c r="C394" i="2"/>
  <c r="F394" i="2"/>
  <c r="D395" i="2"/>
  <c r="D396" i="2"/>
  <c r="C395" i="2"/>
  <c r="J394" i="2"/>
  <c r="C389" i="2"/>
  <c r="D388" i="2"/>
  <c r="D390" i="2"/>
  <c r="F388" i="2"/>
  <c r="K388" i="2"/>
  <c r="F390" i="2"/>
  <c r="C388" i="2"/>
  <c r="J388" i="2"/>
  <c r="D389" i="2"/>
  <c r="G388" i="2"/>
  <c r="C380" i="2"/>
  <c r="D381" i="2"/>
  <c r="I379" i="2"/>
  <c r="C371" i="2"/>
  <c r="J370" i="2"/>
  <c r="F372" i="2"/>
  <c r="C370" i="2"/>
  <c r="L370" i="2"/>
  <c r="F370" i="2"/>
  <c r="D372" i="2"/>
  <c r="K370" i="2"/>
  <c r="H370" i="2"/>
  <c r="D371" i="2"/>
  <c r="H364" i="2"/>
  <c r="D365" i="2"/>
  <c r="D358" i="2"/>
  <c r="I358" i="2"/>
  <c r="D360" i="2"/>
  <c r="J358" i="2"/>
  <c r="L358" i="2"/>
  <c r="D359" i="2"/>
  <c r="H358" i="2"/>
  <c r="F360" i="2"/>
  <c r="G349" i="2"/>
  <c r="F349" i="2"/>
  <c r="L349" i="2"/>
  <c r="D328" i="2"/>
  <c r="E328" i="2"/>
  <c r="H328" i="2"/>
  <c r="J328" i="2"/>
  <c r="E310" i="2"/>
  <c r="G301" i="2"/>
  <c r="D303" i="2"/>
  <c r="L301" i="2"/>
  <c r="C302" i="2"/>
  <c r="D302" i="2"/>
  <c r="E301" i="2"/>
  <c r="F303" i="2"/>
  <c r="F301" i="2"/>
  <c r="C301" i="2"/>
  <c r="D301" i="2"/>
  <c r="K301" i="2"/>
  <c r="C277" i="2"/>
  <c r="F279" i="2"/>
  <c r="D279" i="2"/>
  <c r="E277" i="2"/>
  <c r="H277" i="2"/>
  <c r="L277" i="2"/>
  <c r="C278" i="2"/>
  <c r="G277" i="2"/>
  <c r="K277" i="2"/>
  <c r="J277" i="2"/>
  <c r="F277" i="2"/>
  <c r="D277" i="2"/>
  <c r="D268" i="2"/>
  <c r="J268" i="2"/>
  <c r="K259" i="2"/>
  <c r="J259" i="2"/>
  <c r="G259" i="2"/>
  <c r="D261" i="2"/>
  <c r="C259" i="2"/>
  <c r="F259" i="2"/>
  <c r="D260" i="2"/>
  <c r="C260" i="2"/>
  <c r="F261" i="2"/>
  <c r="I259" i="2"/>
  <c r="E259" i="2"/>
  <c r="K253" i="2"/>
  <c r="F255" i="2"/>
  <c r="D254" i="2"/>
  <c r="F253" i="2"/>
  <c r="C253" i="2"/>
  <c r="G253" i="2"/>
  <c r="J253" i="2"/>
  <c r="C254" i="2"/>
  <c r="D255" i="2"/>
  <c r="I253" i="2"/>
  <c r="L253" i="2"/>
  <c r="E253" i="2"/>
  <c r="H253" i="2"/>
  <c r="F238" i="2"/>
  <c r="D240" i="2"/>
  <c r="H238" i="2"/>
  <c r="J238" i="2"/>
  <c r="C239" i="2"/>
  <c r="D231" i="2"/>
  <c r="F229" i="2"/>
  <c r="J229" i="2"/>
  <c r="D229" i="2"/>
  <c r="L229" i="2"/>
  <c r="C230" i="2"/>
  <c r="J214" i="2"/>
  <c r="H214" i="2"/>
  <c r="C215" i="2"/>
  <c r="F184" i="2"/>
  <c r="L184" i="2"/>
  <c r="L175" i="2"/>
  <c r="F175" i="2"/>
  <c r="D177" i="2"/>
  <c r="C176" i="2"/>
  <c r="J175" i="2"/>
  <c r="D175" i="2"/>
  <c r="J166" i="2"/>
  <c r="D168" i="2"/>
  <c r="F166" i="2"/>
  <c r="C167" i="2"/>
  <c r="F157" i="2"/>
  <c r="J157" i="2"/>
  <c r="L157" i="2"/>
  <c r="D159" i="2"/>
  <c r="C157" i="2"/>
  <c r="C158" i="2"/>
  <c r="H157" i="2"/>
  <c r="D142" i="2"/>
  <c r="H142" i="2"/>
  <c r="D144" i="2"/>
  <c r="L142" i="2"/>
  <c r="I142" i="2"/>
  <c r="C143" i="2"/>
  <c r="F142" i="2"/>
  <c r="D138" i="2"/>
  <c r="H136" i="2"/>
  <c r="F127" i="2"/>
  <c r="D129" i="2"/>
  <c r="C127" i="2"/>
  <c r="K127" i="2"/>
  <c r="H127" i="2"/>
  <c r="G127" i="2"/>
  <c r="C128" i="2"/>
  <c r="L127" i="2"/>
  <c r="J109" i="2"/>
  <c r="L109" i="2"/>
  <c r="D111" i="2"/>
  <c r="D109" i="2"/>
  <c r="D110" i="2"/>
  <c r="G109" i="2"/>
  <c r="E109" i="2"/>
  <c r="F111" i="2"/>
  <c r="C109" i="2"/>
  <c r="F109" i="2"/>
  <c r="F100" i="2"/>
  <c r="L100" i="2"/>
  <c r="D102" i="2"/>
  <c r="D100" i="2"/>
  <c r="F85" i="2"/>
  <c r="L85" i="2"/>
  <c r="H85" i="2"/>
  <c r="C86" i="2"/>
  <c r="J85" i="2"/>
  <c r="J70" i="2"/>
  <c r="D72" i="2"/>
  <c r="H55" i="2"/>
  <c r="L55" i="2"/>
  <c r="D55" i="2"/>
  <c r="J55" i="2"/>
  <c r="H37" i="2"/>
  <c r="D39" i="2"/>
  <c r="J37" i="2"/>
  <c r="F37" i="2"/>
  <c r="C38" i="2"/>
  <c r="D37" i="2"/>
  <c r="D28" i="2"/>
  <c r="C29" i="2"/>
  <c r="J28" i="2"/>
  <c r="D30" i="2"/>
  <c r="F28" i="2"/>
  <c r="H13" i="2"/>
  <c r="J13" i="2"/>
  <c r="F13" i="2"/>
  <c r="C14" i="2"/>
  <c r="D15" i="2"/>
  <c r="E4" i="2"/>
  <c r="C5" i="2"/>
  <c r="J4" i="2"/>
  <c r="F4" i="2"/>
  <c r="H4" i="2"/>
  <c r="D6" i="2"/>
  <c r="L4" i="2"/>
  <c r="C518" i="2"/>
  <c r="H379" i="2"/>
  <c r="C359" i="2"/>
  <c r="D340" i="2"/>
  <c r="D199" i="2"/>
  <c r="H259" i="2"/>
  <c r="D157" i="2"/>
  <c r="C175" i="2"/>
  <c r="C404" i="2"/>
  <c r="D444" i="2"/>
  <c r="K394" i="2"/>
  <c r="D259" i="2"/>
  <c r="E469" i="2"/>
  <c r="H469" i="2"/>
  <c r="L508" i="2"/>
  <c r="I469" i="2"/>
  <c r="C281" i="2"/>
  <c r="D471" i="2"/>
  <c r="J469" i="2"/>
  <c r="H154" i="2"/>
  <c r="L154" i="2"/>
  <c r="C431" i="2"/>
  <c r="H502" i="2"/>
  <c r="D393" i="2"/>
  <c r="F508" i="2"/>
  <c r="C194" i="2"/>
  <c r="L502" i="2"/>
  <c r="D504" i="2"/>
  <c r="D434" i="2"/>
  <c r="C478" i="2"/>
  <c r="F480" i="2"/>
  <c r="F496" i="2"/>
  <c r="F511" i="2"/>
  <c r="D478" i="2"/>
  <c r="H496" i="2"/>
  <c r="L496" i="2"/>
  <c r="H511" i="2"/>
  <c r="D513" i="2"/>
  <c r="G511" i="2"/>
  <c r="D511" i="2"/>
  <c r="K511" i="2"/>
  <c r="L487" i="2"/>
  <c r="H487" i="2"/>
  <c r="C487" i="2"/>
  <c r="J487" i="2"/>
  <c r="I487" i="2"/>
  <c r="F487" i="2"/>
  <c r="D487" i="2"/>
  <c r="C488" i="2"/>
  <c r="I463" i="2"/>
  <c r="J463" i="2"/>
  <c r="H463" i="2"/>
  <c r="F463" i="2"/>
  <c r="C464" i="2"/>
  <c r="E463" i="2"/>
  <c r="L463" i="2"/>
  <c r="D465" i="2"/>
  <c r="I415" i="2"/>
  <c r="E415" i="2"/>
  <c r="D417" i="2"/>
  <c r="L415" i="2"/>
  <c r="J415" i="2"/>
  <c r="H415" i="2"/>
  <c r="C415" i="2"/>
  <c r="D415" i="2"/>
  <c r="F415" i="2"/>
  <c r="F417" i="2"/>
  <c r="F465" i="2"/>
  <c r="F489" i="2"/>
  <c r="D496" i="2"/>
  <c r="K496" i="2"/>
  <c r="L511" i="2"/>
  <c r="F513" i="2"/>
  <c r="G496" i="2"/>
  <c r="D498" i="2"/>
  <c r="C496" i="2"/>
  <c r="E496" i="2"/>
  <c r="F498" i="2"/>
  <c r="I496" i="2"/>
  <c r="G478" i="2"/>
  <c r="D479" i="2"/>
  <c r="H478" i="2"/>
  <c r="J478" i="2"/>
  <c r="L478" i="2"/>
  <c r="C434" i="2"/>
  <c r="H433" i="2"/>
  <c r="I433" i="2"/>
  <c r="C433" i="2"/>
  <c r="D435" i="2"/>
  <c r="E433" i="2"/>
  <c r="D433" i="2"/>
  <c r="J433" i="2"/>
  <c r="F433" i="2"/>
  <c r="E487" i="2"/>
  <c r="G415" i="2"/>
  <c r="G433" i="2"/>
  <c r="G463" i="2"/>
  <c r="G487" i="2"/>
  <c r="D480" i="2"/>
  <c r="J496" i="2"/>
  <c r="E511" i="2"/>
  <c r="F478" i="2"/>
  <c r="D512" i="2"/>
  <c r="I478" i="2"/>
  <c r="L433" i="2"/>
  <c r="D463" i="2"/>
  <c r="D409" i="2"/>
  <c r="I328" i="2"/>
  <c r="L385" i="2"/>
  <c r="D342" i="2"/>
  <c r="H409" i="2"/>
  <c r="D330" i="2"/>
  <c r="C275" i="2"/>
  <c r="F262" i="2"/>
  <c r="L409" i="2"/>
  <c r="F451" i="2"/>
  <c r="D397" i="2"/>
  <c r="J397" i="2"/>
  <c r="F397" i="2"/>
  <c r="L397" i="2"/>
  <c r="L295" i="2"/>
  <c r="L163" i="2"/>
  <c r="H451" i="2"/>
  <c r="D423" i="2"/>
  <c r="C398" i="2"/>
  <c r="J163" i="2"/>
  <c r="L319" i="2"/>
  <c r="G397" i="2"/>
  <c r="D453" i="2"/>
  <c r="D485" i="2"/>
  <c r="F163" i="2"/>
  <c r="F384" i="2"/>
  <c r="H397" i="2"/>
  <c r="C452" i="2"/>
  <c r="D165" i="2"/>
</calcChain>
</file>

<file path=xl/sharedStrings.xml><?xml version="1.0" encoding="utf-8"?>
<sst xmlns="http://schemas.openxmlformats.org/spreadsheetml/2006/main" count="2962" uniqueCount="1693">
  <si>
    <t>Poř. číslo</t>
  </si>
  <si>
    <t>Žadatel</t>
  </si>
  <si>
    <t>Účel použití dotace na akci/projekt a jeho cíl</t>
  </si>
  <si>
    <t>Celkové náklady realizované akce/projektu</t>
  </si>
  <si>
    <t>Termín akce/realizace projektu</t>
  </si>
  <si>
    <t>Požadovaná částka z rozpočtu OK</t>
  </si>
  <si>
    <t>Termín vyúčtování dotace</t>
  </si>
  <si>
    <t>Bodové hodnocení</t>
  </si>
  <si>
    <t>Sídlo</t>
  </si>
  <si>
    <t>A</t>
  </si>
  <si>
    <t>B</t>
  </si>
  <si>
    <t>C</t>
  </si>
  <si>
    <t>Celkem</t>
  </si>
  <si>
    <t xml:space="preserve">Název </t>
  </si>
  <si>
    <t>Ulice</t>
  </si>
  <si>
    <t>Obec</t>
  </si>
  <si>
    <t>PSČ</t>
  </si>
  <si>
    <t>Okres</t>
  </si>
  <si>
    <t>Právní forma</t>
  </si>
  <si>
    <t>IČ</t>
  </si>
  <si>
    <t>Bankovní účet</t>
  </si>
  <si>
    <t>Zastoupení</t>
  </si>
  <si>
    <t>od</t>
  </si>
  <si>
    <t>do</t>
  </si>
  <si>
    <t>Název akce/projektu</t>
  </si>
  <si>
    <t>Celkové předpokládané výdaje realizované akce/projektu</t>
  </si>
  <si>
    <t>Termín akce/ realizace projektu
OD - DO</t>
  </si>
  <si>
    <t>Popis akce/projektu</t>
  </si>
  <si>
    <t>Účel použití dotace na akci/projekt/konkrétní účel</t>
  </si>
  <si>
    <t>1</t>
  </si>
  <si>
    <t>Obec Jestřebí</t>
  </si>
  <si>
    <t>Jestřebí 47</t>
  </si>
  <si>
    <t>Jestřebí</t>
  </si>
  <si>
    <t>78901</t>
  </si>
  <si>
    <t>Šumperk</t>
  </si>
  <si>
    <t>Obec, městská část hlavního města Prahy</t>
  </si>
  <si>
    <t>00302732</t>
  </si>
  <si>
    <t>3523495309/0800</t>
  </si>
  <si>
    <t>Rekonstrukce tělocvičny ZŠ Jestřebí</t>
  </si>
  <si>
    <t>Rekonstrukce podlahy tělocvičny a rekonstrukce sociálního zázemí přilehlého k tělocvičně.</t>
  </si>
  <si>
    <t>Celý projekt rekonstrukce - výměna podlahy a rekonstrukce sociálního zařízení (nové omítky, obklady).</t>
  </si>
  <si>
    <t>1/2020</t>
  </si>
  <si>
    <t>12/2020</t>
  </si>
  <si>
    <t>2</t>
  </si>
  <si>
    <t>Obec Bystrovany</t>
  </si>
  <si>
    <t>Šrámkova 115/9</t>
  </si>
  <si>
    <t>Bystrovany</t>
  </si>
  <si>
    <t>77900</t>
  </si>
  <si>
    <t>Olomouc</t>
  </si>
  <si>
    <t>48770078</t>
  </si>
  <si>
    <t>86-6502240247/0100</t>
  </si>
  <si>
    <t>Zbudování kmenové třídy ZŠ Bystrovany</t>
  </si>
  <si>
    <t>Vybudování kmenové třídy pro ZŠ Bystrovany.</t>
  </si>
  <si>
    <t>Celkové náklady na zbudování kmenové třídy.</t>
  </si>
  <si>
    <t>3</t>
  </si>
  <si>
    <t>Obec Oldřichov</t>
  </si>
  <si>
    <t>Oldřichov 17</t>
  </si>
  <si>
    <t>Oldřichov</t>
  </si>
  <si>
    <t>75111</t>
  </si>
  <si>
    <t>Přerov</t>
  </si>
  <si>
    <t>00636428</t>
  </si>
  <si>
    <t>25621831/0100</t>
  </si>
  <si>
    <t>Komunikace v obci Oldřichov</t>
  </si>
  <si>
    <t>Dojde k vybudování komunikace k rodinným domům.</t>
  </si>
  <si>
    <t>Celkové vybudování komunikace v obci Oldřichov - odstranění nezpevněného materiálu, odvoz tohoto materiálu, vybudování několika vrstev a finální vrstva asfaltu.</t>
  </si>
  <si>
    <t>4</t>
  </si>
  <si>
    <t>Obec Police</t>
  </si>
  <si>
    <t>Police 5</t>
  </si>
  <si>
    <t>Úsov</t>
  </si>
  <si>
    <t>789 73</t>
  </si>
  <si>
    <t>00635880</t>
  </si>
  <si>
    <t>1809453359/0800</t>
  </si>
  <si>
    <t>Výstavba komunikace při zasíťování obecních parcel v Polici</t>
  </si>
  <si>
    <t>V rámci zasíťování obecních parcel bude vybudována komunikace pro zpřístupnění 25 parcel pro výstavbu nových rodinných domů. Nová komunikace bude mít 2 235 m2 asfaltové plochy.</t>
  </si>
  <si>
    <t>Z investiční dotace bude hrazena výstavba místní komunikace pro zpřístupnění 25 stavebních parcel. Celkem bude vybudováno 2 235 m2 asfaltové plochy.</t>
  </si>
  <si>
    <t>5</t>
  </si>
  <si>
    <t>Obec Újezd</t>
  </si>
  <si>
    <t>Újezd 83</t>
  </si>
  <si>
    <t>Újezd</t>
  </si>
  <si>
    <t>78396</t>
  </si>
  <si>
    <t>00299618</t>
  </si>
  <si>
    <t>153150448/0300</t>
  </si>
  <si>
    <t>Rekonstrukce kulturního domu v Rybníčku</t>
  </si>
  <si>
    <t>Jedná se výměnu původní  břidlicové střešní krytiny  a rekonstrukci  půdního prostoru kulturního domu v  Újezdu, místní část Rybníček se vznikem dvou nových místností.</t>
  </si>
  <si>
    <t>Stavební práce: výměna střešní krytiny  za plechovou, výměna žlabů, okapů včetně odvodnění, oplechování, instalace hromosvodu, zbudování podkroví z montovaných dílců včetně elektroinstalace.</t>
  </si>
  <si>
    <t>6</t>
  </si>
  <si>
    <t>Obec Hradec-Nová Ves</t>
  </si>
  <si>
    <t>Hradec-Nová Ves 12</t>
  </si>
  <si>
    <t>Hradec-Nová Ves</t>
  </si>
  <si>
    <t>79084</t>
  </si>
  <si>
    <t>Jeseník</t>
  </si>
  <si>
    <t>00636011</t>
  </si>
  <si>
    <t>188307417/0300</t>
  </si>
  <si>
    <t>Oprava místní komunikace 2c - 2. etapa, Hradec-Nová Ves</t>
  </si>
  <si>
    <t>Celoplošná oprava úseku páteřní místní komunikace 2c - 2. etapa,v délce 325 m, Hradec-Nová Ves.</t>
  </si>
  <si>
    <t>Stavební práce - oprava komunikace, položka dodávky - materiál pro živičné kryty komunikace (asfaltobeton ložný a obrusný).</t>
  </si>
  <si>
    <t>7</t>
  </si>
  <si>
    <t>Obec Nová Hradečná</t>
  </si>
  <si>
    <t>Nová Hradečná 193</t>
  </si>
  <si>
    <t>Nová Hradečná</t>
  </si>
  <si>
    <t>78383</t>
  </si>
  <si>
    <t>00575658</t>
  </si>
  <si>
    <t>1801446349/0800</t>
  </si>
  <si>
    <t>Rekonstrukce a opravy objektů v majetku obce</t>
  </si>
  <si>
    <t>Přístavba garáže požární zbrojnice v Nové Hradečné a výměna střešní krytiny na fotbalové tribuně.</t>
  </si>
  <si>
    <t>5/2020</t>
  </si>
  <si>
    <t>8</t>
  </si>
  <si>
    <t>Obec Nemile</t>
  </si>
  <si>
    <t>Nemile 93</t>
  </si>
  <si>
    <t>Nemile</t>
  </si>
  <si>
    <t>00635871</t>
  </si>
  <si>
    <t>94-4619521/0710</t>
  </si>
  <si>
    <t>Obnova místních komunikací v obci Nemile</t>
  </si>
  <si>
    <t>Obnova 3 komunikací v obci Nemile o celkové délce cca 400 metrů.</t>
  </si>
  <si>
    <t>Úprava terénu v šíři komunikace (výkopové práce, hutnění, atd.)
-pokládka asfaltového povrchu
-uložení obrub
-uložení srážek a vpustí do dešťové kanalizace.</t>
  </si>
  <si>
    <t>9</t>
  </si>
  <si>
    <t>Obec Tvorovice</t>
  </si>
  <si>
    <t>Tvorovice 51</t>
  </si>
  <si>
    <t>Tvorovice</t>
  </si>
  <si>
    <t>79823</t>
  </si>
  <si>
    <t>Prostějov</t>
  </si>
  <si>
    <t>00487872</t>
  </si>
  <si>
    <t>9828701/0100</t>
  </si>
  <si>
    <t>Technická infrastruktura pro novou zástavbu v Tvorovicích</t>
  </si>
  <si>
    <t>Projekt řeší výstavbu techické infrastruktury pro plánovanou zástavbu šesti rodinných domů v obci Tvorovice. Jedná se o výstavbu místní komunikace, přístupového chodníku, vjezdů, parkovacích stání, vodovodu, plynovodu a veřejného osvětlení.</t>
  </si>
  <si>
    <t>Účelem poskytnutí dotace je částečná úhrada uznatelných výdajů na výstavbu místní komunikace, přístupového chodníku, vjezdů, parkovacích stání a veřejného osvětlení.</t>
  </si>
  <si>
    <t>3/2020</t>
  </si>
  <si>
    <t>10/2020</t>
  </si>
  <si>
    <t>10</t>
  </si>
  <si>
    <t>Obec Rovensko</t>
  </si>
  <si>
    <t>Rovensko 59</t>
  </si>
  <si>
    <t>Rovensko</t>
  </si>
  <si>
    <t>00303305</t>
  </si>
  <si>
    <t>1905635339/0800</t>
  </si>
  <si>
    <t>Oprava komunikace u ZŠ a MŠ Rovensko</t>
  </si>
  <si>
    <t>Projekt řeší opravu místní komunikace u ZŠ a MŠ, která je v havarijním stavu.</t>
  </si>
  <si>
    <t>Zemní a stavební práce na komunikaci, podklad pod komunikaci štěrkový, asfaltový povrch, betonová přídlažba, obrubníky, zámková dlažba, poklopy šoupat, kanalizační vpustě, zatravňovací prvky.</t>
  </si>
  <si>
    <t>6/2020</t>
  </si>
  <si>
    <t>11</t>
  </si>
  <si>
    <t>Obec Zdětín</t>
  </si>
  <si>
    <t>Zdětín 49</t>
  </si>
  <si>
    <t>Zdětín</t>
  </si>
  <si>
    <t>79843</t>
  </si>
  <si>
    <t>00600105</t>
  </si>
  <si>
    <t>21528701/0100</t>
  </si>
  <si>
    <t>Oprava místních komunikací ve Zdětíně</t>
  </si>
  <si>
    <t>Akce „Oprava místních komunikací ve Zdětíně “ řeší radikální zlepšení současného nevyhovujícího stavu stávajících ploch místních komunikací v návaznosti na plochy nové bytové výstavby. Vznikne tak kvalitní spojnice mezi jednotlivými částmi obce.</t>
  </si>
  <si>
    <t>Z dotace budou hrazeny výdaje na opravu místních komunikací v obci.</t>
  </si>
  <si>
    <t>12</t>
  </si>
  <si>
    <t>Obec Čechy pod Kosířem</t>
  </si>
  <si>
    <t>náměstí Svobody 289</t>
  </si>
  <si>
    <t>Čechy pod Kosířem</t>
  </si>
  <si>
    <t>79858</t>
  </si>
  <si>
    <t>00288128</t>
  </si>
  <si>
    <t>94-1711701/0710</t>
  </si>
  <si>
    <t>Oprava části chodníku v ulici Wolkerova, Čechy pod Kosířem</t>
  </si>
  <si>
    <t>V rámci akce bude provedena oprava chodníku o délce cca 140 m, jež je jedinou pěší spojnicí východní části obce a centra (Ob. úřad, pošta, obchod, zast. BUS...). Aktuální stav je technicky nevyhovující a může vést k dopravně nebezpečným situacím.</t>
  </si>
  <si>
    <t>Stavební práce při opravě chodníkové trasy.</t>
  </si>
  <si>
    <t>13</t>
  </si>
  <si>
    <t>Obec Stará Červená Voda</t>
  </si>
  <si>
    <t>Stará Červená Voda 204</t>
  </si>
  <si>
    <t>Stará Červená Voda</t>
  </si>
  <si>
    <t>79053</t>
  </si>
  <si>
    <t>00303356</t>
  </si>
  <si>
    <t>94-2210861/0710</t>
  </si>
  <si>
    <t>Oprava místních komunikací v obci Stará Červená Voda v rámci POV 2020</t>
  </si>
  <si>
    <t>Předkládaný projekt počítá s opravou 6-ti vybraných místních komunikací v obci Stará Červená Voda s předpokládanými celkovými náklady 1,2 mil. Kč.</t>
  </si>
  <si>
    <t>Účelem poskytnutí dotace je částečná úhrada uznatelných výdajů spojených s opravou nového povrchu u  6 vybraných místních komunikací.</t>
  </si>
  <si>
    <t>11/2020</t>
  </si>
  <si>
    <t>14</t>
  </si>
  <si>
    <t>Obec Oskava</t>
  </si>
  <si>
    <t>Oskava 112</t>
  </si>
  <si>
    <t>Oskava</t>
  </si>
  <si>
    <t>78801</t>
  </si>
  <si>
    <t>00303101</t>
  </si>
  <si>
    <t>94-2419841/0710</t>
  </si>
  <si>
    <t>Rekonstrukce vytápění komunitního domu v Oskavě</t>
  </si>
  <si>
    <t>2/2020</t>
  </si>
  <si>
    <t>15</t>
  </si>
  <si>
    <t>Obec Postřelmůvek</t>
  </si>
  <si>
    <t>Postřelmůvek 73</t>
  </si>
  <si>
    <t>Zábřeh</t>
  </si>
  <si>
    <t>789 01</t>
  </si>
  <si>
    <t>00635961</t>
  </si>
  <si>
    <t>1905642379/0800</t>
  </si>
  <si>
    <t>Rekonstrukce chodníků a místní komunikace v obci Postřelmůvek</t>
  </si>
  <si>
    <t>Oprava chodníků z betonové dlažby na třech místech v obci a jedné místní komunikace.
Stávající chodníky i komunikace jsou v havarijním stavu a nedají se udržovat ve schůdném stavu pro bezpečný pohyb obyvatel.</t>
  </si>
  <si>
    <t>Stavební práce: odstranění stávajících povrchů, úprava zemní pláně, oprava dešťové kanalizace a uliční vpustě, uložení a hutnění podkladních vrstev, osazení nových obrub a zámkové dlažby, zaasfaltování komunikace podél obrub.</t>
  </si>
  <si>
    <t>16</t>
  </si>
  <si>
    <t>Obec Lipová</t>
  </si>
  <si>
    <t>Lipová 22</t>
  </si>
  <si>
    <t>Lipová</t>
  </si>
  <si>
    <t>75114</t>
  </si>
  <si>
    <t>00636363</t>
  </si>
  <si>
    <t>26229831/0100</t>
  </si>
  <si>
    <t>Oprava místní komunikace U pálenice- I. etapa</t>
  </si>
  <si>
    <t>Předmětem realizace je oprava povrchu místní komunikace U pálenice v délce 175 m.</t>
  </si>
  <si>
    <t>Oprava povrchu místní komunikace.</t>
  </si>
  <si>
    <t>8/2020</t>
  </si>
  <si>
    <t>9/2020</t>
  </si>
  <si>
    <t>17</t>
  </si>
  <si>
    <t>Město Vidnava</t>
  </si>
  <si>
    <t>Mírové náměstí 80</t>
  </si>
  <si>
    <t>Vidnava</t>
  </si>
  <si>
    <t>79055</t>
  </si>
  <si>
    <t>00303585</t>
  </si>
  <si>
    <t>107-1942380267/0100</t>
  </si>
  <si>
    <t>Výstavba komunikace ulice U Lesa, Vidnava</t>
  </si>
  <si>
    <t>Výstavba nové místní komunikace na zelené louce - ulice U Lesa ve Vidnavě - u stavebních parcel, kde nyní probíhá výstavba rodinných domů a je třeba již letos zajistit nezbytnou infrastrukturu - příjezd. komunikaci k dalším stav. parcelám.</t>
  </si>
  <si>
    <t>Zemní práce, výstavba vozovky, doplňující práce na komunikaci (obrubníky) a staveništní přesun hmot.</t>
  </si>
  <si>
    <t>18</t>
  </si>
  <si>
    <t>Obec Maletín</t>
  </si>
  <si>
    <t>Starý Maletín 21</t>
  </si>
  <si>
    <t>Maletín</t>
  </si>
  <si>
    <t>00302988</t>
  </si>
  <si>
    <t>8829841/0100</t>
  </si>
  <si>
    <t>Informační systém obce Maletín - bezdrátový rozhlas</t>
  </si>
  <si>
    <t>Výměna a rozšíření nefunkčního informačního systému - bezdrátový rozhlas.</t>
  </si>
  <si>
    <t>Vysílací zařízení AMO II - 1 ks, vysílací anténa - 1 ks, záložní baterie - 1 ks, ovládací software AMO - 1 ks, zaškolení obsluhy, montáž zařízení, vysílací přijímače AMO II - 22 ks, reproduktory tlakové - 57 ks, montáž  a oživení.</t>
  </si>
  <si>
    <t>19</t>
  </si>
  <si>
    <t>Obec Skrbeň</t>
  </si>
  <si>
    <t>Na Návsi 131/2</t>
  </si>
  <si>
    <t>Skrbeň</t>
  </si>
  <si>
    <t>78335</t>
  </si>
  <si>
    <t>00635693</t>
  </si>
  <si>
    <t>1801723369/0800</t>
  </si>
  <si>
    <t>Skrbeň - veřejné osvětlení - Na Návsi, Podvrbí, Spálená, Za Školkou - IV. etapa</t>
  </si>
  <si>
    <t>Rekonstrukce veřejného osvětlení a místního rozhlasu v části obce Skrbeň.</t>
  </si>
  <si>
    <t>Dotace bude použita na dodávku a montáž kabelových rozvodů, stožárů, svítidel, veškerého souvisejícího instalačního materiálu a na demontážní práce.</t>
  </si>
  <si>
    <t>20</t>
  </si>
  <si>
    <t>Obec Bohdíkov</t>
  </si>
  <si>
    <t>Bohdíkov 163</t>
  </si>
  <si>
    <t>Bohdíkov</t>
  </si>
  <si>
    <t>78964</t>
  </si>
  <si>
    <t>00302376</t>
  </si>
  <si>
    <t>94-616841/0710</t>
  </si>
  <si>
    <t>Stavební úpravy objektu č.p. 101, Požární zbrojnice Raškov</t>
  </si>
  <si>
    <t>Jedná se o rekonstrukci objektu č.p. 101 v Raškově, podstatná část nově rekonstruovaného objektu bude sloužit jako požární zbrojnice. Na rekonstrukci je také poskytnuta dotace z MV ČR.</t>
  </si>
  <si>
    <t>Účelem poskytnutí dotace je částečná úhrada uznatelných nákladů vzniklých v rámci rekonstrukce stávajícího objektu na Požární zbrojnici.</t>
  </si>
  <si>
    <t>21</t>
  </si>
  <si>
    <t>Městys Dřevohostice</t>
  </si>
  <si>
    <t>Náměstí 74</t>
  </si>
  <si>
    <t>Dřevohostice</t>
  </si>
  <si>
    <t>00301213</t>
  </si>
  <si>
    <t>187721747/0300</t>
  </si>
  <si>
    <t>Dřevohostice ul. Lapač - chodníky a zpevněné plochy</t>
  </si>
  <si>
    <t>Předmětem tohoto projektu jsou stavební úpravy v ulici Lapač v Dřevohosticích, navazující na rekonstrukci komunikace, která byla provedena v roce 2019. Nově budou vybudovány chodníky, vjezdy ze zámkové dlažby a zpevněné plochy.</t>
  </si>
  <si>
    <t>Účelem poskytnuté dotace je částečná úhrada uznatelných investičních výdajů na vybudování chodníků, vjezdů, zpevněných ploch a s tím souvisejících činností na ulici Lapač v Dřevohosticích.</t>
  </si>
  <si>
    <t>22</t>
  </si>
  <si>
    <t>Obec Moravičany</t>
  </si>
  <si>
    <t>Moravičany 67</t>
  </si>
  <si>
    <t>Moravičany</t>
  </si>
  <si>
    <t>78982</t>
  </si>
  <si>
    <t>00303046</t>
  </si>
  <si>
    <t>1905686339/0800</t>
  </si>
  <si>
    <t>Oprava střechy obecního bytového  domu pro seniory</t>
  </si>
  <si>
    <t>Oprava střechy obecního bytového domu s 8 byty určeného pro seniory. Jedná se o výměnu střešní krytiny, ošetření střešních trámů, výměnu okapů a svodů  a úpravu římsy.</t>
  </si>
  <si>
    <t>Úhrada nákladů na opravu  střechy, především na pořízení a montáž střešní krytiny a příslušenství střešního pláště.</t>
  </si>
  <si>
    <t>4/2020</t>
  </si>
  <si>
    <t>23</t>
  </si>
  <si>
    <t>Městys Protivanov</t>
  </si>
  <si>
    <t>Náměstí 32</t>
  </si>
  <si>
    <t>Protivanov</t>
  </si>
  <si>
    <t>79848</t>
  </si>
  <si>
    <t>00288675</t>
  </si>
  <si>
    <t>1922701/0100</t>
  </si>
  <si>
    <t>Stavba místní komunikace, VO, VR, Protivanov</t>
  </si>
  <si>
    <t>Novostavba místní komunikace vč. chodníku, veřejného osvětlení a rozhlasu pro plánovanou zástavbu 7 rodinných domů na parc. č. 836/39, 853/10, 836/60, 1144/1 k. ú. Protivanov.</t>
  </si>
  <si>
    <t>Stavba místní komunikace, veřejného osvětlení a rozhlasu na parc. č. 836/39, 853/10, 836/60, 1144/1 k. ú. Protivanov.</t>
  </si>
  <si>
    <t>24</t>
  </si>
  <si>
    <t>Obec Dobrochov</t>
  </si>
  <si>
    <t>Dobrochov 43</t>
  </si>
  <si>
    <t>Dobrochov</t>
  </si>
  <si>
    <t>79807</t>
  </si>
  <si>
    <t>47922311</t>
  </si>
  <si>
    <t>1501983329/0800</t>
  </si>
  <si>
    <t>Oprava hasičské zbrojnice 1. etapa</t>
  </si>
  <si>
    <t>Realizace akce spočívá v opravě vnějších omítek a střechy hasičské zbrojnice, vč. klempířských výrobků.</t>
  </si>
  <si>
    <t>Omítky, střecha, okapy a klempířské výrobky.</t>
  </si>
  <si>
    <t>25</t>
  </si>
  <si>
    <t>Obec Rejchartice</t>
  </si>
  <si>
    <t>Rejchartice 47</t>
  </si>
  <si>
    <t>Rejchartice</t>
  </si>
  <si>
    <t>78701</t>
  </si>
  <si>
    <t>00635910</t>
  </si>
  <si>
    <t>94-3518841/0710</t>
  </si>
  <si>
    <t>Oprava mostu přes Rejchartický potok</t>
  </si>
  <si>
    <t>V rámci akce bude provedena oprava mostu přes Rejchartický potok, jež je jedinou přístupovou cestou k obecnímu bytovému domu a dalším 5 RD. Z důvodů havarijního stavu je nyní pro vozidla nad 1,5 t neprůjezdný.</t>
  </si>
  <si>
    <t>Náklady stavebních prací opravy mostu včetně souvisejících prací (přechodné DZ, provizorní přejezd potoka).</t>
  </si>
  <si>
    <t>26</t>
  </si>
  <si>
    <t>Obec Majetín</t>
  </si>
  <si>
    <t>Lipová 25</t>
  </si>
  <si>
    <t>Majetín</t>
  </si>
  <si>
    <t>751 03</t>
  </si>
  <si>
    <t>00299197</t>
  </si>
  <si>
    <t>1883114339/0800</t>
  </si>
  <si>
    <t>Výstavba parkovacích stání v obci Majetín</t>
  </si>
  <si>
    <t>V rámci projektu bude v centru obce Majetín vybudováno 5 parkovacích stání, doplněných o sadové úpravy. Nová podélná stání podél silnice III/0552 přispějí ke zvýšení kapacity parkovacích míst a zmírnění dopravní zátěže v lokalitě.</t>
  </si>
  <si>
    <t>Náklady realizace stavby (vybudování parkovacích míst, sadové úpravy).</t>
  </si>
  <si>
    <t>27</t>
  </si>
  <si>
    <t>Obec Palonín</t>
  </si>
  <si>
    <t>Palonín 17</t>
  </si>
  <si>
    <t>Palonín</t>
  </si>
  <si>
    <t>78983</t>
  </si>
  <si>
    <t>00303127</t>
  </si>
  <si>
    <t>1905689329/0800</t>
  </si>
  <si>
    <t>Oprava střechy hasičské zbrojnice</t>
  </si>
  <si>
    <t>V budově jsou tři místnosti, které slouží jako sklad hasičského vybavení, šatna a garáž pro hasičskou avii.
Oprava střechy  zahrnuje výměnu krytiny, dřevěných dílů střešní konstrukce, klempířských prvků a nátěr dřevěných prvků.</t>
  </si>
  <si>
    <t>Výměnu krytiny, dřevěných dílů střešní konstrukce, klempířských prvků a nátěr dřevěných prvků.</t>
  </si>
  <si>
    <t>28</t>
  </si>
  <si>
    <t>Obec Senička</t>
  </si>
  <si>
    <t>Senička 32</t>
  </si>
  <si>
    <t>Senička</t>
  </si>
  <si>
    <t>78345</t>
  </si>
  <si>
    <t>00635324</t>
  </si>
  <si>
    <t>1801702349/0800</t>
  </si>
  <si>
    <t>Rekonstrukce obecní budovy č.p. 82 v Seničce</t>
  </si>
  <si>
    <t>Předmětem žádosti je kompletní výměna oken a dveří a oprava přístupového chodníku k objektu, ve kterém působí knihovna, klubovna skautů, Dětská skupina Modřínek a zázemí pro volnočasové aktivity.</t>
  </si>
  <si>
    <t>Kompletní výměna oken a dveří, rekonstrukce přístupového chodníku k objektu.</t>
  </si>
  <si>
    <t>29</t>
  </si>
  <si>
    <t>Město Žulová</t>
  </si>
  <si>
    <t>Hlavní 36</t>
  </si>
  <si>
    <t>Žulová</t>
  </si>
  <si>
    <t>79065</t>
  </si>
  <si>
    <t>00303682</t>
  </si>
  <si>
    <t>2929841/0100</t>
  </si>
  <si>
    <t>Oprava místní komunikace č. 1B - "Nádraží - Nytra, 2. etapa".</t>
  </si>
  <si>
    <t>Oprava místní komunikace č. 1B - "Nádraží - Nytra - 2. etapa" - položení nového asfaltového povrchu.</t>
  </si>
  <si>
    <t>Z poskytnuté dotace budou hrazeny stavební práce na opravě MK - srovnání stávající nevyhovující MK, stržení a srovnání krajnic, položení nového asfaltového povrchu.</t>
  </si>
  <si>
    <t>7/2020</t>
  </si>
  <si>
    <t>Obec Šléglov</t>
  </si>
  <si>
    <t>Šléglov 1</t>
  </si>
  <si>
    <t>Šléglov</t>
  </si>
  <si>
    <t>78825</t>
  </si>
  <si>
    <t>00853097</t>
  </si>
  <si>
    <t>190370378/0600</t>
  </si>
  <si>
    <t>31</t>
  </si>
  <si>
    <t>Obec Niva</t>
  </si>
  <si>
    <t>Niva 61</t>
  </si>
  <si>
    <t>Niva</t>
  </si>
  <si>
    <t>79861</t>
  </si>
  <si>
    <t>00288519</t>
  </si>
  <si>
    <t>94-3813701/0710</t>
  </si>
  <si>
    <t>Oprava fasády a vybudování nového parkoviště u č.p. Niva 119</t>
  </si>
  <si>
    <t>32</t>
  </si>
  <si>
    <t>Oprava komunikace Kronfelzov</t>
  </si>
  <si>
    <t>Do osady Kronfelzov vede jediná zpevněná komunikace 2,5 km dlouhá. Z této délky je cca 1 km na území obce Šléglov, v jejím majetku a v havarijním stavu, a proto ji míníme  opravit. Užívají ji osadníci, 
rekreanti i zemědělci, popřípadě vozy IZS.</t>
  </si>
  <si>
    <t>Zemní práce, komunikace, dokončovací práce, přesuny staveništní.</t>
  </si>
  <si>
    <t>33</t>
  </si>
  <si>
    <t>Obec Jívová</t>
  </si>
  <si>
    <t>Jívová 69</t>
  </si>
  <si>
    <t>Jívová</t>
  </si>
  <si>
    <t>783 16</t>
  </si>
  <si>
    <t>00299031</t>
  </si>
  <si>
    <t>9424811/0100</t>
  </si>
  <si>
    <t>Rekonstrukce místních komunikací - předláždění náměstí v obci Jívová</t>
  </si>
  <si>
    <t>V rámci akce bude v Jívové předlážděno centrální náměstí, které se nachází v památkové zóně. Rekonstrukce dlážděných ploch uvede toto prostranství do původní podoby a odstraní architektonicky nevhodné pozdější úpravy.</t>
  </si>
  <si>
    <t>Náklady realizace stavby (předláždění náměstí).</t>
  </si>
  <si>
    <t>35</t>
  </si>
  <si>
    <t>Obec Bratrušov</t>
  </si>
  <si>
    <t>Bratrušov 176</t>
  </si>
  <si>
    <t>Bratrušov</t>
  </si>
  <si>
    <t>00635847</t>
  </si>
  <si>
    <t>22129841/0100</t>
  </si>
  <si>
    <t>Stavební úpravy požární zbrojnice v Bratrušově</t>
  </si>
  <si>
    <t>Projekt předkládá vybudování stanice základní složky IZS (kategorie je JPO III.) v Bratrušově. Projektem bude zvýšena odolnost stanice vůči účinkům mimořádných událostí tak, aby jednotka a její vybavení mohla plnit své úkoly.</t>
  </si>
  <si>
    <t>Stavební práce.</t>
  </si>
  <si>
    <t>36</t>
  </si>
  <si>
    <t>Obec Měrovice nad Hanou</t>
  </si>
  <si>
    <t>Měrovice nad Hanou 131</t>
  </si>
  <si>
    <t>Měrovice nad Hanou</t>
  </si>
  <si>
    <t>75201</t>
  </si>
  <si>
    <t>00636380</t>
  </si>
  <si>
    <t>103900378/0300</t>
  </si>
  <si>
    <t>Rekonstrukce oplocení a povrchu dvora obecního úřadu</t>
  </si>
  <si>
    <t>Bude provedena celková rekonstrukce dvora OÚ. V rámci rekonstrukce oplocení bude staré zdivo a původní povrch dvora odstraněn, bude vyzděna nová zeď, osazena nová vstupní brána a položen nový povrch dvora.</t>
  </si>
  <si>
    <t>Z investiční dotace budou hrazeny veškeré práce související s rekonstrukcí oplocení a povrchu dvora obecního úřadu.</t>
  </si>
  <si>
    <t>37</t>
  </si>
  <si>
    <t>Obec Rakůvka</t>
  </si>
  <si>
    <t>Rakůvka 29</t>
  </si>
  <si>
    <t>Rakůvka</t>
  </si>
  <si>
    <t>79857</t>
  </si>
  <si>
    <t>00600075</t>
  </si>
  <si>
    <t>94-1316701/0710</t>
  </si>
  <si>
    <t>Oprava Obecního domu Rakůvka</t>
  </si>
  <si>
    <t>Výměna  otvorových výplní Obecního domu Rakůvka.</t>
  </si>
  <si>
    <t>Kompletní výměna otvorových výplní budovy Obecního domu.</t>
  </si>
  <si>
    <t>38</t>
  </si>
  <si>
    <t>Obec Dlouhomilov</t>
  </si>
  <si>
    <t>Dlouhomilov 138</t>
  </si>
  <si>
    <t>Dlouhomilov</t>
  </si>
  <si>
    <t>78976</t>
  </si>
  <si>
    <t>00302490</t>
  </si>
  <si>
    <t>94-5919841/0710</t>
  </si>
  <si>
    <t>Oprava autobusových zastávek Dlouhomilov a Medelské</t>
  </si>
  <si>
    <t>V rámci projektu dojde k rekonstrukci 2 autobusových zastávek- v obci Dlouhomilov a místní části Medelské. Současné zastávkové přístřešky jsou v technicky nevyhovujícím stavu, železná konstrukce je nestabilní a hrozí pádem.</t>
  </si>
  <si>
    <t>39</t>
  </si>
  <si>
    <t>Obec Domašov u Šternberka</t>
  </si>
  <si>
    <t>Domašov u Šternberka 61</t>
  </si>
  <si>
    <t>Domašov u Šternberka</t>
  </si>
  <si>
    <t>78501</t>
  </si>
  <si>
    <t>00635286</t>
  </si>
  <si>
    <t>5303295339/0800</t>
  </si>
  <si>
    <t>Výstavba a úprava zázemí pro veřejné akce - Domašov u Šternberka</t>
  </si>
  <si>
    <t>Akce řeší výstavbu sociálního zařízení a přístřešku v centru obce, kde se konají všechny veřejné akce a toto zázemí zde chybí. Součástí akce je i úprava zeleně a veřejných ploch v tomto prostoru.</t>
  </si>
  <si>
    <t>Výstavba sociálního zařízení a přístřešku u hřiště a výsadba zeleně a terénní úpravy.</t>
  </si>
  <si>
    <t>40</t>
  </si>
  <si>
    <t>Obec Slatinky</t>
  </si>
  <si>
    <t>Slatinky 111</t>
  </si>
  <si>
    <t>Slatinky</t>
  </si>
  <si>
    <t>78342</t>
  </si>
  <si>
    <t>00288764</t>
  </si>
  <si>
    <t>4200006114/6800</t>
  </si>
  <si>
    <t>Rekonstrukce topení v Obecním domě ve Slatinkách (dům s kulturním sálem, knihovnou
a kancelářemi OÚ)</t>
  </si>
  <si>
    <t>Obecní dům ve Slatinkách – nezbytná rekonstrukce topení včetně výměny plynových kotlů v havarijním stavu, zajištění ohřevu chybějící teplé vody a regulace topení z důvodu úspor energie.</t>
  </si>
  <si>
    <t>Rekonstrukce topení – výměna dvou plynových kotlů v havarijním stavu (demontáž, montáž, nákup kotlů), úprava kotelny, úprava komínů, ohřev vody a regulace topných těles = úspora energií.</t>
  </si>
  <si>
    <t>41</t>
  </si>
  <si>
    <t>Obec Kamenná</t>
  </si>
  <si>
    <t>Kamenná 2</t>
  </si>
  <si>
    <t>Kamenná</t>
  </si>
  <si>
    <t>78974</t>
  </si>
  <si>
    <t>00302759</t>
  </si>
  <si>
    <t>4828841/0100</t>
  </si>
  <si>
    <t>Oprava místních komunikací Kamenná 2020</t>
  </si>
  <si>
    <t>V roce 2019 začal budovat Svazek obcí Bradlo kanalizaci a ČOV. Svazek vznikl spojením obcí Kamenná a Rohle. V současné době už byl  položen hlavní řád a obec Kamenná by chtěla získat dotaci na opravu alespoň části místních komunikací.</t>
  </si>
  <si>
    <t>Oprava místních komunikací.</t>
  </si>
  <si>
    <t>42</t>
  </si>
  <si>
    <t>Obec Sušice</t>
  </si>
  <si>
    <t>Sušice 63</t>
  </si>
  <si>
    <t>Sušice</t>
  </si>
  <si>
    <t>00636606</t>
  </si>
  <si>
    <t>1882951389/0800</t>
  </si>
  <si>
    <t>Obnova antukového hřiště v obci Sušice</t>
  </si>
  <si>
    <t>Předmětem akce je obnova antukového hřiště v obci Sušice spočívající v obnově konstrukce hrací plochy včetně odvodnění, sportovního příslušenství, obnovy oplocení hřiště a části stávající přilehlé opěrné zdi.</t>
  </si>
  <si>
    <t>43</t>
  </si>
  <si>
    <t>Obec Město Libavá</t>
  </si>
  <si>
    <t>Berounská 41</t>
  </si>
  <si>
    <t>Město Libavá</t>
  </si>
  <si>
    <t>78307</t>
  </si>
  <si>
    <t>04498704</t>
  </si>
  <si>
    <t>4218648369/0800</t>
  </si>
  <si>
    <t>Rekonstrukce kotelny v ZŠ Město Libavá</t>
  </si>
  <si>
    <t>Jedná se rekonstrukci  a výměnu zdroje  vytápění  kotelny při ZŠ + MŠ Libavá.</t>
  </si>
  <si>
    <t>Rekonstrukce a zdroje vytápění  v kotelně ZŠ a MŠ Libavá.</t>
  </si>
  <si>
    <t>44</t>
  </si>
  <si>
    <t>Obec Otinoves</t>
  </si>
  <si>
    <t>Otinoves 177</t>
  </si>
  <si>
    <t>Otinoves</t>
  </si>
  <si>
    <t>00288594</t>
  </si>
  <si>
    <t>11223701/0100</t>
  </si>
  <si>
    <t>Oprava pravé boční zdi požární nádrže Otinoves</t>
  </si>
  <si>
    <t>Etapa řeší opravu pravé boční zdi požární nádrže Otinoves. Je v havarijním stavu a ohrožuje okolí. Vedle je zastávka BUS a křižovatka silnic OLK  II/378 a III/37728. Z důvodu fin. náročnosti rozfázována na etapy, neboť náklady činí 2/3 rozpočtu obce.</t>
  </si>
  <si>
    <t>Odstranění degradovaného betonu, vytvoření konstrukce z ocelových sítí, přibetonování nové vrstvy vodostavebního betonu ke stávajícímu povrchu, nová římsa.</t>
  </si>
  <si>
    <t>45</t>
  </si>
  <si>
    <t>Obec Hnojice</t>
  </si>
  <si>
    <t>Hnojice 117</t>
  </si>
  <si>
    <t>Hnojice</t>
  </si>
  <si>
    <t>00298921</t>
  </si>
  <si>
    <t>1801713339/0800</t>
  </si>
  <si>
    <t>Rekonstrukce chodníku na hřbitově - I. etapa</t>
  </si>
  <si>
    <t>Záměrem je celková rekonstrukce chodníku na hřbitově v Hnojicích, který je v současnosti již v nevyhovujícím stavu.</t>
  </si>
  <si>
    <t>Uznatelné výdaje na odstranění původního povrchu,vytvoření nového podkladu, založení nových obrubníků, položení zámkové dlažby.</t>
  </si>
  <si>
    <t>46</t>
  </si>
  <si>
    <t>Obec Dubicko</t>
  </si>
  <si>
    <t>Velká Strana 56</t>
  </si>
  <si>
    <t>Dubicko</t>
  </si>
  <si>
    <t>78972</t>
  </si>
  <si>
    <t>00302538</t>
  </si>
  <si>
    <t>153788011/0300</t>
  </si>
  <si>
    <t>Výměna rozhlasové ústředny a rekonstrukce části veřejného osvětlení</t>
  </si>
  <si>
    <t>Výměna rozhlasové ústředny v budově obecního úřadu  a rekonstrukce části veřejného osvětlení v obci Dubicko.</t>
  </si>
  <si>
    <t>Stavební a elektromontážní práce spojené s výměnou zemních kabelů a výměnou sloupů a svítidel. Náklady spojené s výměnou rozhlasové ústředny.</t>
  </si>
  <si>
    <t>47</t>
  </si>
  <si>
    <t>Obec Velké Kunětice</t>
  </si>
  <si>
    <t>Velké Kunětice 146</t>
  </si>
  <si>
    <t>Velké Kunětice</t>
  </si>
  <si>
    <t>79052</t>
  </si>
  <si>
    <t>00635952</t>
  </si>
  <si>
    <t>94-311861/0710</t>
  </si>
  <si>
    <t>Oprava sociálního zázemí - OÚ Velké Kunětice</t>
  </si>
  <si>
    <t>Oprava vstupního schodiště a sociálního zařízení obecního úřadu.</t>
  </si>
  <si>
    <t>Oprava sociálního zázemí OÚ, nákup materiálu a stavební práce.</t>
  </si>
  <si>
    <t>48</t>
  </si>
  <si>
    <t>Obec Liboš</t>
  </si>
  <si>
    <t>Liboš 82</t>
  </si>
  <si>
    <t>Liboš</t>
  </si>
  <si>
    <t>78313</t>
  </si>
  <si>
    <t>00635758</t>
  </si>
  <si>
    <t>1801705339/0800</t>
  </si>
  <si>
    <t>Liboš - místní komunikace Malý Jilkov</t>
  </si>
  <si>
    <t>Jedná se o obnovu komunikace podél mlýnského náhonu ke kulturnímu domu a dále zástavbou ke hřišti, víceúčelovému sportovišti s umělým povrchem až k obecním rybníkům.</t>
  </si>
  <si>
    <t>Výdaje na stavební část budované komunikace dle projektové dokumentace a stavebního povolení.</t>
  </si>
  <si>
    <t>49</t>
  </si>
  <si>
    <t>Obec Lazníčky</t>
  </si>
  <si>
    <t>Lazníčky 35</t>
  </si>
  <si>
    <t>Lazníčky</t>
  </si>
  <si>
    <t>75125</t>
  </si>
  <si>
    <t>00636321</t>
  </si>
  <si>
    <t>3218555379/0800</t>
  </si>
  <si>
    <t>Rekonstrukce a stavba veřejného osvětlení a rozhlasu Lazníčky</t>
  </si>
  <si>
    <t>V návaznosti na obnovu sítě nízkého napětí ČEZ  v r. 2020 obec  musí  rekonstruovat VO i rozhlas. Dojde k uložení  VO a MR do země podél výkopů ČEZ bezdrátově a k postavení nových sloupů. V jiných částech obce k výměně starých sloupů ČEZ na nové.</t>
  </si>
  <si>
    <t>Účelem poskytnutí dotace je částečná úhrada výdajů na rekonstrukci a stavbu veřejného osvětlení a rozhlasu Lazníčky. Jedná se o výměnu kabelů, lamp veřejného osvětlení, amplionů rozhlasu, stavbu nových sloupů, částečnou kabelizaci sítě.</t>
  </si>
  <si>
    <t>50</t>
  </si>
  <si>
    <t>Obec Hrabová</t>
  </si>
  <si>
    <t>Hrabová 113</t>
  </si>
  <si>
    <t>Hrabová</t>
  </si>
  <si>
    <t>00636061</t>
  </si>
  <si>
    <t>19122841/0100</t>
  </si>
  <si>
    <t>Rozšíření komunikace „V Záhumení“ – I. etapa</t>
  </si>
  <si>
    <t>Stavbou bude upravena část místní komunikace V Záhumení, která je napojena přes existující připojení na silnici
II/315. Jedná se o vysoce frekventovanou silnici v obci kolem evangelického kostela a regionálního muzea k zástavbě rodinných domů.</t>
  </si>
  <si>
    <t>Stavební náklady rekonstrukce.</t>
  </si>
  <si>
    <t>51</t>
  </si>
  <si>
    <t>Obec Bílsko</t>
  </si>
  <si>
    <t>Bílsko 11</t>
  </si>
  <si>
    <t>Bílsko</t>
  </si>
  <si>
    <t>78322</t>
  </si>
  <si>
    <t>00576239</t>
  </si>
  <si>
    <t>1801686369/0800</t>
  </si>
  <si>
    <t>Regenerace veřejné zeleně v obci Bílsko</t>
  </si>
  <si>
    <t>V rámci akce budou regenerovány stávající zelené plochy v obci a vzniknou nové plochy s parkovou zelení v obci Bílsko, které přispějí ke zlepšení životního prostředí a  zkvalitnění života obyvatel v obci a klientů DZR Bílsko, o.p.s..</t>
  </si>
  <si>
    <t>Odtěžení a likvidace starého asfaltového povrchu, betonových žlabů a obrub, vyrovnání povrchu a navezení skrývky, osázení parkovou zelení (stromy, keře, trvalky), vytvoření míst k posezení a mobiliář dle architektonického návrhu.</t>
  </si>
  <si>
    <t>52</t>
  </si>
  <si>
    <t>Obec Žerotín</t>
  </si>
  <si>
    <t>Žerotín 13</t>
  </si>
  <si>
    <t>Žerotín</t>
  </si>
  <si>
    <t>78401</t>
  </si>
  <si>
    <t>00299758</t>
  </si>
  <si>
    <t>1801707369/0800</t>
  </si>
  <si>
    <t>Nový chodník a parkoviště u Obecního úřadu</t>
  </si>
  <si>
    <t>Vybudování nového chodníku spojující část obce, kde chodník není a parkoviště u kulturně společenského zařízení, kde je sídlo i Obecního úřadu.</t>
  </si>
  <si>
    <t>Zemní práce, zakládání, svislé a kompletní konstrukce, komunikace pozemní, ostatní konstrukce a práce, bourání, přesun sutě a hmot, kladení dlažby, dopravní značení. Vybudování chodníku a parkoviště.</t>
  </si>
  <si>
    <t>53</t>
  </si>
  <si>
    <t>Obec Lužice</t>
  </si>
  <si>
    <t>Lužice 58</t>
  </si>
  <si>
    <t>Šternberk</t>
  </si>
  <si>
    <t>00849529</t>
  </si>
  <si>
    <t>101831292/2250</t>
  </si>
  <si>
    <t>Oprava elektroinstalace v mateřské škole</t>
  </si>
  <si>
    <t>Projekt řeší kompletní výměnu elektroinstalace v budově mateřské školy.</t>
  </si>
  <si>
    <t>Výdaje spojené s výměnou elektroinstalace a souvisejícími pracemi.</t>
  </si>
  <si>
    <t>54</t>
  </si>
  <si>
    <t>Obec Nahošovice</t>
  </si>
  <si>
    <t>Nahošovice 39</t>
  </si>
  <si>
    <t>Nahošovice</t>
  </si>
  <si>
    <t>00636401</t>
  </si>
  <si>
    <t>1882970379/0800</t>
  </si>
  <si>
    <t>Snížení energetické náročnosti VO obce Nahošovice</t>
  </si>
  <si>
    <t>Předmětem projektu je realizace výstavby veřejného osvětlení v obci. Budou nainstalována ekologická LED
svítidla. Realizací projektu dojde ke snížení energetické náročnosti veřejného osvětlení min. o 50%.</t>
  </si>
  <si>
    <t>Náklady spojené s výměnou svítidel, stožáry a související stavební a elektromontážní práce.</t>
  </si>
  <si>
    <t>55</t>
  </si>
  <si>
    <t>Obec Výkleky</t>
  </si>
  <si>
    <t>Výkleky 72</t>
  </si>
  <si>
    <t>Výkleky</t>
  </si>
  <si>
    <t>00850659</t>
  </si>
  <si>
    <t>29825831/0100</t>
  </si>
  <si>
    <t>Obnova konstrukce krovu střechy klubovny ve Výklekách</t>
  </si>
  <si>
    <t>Předmětem projektu je výměna stávajících prvků krovu objektu klubovny ve Výklekách, který sestává z krokví, pozednic a střední vaznice. Součástí je také oprava a částečná výměna stávajícího železobetonového věnce pod konstrukcí krovu.</t>
  </si>
  <si>
    <t>Výměnu stávajících prvků krovu objektu klubovny ve Výklekách, který sestává z krokví, pozednic a střední vaznice. Součástí je také oprava a částečná výměna stávajícího železobetonového věnce pod konstrukcí krovu.</t>
  </si>
  <si>
    <t>56</t>
  </si>
  <si>
    <t>Obec Veselíčko</t>
  </si>
  <si>
    <t>Veselíčko 68</t>
  </si>
  <si>
    <t>Veselíčko</t>
  </si>
  <si>
    <t>00302198</t>
  </si>
  <si>
    <t>94-5612831/0710</t>
  </si>
  <si>
    <t>Bezpečná cesta do Veselí - rekonstrukce chodníku a žlabů v centru obce</t>
  </si>
  <si>
    <t>Revitalizace chodníku a stávajících odtokových žlabů podél krajské silnice III/43612 vedoucích do místní lokality zvané "Veselí".</t>
  </si>
  <si>
    <t>SO 103, SO 104; HSV - zemní práce, komunikace pozemní, úpravy povrchů, trubní vedení, ostatní konstrukce a práce, bourání, přesuny sutě, přesuny hmot; PSV - izolace proti vodě, vlhkosti a plynům.</t>
  </si>
  <si>
    <t>Město Úsov</t>
  </si>
  <si>
    <t>nám. Míru 86</t>
  </si>
  <si>
    <t>78973</t>
  </si>
  <si>
    <t>00303500</t>
  </si>
  <si>
    <t>1905692309/0800</t>
  </si>
  <si>
    <t>Rekonstrukce VO - Úsov</t>
  </si>
  <si>
    <t>58</t>
  </si>
  <si>
    <t>Obec Hraničné Petrovice</t>
  </si>
  <si>
    <t>Hraničné Petrovice 75</t>
  </si>
  <si>
    <t>Hraničné Petrovice</t>
  </si>
  <si>
    <t>78306</t>
  </si>
  <si>
    <t>00601144</t>
  </si>
  <si>
    <t>25328811/0100</t>
  </si>
  <si>
    <t>Výstavba příjezdové komunikace ke hřbitovu v Hraničných Petrovicích - I. etapa</t>
  </si>
  <si>
    <t>Záměrem je vybudování I. etapy příjezdové komunikace ke hřbitovu v obci Hraničné Petrovice, která bude plnohodnotně nahrazovat současnou provizorní cestu.</t>
  </si>
  <si>
    <t>Výdaje spojené s vybudováním příjezdové komunikace.</t>
  </si>
  <si>
    <t>59</t>
  </si>
  <si>
    <t>Obec Drozdov</t>
  </si>
  <si>
    <t>Drozdov 150</t>
  </si>
  <si>
    <t>Drozdov</t>
  </si>
  <si>
    <t>00853151</t>
  </si>
  <si>
    <t>26322841/0100</t>
  </si>
  <si>
    <t>Rekonstrukce budovy hasičské zbrojnice</t>
  </si>
  <si>
    <t>Oprava budovy hasičské zbrojnice spočívá ve výměně oken, dveří a vrat, rekonstrukci sociálního zařízení, elektroinstalace, podlah a stropů. Projekt zahrnuje také opravu fasády budovy.</t>
  </si>
  <si>
    <t>Výdaje související s rekonstrukcí hasičské zbrojnice.</t>
  </si>
  <si>
    <t>60</t>
  </si>
  <si>
    <t>Obec Pavlovice u Přerova</t>
  </si>
  <si>
    <t>Pavlovice u Přerova 102</t>
  </si>
  <si>
    <t>Pavlovice u Přerova</t>
  </si>
  <si>
    <t>00301710</t>
  </si>
  <si>
    <t>1882950319/0800</t>
  </si>
  <si>
    <t>Mateřská škola Pavlovice u Přerova - změna vytápění</t>
  </si>
  <si>
    <t>Obsahem projektu je změna vytápění v Mateřské škole Pavlovice u Přerova, odstranění stávajícího systému elektrických akumulačních kamen a jeho nahrazení systémem plynového vytápění včetně zhotovení plynové přípojky k MŠ.</t>
  </si>
  <si>
    <t>Změnu vytápění v Mateřské škole Pavlovice u Přerova, odstranění stávajícího systému elektrických akumulačních kamen a jeho nahrazení systémem plynového vytápění včetně zhotovení plynové přípojky k MŠ.</t>
  </si>
  <si>
    <t>61</t>
  </si>
  <si>
    <t>Obec Alojzov</t>
  </si>
  <si>
    <t>Alojzov 113</t>
  </si>
  <si>
    <t>Alojzov</t>
  </si>
  <si>
    <t>79804</t>
  </si>
  <si>
    <t>00488542</t>
  </si>
  <si>
    <t>20226701/0100</t>
  </si>
  <si>
    <t>Rekonstrukce a optimalizace VO Alojzov</t>
  </si>
  <si>
    <t>Výměna a doplnění svítidel veřejného osvětlení v obci včetně řízení osvětlení. Je to pokračování  1.etapy rekonstrukce z r. 2019, kdy byly osazeny nové sloupy včetně rozvodů s výložníky a také nové rozhlasové reproduktory.</t>
  </si>
  <si>
    <t>LED svítidla včetně instalace, výložníky, kabely a další materiál potřebný pro instalaci svítidel, systém řízení osvětlení (skládá se z plast. skříně, vč. řídící a napájecí jednotky, routru, čidla a výzbroj řídícího rozvaděče) včetně instalace.</t>
  </si>
  <si>
    <t>62</t>
  </si>
  <si>
    <t>Obec Opatovice</t>
  </si>
  <si>
    <t>Hlavní 170</t>
  </si>
  <si>
    <t>Opatovice</t>
  </si>
  <si>
    <t>75356</t>
  </si>
  <si>
    <t>00301655</t>
  </si>
  <si>
    <t>3625831/0100</t>
  </si>
  <si>
    <t>Opravy místních komunikací v obci Opatovice včetně realizace veřejného osvětlení 
– obnova SO 101, 102, 403, 404 a 405</t>
  </si>
  <si>
    <t>Předmětem projektu je obnova místních komunikací v obci Opatovice včetně realizace veřejného osvětlení.</t>
  </si>
  <si>
    <t>Dotace bude použita na nákup materiálu a stavební práce vyplývající z obnovy místních komunikací a výstavby veřejného osvětlení včetně všech uznatelných nákladů s obnovou a výstavbou souvisejících.</t>
  </si>
  <si>
    <t>63</t>
  </si>
  <si>
    <t>Obec Doloplazy</t>
  </si>
  <si>
    <t>Doloplazy 15</t>
  </si>
  <si>
    <t>Doloplazy</t>
  </si>
  <si>
    <t>79826</t>
  </si>
  <si>
    <t>00288195</t>
  </si>
  <si>
    <t>1501967329/0800</t>
  </si>
  <si>
    <t>Zámek Doloplazy - obnova oken v 1. NP</t>
  </si>
  <si>
    <t>Projekt řeší obnovu oken na zámku v Doloplazech v 1. NP. Současný stav oken je havarijní, povrchovou úpravu mají zcela strávenou a na většině povrchu se odlupuje. Odhalené dřevo je silně zvětralé, do hloubky rozpraskané a místy shnilé.</t>
  </si>
  <si>
    <t>Výrobu nových oken včetně vnitřních parapetů, vybourání původních oken a zajištění jejich likvidace, montáž nových oken a zednické práce na zapravení nových oken.</t>
  </si>
  <si>
    <t>64</t>
  </si>
  <si>
    <t>Obec Bochoř</t>
  </si>
  <si>
    <t>Náves 202/41</t>
  </si>
  <si>
    <t>Bochoř</t>
  </si>
  <si>
    <t>75002</t>
  </si>
  <si>
    <t>00301051</t>
  </si>
  <si>
    <t>94-3318831/0710</t>
  </si>
  <si>
    <t>Chodníky a zpevněná plocha pro stání automobilů</t>
  </si>
  <si>
    <t>Tento projekt zahrnuje realizaci 2 dílčích investičních akcí: 1. vybudování zpevněné plochy pro stání automobilů a k ní vedoucí přístupový chodník; 2. obnova chodníků v okolí 5 bytových domů.</t>
  </si>
  <si>
    <t>Příprava území, směrové, výškové a sklonové poměry, komunikace, chodníky, bezbariérový přístup a vstup do stávajících objektů, odvodnění dešťové vody a zemní práce.</t>
  </si>
  <si>
    <t>65</t>
  </si>
  <si>
    <t>Obec Lazníky</t>
  </si>
  <si>
    <t>Lazníky 116</t>
  </si>
  <si>
    <t>Lazníky</t>
  </si>
  <si>
    <t>00301451</t>
  </si>
  <si>
    <t>1882933359/0800</t>
  </si>
  <si>
    <t>Oprava stávající střešní krytiny na budově Základní a Mateřské školy Lazníky</t>
  </si>
  <si>
    <t>Oprava stávající střešní krytiny na budově Základní a Mateřské školy Lazníky.</t>
  </si>
  <si>
    <t>Oprava stávající střešní krytiny na budově  Základní a Mateřské školy Lazníky.</t>
  </si>
  <si>
    <t>66</t>
  </si>
  <si>
    <t>Obec Křtomil</t>
  </si>
  <si>
    <t>Křtomil 60</t>
  </si>
  <si>
    <t>Křtomil</t>
  </si>
  <si>
    <t>00636312</t>
  </si>
  <si>
    <t>1883127359/0800</t>
  </si>
  <si>
    <t>Oprava autobusových čekáren ve Křtomili</t>
  </si>
  <si>
    <t>Technický stav autobusových čekáren  je vzhledem k jejich stáří v již naprosto katastrofálním stavu. Zatékající dešťová voda poškodila i deskové bednění, v některých místech chybí krytina úplně.</t>
  </si>
  <si>
    <t>Oprava celého střešního systému,  celé fasády vč. soklu a doprovodná zeleň.</t>
  </si>
  <si>
    <t>67</t>
  </si>
  <si>
    <t>Obec Jedlí</t>
  </si>
  <si>
    <t>Jedlí 16</t>
  </si>
  <si>
    <t>Jedlí</t>
  </si>
  <si>
    <t>00302716</t>
  </si>
  <si>
    <t>94-5118841/0710</t>
  </si>
  <si>
    <t>Místní komunikace Jedlí</t>
  </si>
  <si>
    <t>Předmětem projektu je rekonstrukce místních komunikací a kanálů v obci Jedlí. Místní komunikace značně poničeny po lokální povodni 1. září 2019.</t>
  </si>
  <si>
    <t>Stavební práce - opravy místních komunikací.</t>
  </si>
  <si>
    <t>68</t>
  </si>
  <si>
    <t>Celková výměna VO v Úsově, včetně rozvodů, z důvodu rušení sloupů el. vedení firmou ČEZ, která bude svoje rozvody pokládat do země.</t>
  </si>
  <si>
    <t>69</t>
  </si>
  <si>
    <t>Obec Huzová</t>
  </si>
  <si>
    <t>Huzová 131</t>
  </si>
  <si>
    <t>Huzová</t>
  </si>
  <si>
    <t>79351</t>
  </si>
  <si>
    <t>00296040</t>
  </si>
  <si>
    <t>5027771/0100</t>
  </si>
  <si>
    <t>Rekonstrukce chodníku v obci Huzová</t>
  </si>
  <si>
    <t>Cílem projektu je rekonstrukce komunikace pro pěší podél budov č.p. 319, 320, 329, 321 a 322 v obci Huzová za účelem realizace investičního projektu, který je v majetku obce.</t>
  </si>
  <si>
    <t>Zemní práce, rozebrání původních vrstev včetně odvozu, výměna konstrukčních vrstev, výměna betonové dlažby za zámkovou, související práce spojené se stavbou tj. zřízení, provoz a odstranění staveniště, vytyčení sítí, dokumentace skutečného stavu.</t>
  </si>
  <si>
    <t>70</t>
  </si>
  <si>
    <t>Obec Provodovice</t>
  </si>
  <si>
    <t>Provodovice 49</t>
  </si>
  <si>
    <t>Provodovice</t>
  </si>
  <si>
    <t>75353</t>
  </si>
  <si>
    <t>00636487</t>
  </si>
  <si>
    <t>25824831/0100</t>
  </si>
  <si>
    <t>Obnova hasičského domu - kulturního zařízení v Provodovicích</t>
  </si>
  <si>
    <t>V rámci realizace projektu bude provedena obnova hasičského domu - kulturního zařízení obce Provodovice.</t>
  </si>
  <si>
    <t>Dotace bude použita na nákup materiálu a stavební práce vyplývající z rekonstrukce hasičského domu včetně všech uznatelných nákladů s rekonstrukcí souvisejících.</t>
  </si>
  <si>
    <t>71</t>
  </si>
  <si>
    <t>Obec Tučín</t>
  </si>
  <si>
    <t>Tučín 127</t>
  </si>
  <si>
    <t>Tučín</t>
  </si>
  <si>
    <t>75116</t>
  </si>
  <si>
    <t>00636631</t>
  </si>
  <si>
    <t>1882946379/0800</t>
  </si>
  <si>
    <t>Půdní vestavba MŠ Tučín - II. etapa</t>
  </si>
  <si>
    <t>Vznikne půdní vestavba přístavby MŠ navazující na I.etapu podpořenou OLK.  Nové prostory budou využívány pro rukodělné a výtvarné práce dětí, rodičů i veřejnosti všech generací pro podporu rozvoje vzdělanosti, zručnosti a volnočasových aktivit.</t>
  </si>
  <si>
    <t>Příčky, překlady, podlaha a krytina, vnitřní omítky, malby a nátěry, zateplení, kazetový strop, střešní okna, vnitřní dveře, rozvody vody, odpadů a topení, plynový kotel,topná tělesa, elektroinstalace, zdravotní technika, vzduchotechnika, práce.</t>
  </si>
  <si>
    <t>72</t>
  </si>
  <si>
    <t>Obec Biskupice</t>
  </si>
  <si>
    <t>Biskupice 61</t>
  </si>
  <si>
    <t>Biskupice</t>
  </si>
  <si>
    <t>79812</t>
  </si>
  <si>
    <t>00288021</t>
  </si>
  <si>
    <t>94-7013701/0710</t>
  </si>
  <si>
    <t>Výstavba chodníků v obci Biskupice - III. etapa</t>
  </si>
  <si>
    <t>Projekt "Výstavba chodníků v obci Biskupice - III. etapa"  zahrnuje celkem tři úseky chodníků podél dvou místních komunikací a parkovací místa u budovy obecního úřadu, kterých je v obci výrazný nedostatek.</t>
  </si>
  <si>
    <t>Výstavbu chodníků a parkovacích stání v obci Biskupice.</t>
  </si>
  <si>
    <t>73</t>
  </si>
  <si>
    <t>Obec Buková</t>
  </si>
  <si>
    <t>Buková 9</t>
  </si>
  <si>
    <t>Buková</t>
  </si>
  <si>
    <t>00288098</t>
  </si>
  <si>
    <t>1891892309/0800</t>
  </si>
  <si>
    <t>Oprava havarijního stavu místních komunikací v obci Buková</t>
  </si>
  <si>
    <t>Žádost řeší opravu místních komunikací na p.č. 424/46, p.č. 424/6 a p.č. 99/10, které jsou v havarijním stavu. Celková oprava by přispěla ke zkvalitnění občanského života a k zajištění bezpečnosti občanů.</t>
  </si>
  <si>
    <t>Výdaje na opravu místních komunikací spočívají od zaříznutí propadlé části komunikace až po konečné úpravy terénu.</t>
  </si>
  <si>
    <t>74</t>
  </si>
  <si>
    <t>Obec Dolní Újezd</t>
  </si>
  <si>
    <t>Dolní Újezd 155</t>
  </si>
  <si>
    <t>Dolní Újezd</t>
  </si>
  <si>
    <t>75123</t>
  </si>
  <si>
    <t>00636223</t>
  </si>
  <si>
    <t>5022831/0100</t>
  </si>
  <si>
    <t>Stavební úprava ZŠ Dolní Újezd</t>
  </si>
  <si>
    <t>Rekonstrukci stávajících WC v I. a II. NP objektu základní školy - I. stupně v Dolním Újezdě.</t>
  </si>
  <si>
    <t>75</t>
  </si>
  <si>
    <t>Obec Střítež nad Ludinou</t>
  </si>
  <si>
    <t>Střítež nad Ludinou 122</t>
  </si>
  <si>
    <t>Střítež nad Ludinou</t>
  </si>
  <si>
    <t>75363</t>
  </si>
  <si>
    <t>00302023</t>
  </si>
  <si>
    <t>1883008309/0800</t>
  </si>
  <si>
    <t>Rekonstrukce spolkového a volnočasového domu</t>
  </si>
  <si>
    <t>Rekonstrukce spolkového a volnočasového domu.</t>
  </si>
  <si>
    <t>Zateplení budovy, pořízení a montáž plynového kotle, komínu, radiátorů, trubek a příslušenství, montáž a revize,vybudování betonové podlahy včetně podlahových krytin,zdících materiálů a příslušenství, pořízení vchodových dveří a vrat včetně montáže.</t>
  </si>
  <si>
    <t>76</t>
  </si>
  <si>
    <t>Obec Rájec</t>
  </si>
  <si>
    <t>Rájec 98</t>
  </si>
  <si>
    <t>Rájec</t>
  </si>
  <si>
    <t>00303267</t>
  </si>
  <si>
    <t>1905645369/0800</t>
  </si>
  <si>
    <t>Rájec - oprava zázemí kulturního domu</t>
  </si>
  <si>
    <t>Oprava zázemí pro chod kulturního domu Rájec spočívá v celkové rekonstrukci sociálního zařízení a kuchyňky pro přípravu nápojů a pokrmů (obklady, odpady, voda, topení, sanitární technika), výměna stropních světel.</t>
  </si>
  <si>
    <t>Oprava zázemí sociálního zařízení a kuchyňky pro přípravu nápojů a pokrmů (obklady, odpady, voda, topení, sanitární technika), výměna stropních světel.</t>
  </si>
  <si>
    <t>77</t>
  </si>
  <si>
    <t>Doloplazy 82</t>
  </si>
  <si>
    <t>78356</t>
  </si>
  <si>
    <t>00534927</t>
  </si>
  <si>
    <t>1801427359/0800</t>
  </si>
  <si>
    <t>Rekonstrukce veřejného osvětlení Doloplazy</t>
  </si>
  <si>
    <t>Při rekonstrukci vedení elektrické energie firmou ČEZ v obci Doloplazy, dojde k demontáži prvků, které zároveň zajišťují i veřejné osvětlení obce Doloplazy a to i podél krajské silnice II. třídy č. 436. Obec musí vybudovat nové VO na 1/2 svého území.</t>
  </si>
  <si>
    <t>Pokládka propojovacích kabelů, instalace sloupů veřejného osvětlení s led svítidly, instalace rozvodných a ovládacích prvků.</t>
  </si>
  <si>
    <t>78</t>
  </si>
  <si>
    <t>Obec Sobotín</t>
  </si>
  <si>
    <t>Sobotín 54</t>
  </si>
  <si>
    <t>Sobotín</t>
  </si>
  <si>
    <t>78816</t>
  </si>
  <si>
    <t>00303348</t>
  </si>
  <si>
    <t>94-4617841/0710</t>
  </si>
  <si>
    <t>Oprava povrchu místní komunikace v obci Sobotín, část Rudoltice - I.etapa</t>
  </si>
  <si>
    <t>Obnova povrchu místní komunikace v  obci Sobotín, místní části Rudoltice v délce 1 km včetně instalace svodnic. (1.etapa)</t>
  </si>
  <si>
    <t>Obnova povrchu místní komunikace v místní části Rudoltice.</t>
  </si>
  <si>
    <t>79</t>
  </si>
  <si>
    <t>Obec Malhotice</t>
  </si>
  <si>
    <t>Malhotice 1</t>
  </si>
  <si>
    <t>Malhotice</t>
  </si>
  <si>
    <t>00636371</t>
  </si>
  <si>
    <t>24629831/0100</t>
  </si>
  <si>
    <t>Oprava místních komunikací, ploch a vjezdů v obci Malhotice - II. etapa</t>
  </si>
  <si>
    <t>Cílem předkládaného projektu je oprava místních komunikací v obci Malhotice.</t>
  </si>
  <si>
    <t>Dotace bude použita na nákup materiálu a stavební práce vyplývající z opravy místních komunikací včetně všech uznatelných nákladů s opravou souvisejících.</t>
  </si>
  <si>
    <t>80</t>
  </si>
  <si>
    <t>Obec Prostějovičky</t>
  </si>
  <si>
    <t>Prostějovičky 67</t>
  </si>
  <si>
    <t>Prostějovičky</t>
  </si>
  <si>
    <t>79803</t>
  </si>
  <si>
    <t>00288667</t>
  </si>
  <si>
    <t>94-6010701/0710</t>
  </si>
  <si>
    <t>Rekonstrukce místní komunikace Točna</t>
  </si>
  <si>
    <t>Projekt řeší obnovu místní komunikace v obci Prostějovičky v lokalitě Točna.</t>
  </si>
  <si>
    <t>Z dotace bude hrazena rekonstrukce části komunikace par. č. 570/1 v k. ú. Prostějovičky sloužící jako autobusová točna a příjezd k rodinné zástavbě.</t>
  </si>
  <si>
    <t>81</t>
  </si>
  <si>
    <t>Obec Horní Studénky</t>
  </si>
  <si>
    <t>Horní Studénky 44</t>
  </si>
  <si>
    <t>Horní Studénky</t>
  </si>
  <si>
    <t>00635944</t>
  </si>
  <si>
    <t>13628841/0100</t>
  </si>
  <si>
    <t>Rekonstrukce obecního úřadu Horní Studénky - III. etapa</t>
  </si>
  <si>
    <t>Rekonstrukce OÚ Horní Studénky - III. etapa - zateplení vnější obvodové konstrukce včetně fasády, zastřešení vstupů do budovy.</t>
  </si>
  <si>
    <t>Zateplení obvodového pláště budovy obecního úřadu včetně fasády, zastřešení vstupů do budovy.</t>
  </si>
  <si>
    <t>82</t>
  </si>
  <si>
    <t>Obec Lesnice</t>
  </si>
  <si>
    <t>Lesnice 46</t>
  </si>
  <si>
    <t>Lesnice</t>
  </si>
  <si>
    <t>00302872</t>
  </si>
  <si>
    <t>94-2515841/0710</t>
  </si>
  <si>
    <t>Rekonstrukce elektroinstalace v KD Lesnice</t>
  </si>
  <si>
    <t>Předmětem projektu je rekonstrukce vnitřní elektroinstalace včetně zapravení v KD Lesnice, kde je umístěna i kuchyně pro místní ZŠ a MŠ.</t>
  </si>
  <si>
    <t>Rekonstrukce vnitřní elektroinstalace včetně zapravení.</t>
  </si>
  <si>
    <t>83</t>
  </si>
  <si>
    <t>Obec Rouské</t>
  </si>
  <si>
    <t>Rouské 64</t>
  </si>
  <si>
    <t>Rouské</t>
  </si>
  <si>
    <t>00636550</t>
  </si>
  <si>
    <t>25322831/0100</t>
  </si>
  <si>
    <t>Úprava veřejného prostranství za kaplí Povýšení sv. Kříže v Rouském</t>
  </si>
  <si>
    <t>Hlavním cílem projektu je úprava veřejného prostranství za kaplí Povýšení sv. Kříže v Rouském.</t>
  </si>
  <si>
    <t>Dotace bude použita na nákup materiálu a stavební práce vyplývající z úpravy veřejných prostranství včetně všech uznatelných nákladů s úpravou souvisejících.</t>
  </si>
  <si>
    <t>84</t>
  </si>
  <si>
    <t>Obec Určice</t>
  </si>
  <si>
    <t>Určice 81</t>
  </si>
  <si>
    <t>Určice</t>
  </si>
  <si>
    <t>00288870</t>
  </si>
  <si>
    <t>4060003682/6800</t>
  </si>
  <si>
    <t>Rekonstrukce veřejného osvětlení - místní část Trpínky</t>
  </si>
  <si>
    <t>Předmětem stavby je rekonstrukce veřejného osvětlení v části obce Určice ( místní část Trpínky) v lokalitě obnovy distribuční sítě NN E.ON a v místě plánované výstavby/rekonstrukce krajské komunikace a přilehlých ploch.</t>
  </si>
  <si>
    <t>85</t>
  </si>
  <si>
    <t>Obec Pěnčín</t>
  </si>
  <si>
    <t>Pěnčín 109</t>
  </si>
  <si>
    <t>Pěnčín</t>
  </si>
  <si>
    <t>798 57</t>
  </si>
  <si>
    <t>00288616</t>
  </si>
  <si>
    <t>8120701/0100</t>
  </si>
  <si>
    <t>Výměna vrat a rekonstrukce elektrické instalace obecní budovy st. 267</t>
  </si>
  <si>
    <t>Výměna vrat a rekonstrukce elektrické instalace s příslušenstvím v obecní budově st. 267.</t>
  </si>
  <si>
    <t>86</t>
  </si>
  <si>
    <t>Obec Bohuslavice</t>
  </si>
  <si>
    <t>Bohuslavice 2</t>
  </si>
  <si>
    <t>Bohuslavice</t>
  </si>
  <si>
    <t>00302384</t>
  </si>
  <si>
    <t>1905637369/0800</t>
  </si>
  <si>
    <t>Výměna osvětlení v KD</t>
  </si>
  <si>
    <t>Bude provedena oprava osvětlení v kulturním domě, které se umístí do stropu, s tím souvisí výměna světel, úprava celého stropního podhledu, úprava elektrických rozvodů, zednické zapravení a výmalba v kulturním domě.</t>
  </si>
  <si>
    <t>Výměna světel, výměna celého stropního podhledu, do kterého budou světla zasazeny, zateplení stropu, úprava elektrických rozvodů, zednické zapravení a výmalba v kulturním domě.</t>
  </si>
  <si>
    <t>87</t>
  </si>
  <si>
    <t>Obec Vícov</t>
  </si>
  <si>
    <t>Vícov 46</t>
  </si>
  <si>
    <t>Vícov</t>
  </si>
  <si>
    <t>00288896</t>
  </si>
  <si>
    <t>94-9318701/0710</t>
  </si>
  <si>
    <t>Oprava fasády Obecního úřadu ve Vícově</t>
  </si>
  <si>
    <t>Záměrem projektu je oprava fasády budovy Obecního úřadu ve Vícově, zahrnující opravu vnějších omítek a zajištění trvalého snížení vlhkosti nadzákladového zdiva budovy.</t>
  </si>
  <si>
    <t>Úhrada materiálu a stavební práce.</t>
  </si>
  <si>
    <t>88</t>
  </si>
  <si>
    <t>Obec Vlčice</t>
  </si>
  <si>
    <t>Vlčice 95</t>
  </si>
  <si>
    <t>Vlčice</t>
  </si>
  <si>
    <t>00636045</t>
  </si>
  <si>
    <t>107-4309590297/0100</t>
  </si>
  <si>
    <t>Oprava budovy obecního úřadu ve Vlčicích - závěrečná etapa</t>
  </si>
  <si>
    <t>Budova OÚ prochází již pět let  opravou. Oprava kanceláří, pošta, kotelna, knihovna, střecha. V letošním roce  závěrečná etapa - stavební práce na fasádě budovy - oprava a barva. Vstupní chodba - nová elektroinstalace, schodiště, obklady a dlažba.</t>
  </si>
  <si>
    <t>Svislé a kompletní konstrukce, úpravy povrchů vnitřní, úpravy povrchů vnější, lešení a stavební výtahy, prorážení otvorů, staveništní přesun hmot, konstrukce truhlářské, klempířské, podlahy z dlaždic a obklady, malby, elektroninstalace.</t>
  </si>
  <si>
    <t>89</t>
  </si>
  <si>
    <t>Obec Říkovice</t>
  </si>
  <si>
    <t>Říkovice 68</t>
  </si>
  <si>
    <t>Říkovice</t>
  </si>
  <si>
    <t>75118</t>
  </si>
  <si>
    <t>00636568</t>
  </si>
  <si>
    <t>104117967/0300</t>
  </si>
  <si>
    <t>Odstavná místa před místním hřbitovem v obci Říkovice</t>
  </si>
  <si>
    <t>Předmětem dotace je zpřístupnění místního hřbitova a to vybudováním zpevněné plochy a 4 odstavných stání.</t>
  </si>
  <si>
    <t>90</t>
  </si>
  <si>
    <t>Obec Skalička</t>
  </si>
  <si>
    <t>Skalička ev. 2</t>
  </si>
  <si>
    <t>Skalička</t>
  </si>
  <si>
    <t>75352</t>
  </si>
  <si>
    <t>00301949</t>
  </si>
  <si>
    <t>4142454399/0800</t>
  </si>
  <si>
    <t>Rekonstrukce víceúčelového domu, č.p. 2</t>
  </si>
  <si>
    <t>Projekt řeší navazující II. etapu rekonstrukce víceúčelového domu č.p. 2. V této etapě dojde k  vybudování zázemí pro spolky a pro občany obce Skalička, kde se budou scházet ke kulturním, společenským a spolkovým činnostem.</t>
  </si>
  <si>
    <t>Stavební výdaje na rekonstrukci.</t>
  </si>
  <si>
    <t>91</t>
  </si>
  <si>
    <t>Obec Mírov</t>
  </si>
  <si>
    <t>Mírov 47</t>
  </si>
  <si>
    <t>Mírov</t>
  </si>
  <si>
    <t>78953</t>
  </si>
  <si>
    <t>00635995</t>
  </si>
  <si>
    <t>14022841/0100</t>
  </si>
  <si>
    <t>Parkovací plochy v místní části Kolonie</t>
  </si>
  <si>
    <t>Realizací projektu dojde k vybudování šesti parkovacích stanovišť pro celkem 31 osobních automobilů v místní části Kolonie. Současně bude řešeno také odvodnění celé stavby.</t>
  </si>
  <si>
    <t>92</t>
  </si>
  <si>
    <t>Městys Nezamyslice</t>
  </si>
  <si>
    <t>Tjabinova 111</t>
  </si>
  <si>
    <t>Nezamyslice</t>
  </si>
  <si>
    <t>00288501</t>
  </si>
  <si>
    <t>2829701/0100</t>
  </si>
  <si>
    <t>Obnova veřejného osvětlení Nezamyslice 2020</t>
  </si>
  <si>
    <t>Projekt řeší obnovu veřejného osvětlení v Nezamyslicích. Většina veřejného osvětlení byla vybudována v 70. a 80.-tých letech minulého století, vedení v zemi je v hliníku. "Zubem času" je nutné některé sloupy vyměnit, stejně tak i rozvody v zemi.</t>
  </si>
  <si>
    <t>Obnova části sloupů veřejného osvětlení v Nezamyslicích, obnova zemního vedení elektrické energie k VO.</t>
  </si>
  <si>
    <t>93</t>
  </si>
  <si>
    <t>Obec Kolšov</t>
  </si>
  <si>
    <t>Kolšov 160</t>
  </si>
  <si>
    <t>Kolšov</t>
  </si>
  <si>
    <t>78821</t>
  </si>
  <si>
    <t>00302791</t>
  </si>
  <si>
    <t>1905618379/0800</t>
  </si>
  <si>
    <t>Oprava účelové komunikace Obecní úřad a kulturní dům Kolšov</t>
  </si>
  <si>
    <t>Oprava účelové komunikace, která je přístupovou cestou k Obecnímu úřadu, kulturnímu domu a také k Základní a mateřské škole v Kolšově.</t>
  </si>
  <si>
    <t>94</t>
  </si>
  <si>
    <t>Obec Suchdol</t>
  </si>
  <si>
    <t>Jednov 38</t>
  </si>
  <si>
    <t>Suchdol</t>
  </si>
  <si>
    <t>79845</t>
  </si>
  <si>
    <t>00288837</t>
  </si>
  <si>
    <t>4429701/0100</t>
  </si>
  <si>
    <t>Obecní dům Suchdol - 2. etapa</t>
  </si>
  <si>
    <t>Jedná se o druhou etapu rekonstrukce obecního úřadu - obecního domu v obci Suchdol, Jednov č.p. 38.</t>
  </si>
  <si>
    <t>Výdaje na stavební úpravy objektu - zdravoinstalace, elektroinstalace, podlahy, obklady, úpravy povrchů, venkovní úpravy.</t>
  </si>
  <si>
    <t>95</t>
  </si>
  <si>
    <t>Obec Sudkov</t>
  </si>
  <si>
    <t>Sudkov 96</t>
  </si>
  <si>
    <t>Sudkov</t>
  </si>
  <si>
    <t>00303411</t>
  </si>
  <si>
    <t>94-6217841/0710</t>
  </si>
  <si>
    <t>Rekonstrukce sociálních zařízení v Mateřské škole Sudkov</t>
  </si>
  <si>
    <t>Předmětem projektu je rekonstrukce sociálních zařízení v budově Mateřské školy Sudkov za účelem zlepšení hygienické, kapacitní a kvalitativní stránky využití objektu. Realizací projektu dojde k významnému zlepšení kvality života obyvatel obce Sudkov.</t>
  </si>
  <si>
    <t>96</t>
  </si>
  <si>
    <t>Obec Samotišky</t>
  </si>
  <si>
    <t>Vybíralova 4/8</t>
  </si>
  <si>
    <t>Samotišky</t>
  </si>
  <si>
    <t>48769967</t>
  </si>
  <si>
    <t>377848343/0300</t>
  </si>
  <si>
    <t>Oprava obecního úřadu - I. etapa - střecha</t>
  </si>
  <si>
    <t>Budova Obecního úřadu je v havarijním stavu. Musí postupně projít celkovou rekonstrukcí. Záměrem I. etapy je celková rekonstrucke střechy, která  je v havarijním stavu. Z pohledu obce Samotišky se jedná o zcela klíčovou stavbu.</t>
  </si>
  <si>
    <t>Z dotace budou hrazeny náklady na demontáž stávající krytiny, latí, odvoz a likvidace rumiska, ošetření stávajícího krovu včetně výměny postižených částí, montáž nové fólie, nákup a montáž krytiny, laťování, větrací mřížky, okapy a svody.</t>
  </si>
  <si>
    <t>97</t>
  </si>
  <si>
    <t>Obec Hoštejn</t>
  </si>
  <si>
    <t>Hoštejn 20</t>
  </si>
  <si>
    <t>Hoštejn</t>
  </si>
  <si>
    <t>00302589</t>
  </si>
  <si>
    <t>8124841/0100</t>
  </si>
  <si>
    <t>Oprava chodníků kolem silnice II/315 v obci Hoštejn</t>
  </si>
  <si>
    <t>Výměna obrubníků chodníku kolem silnice II/315 z důvodu jejich špatného stavu a souběhu s rekonstrukcí uvedené silnice.</t>
  </si>
  <si>
    <t>Nákup materiálu a související práce při výměně obrubníků.</t>
  </si>
  <si>
    <t>98</t>
  </si>
  <si>
    <t>Obec Buk</t>
  </si>
  <si>
    <t>Buk 21</t>
  </si>
  <si>
    <t>Prosenice</t>
  </si>
  <si>
    <t>75121</t>
  </si>
  <si>
    <t>00636151</t>
  </si>
  <si>
    <t>22527831/0100</t>
  </si>
  <si>
    <t>Nová chodníková trasa podél silnice III/4368 obce Buk - začátek obce</t>
  </si>
  <si>
    <t>Předmětem projektu je dobudování chodníků v celé obci Buk tak, aby byl zajištěn bezpečný pohyb chodců po celé obci, jíž probíhá velmi frekventovaná krajská komunikace silnice III/4368. Předmětem této akce je dobudování  chodníku v délce  175 m.</t>
  </si>
  <si>
    <t>Vybudování nové chodníkové trasy v délce 175 m. - výkopy, uložení obrub, uložení dlažby.</t>
  </si>
  <si>
    <t>99</t>
  </si>
  <si>
    <t>Obec Polkovice</t>
  </si>
  <si>
    <t>Polkovice 15</t>
  </si>
  <si>
    <t>Polkovice</t>
  </si>
  <si>
    <t>75144</t>
  </si>
  <si>
    <t>00301752</t>
  </si>
  <si>
    <t>1883100359/0800</t>
  </si>
  <si>
    <t>Dokončení opravy místní komunikace na pozemku p.č. 895 v k.ú. Polkovice.</t>
  </si>
  <si>
    <t>Projekt řeší dokončení opravy místní komunikace na pozemku p.č. 895 v k.ú. Polkovice. Tato místní komunikace propojuje za obcí silnice II/367 a II/435 a slouží jako tzv. obchvat obce.</t>
  </si>
  <si>
    <t>Z neinvestiční dotace bude hrazen nákup stavebního materiálu a budou hrazeny stavební práce při realizaci opravy místní komunikace.</t>
  </si>
  <si>
    <t>100</t>
  </si>
  <si>
    <t>Obec Kopřivná</t>
  </si>
  <si>
    <t>Kopřivná 115</t>
  </si>
  <si>
    <t>Kopřivná</t>
  </si>
  <si>
    <t>78833</t>
  </si>
  <si>
    <t>00635251</t>
  </si>
  <si>
    <t>22225841/0100</t>
  </si>
  <si>
    <t>Obnova místních komunilací  - 3. etapa</t>
  </si>
  <si>
    <t>Cílem projektu je obnova místních komunikací č. 1c  dle pasportu komunikací obce Kopřivná.</t>
  </si>
  <si>
    <t>101</t>
  </si>
  <si>
    <t>Obec Dzbel</t>
  </si>
  <si>
    <t>Dzbel 23</t>
  </si>
  <si>
    <t>Dzbel</t>
  </si>
  <si>
    <t>79853</t>
  </si>
  <si>
    <t>47922575</t>
  </si>
  <si>
    <t>9584420287/0100</t>
  </si>
  <si>
    <t>Rekonstrukce obecní budovy.</t>
  </si>
  <si>
    <t>Obec Dzbel se v letošním roce rozhodla požádat Ol. kraj o dotaci a pokračovat v rekonstrukci obecní budovy, výměna starých oken, nátěr fasády a zateplení budovy.</t>
  </si>
  <si>
    <t>102</t>
  </si>
  <si>
    <t>Obec Ústín</t>
  </si>
  <si>
    <t>Ústín 9</t>
  </si>
  <si>
    <t>Ústín</t>
  </si>
  <si>
    <t>783 46</t>
  </si>
  <si>
    <t>00635618</t>
  </si>
  <si>
    <t>94-5714811/0710</t>
  </si>
  <si>
    <t>Rekonstrukce místní komunikace - náves 2. část</t>
  </si>
  <si>
    <t>V roce 2018 jsme začali s rekonstrukcí místní komunikace na návsi. Vzhledem k vysoké finanční náročnosti byla zrekonstruována jen 1/3. V případě, že získáme finanční podporu, v letošním roce dílo dokončíme.</t>
  </si>
  <si>
    <t>Uznatelné výdaje - materiál a práce na dílo v celkové délce 180 m (plocha cca 1.700 m2). Bude odstraněn zbytek povrchu a starých podkladových vrstev. Tyto budou nahrazeny novým materiálem  dle Projektové dokumentace.</t>
  </si>
  <si>
    <t>103</t>
  </si>
  <si>
    <t>Obec Vilémov</t>
  </si>
  <si>
    <t>Vilémov 7</t>
  </si>
  <si>
    <t>Vilémov</t>
  </si>
  <si>
    <t>00635316</t>
  </si>
  <si>
    <t>1820799369/0800</t>
  </si>
  <si>
    <t>Oprava střechy místní Pošty</t>
  </si>
  <si>
    <t>Výměna střešní krytiny na budově místní pošty, která je v majetku obce Vilémov č.p. 146. K velkému poškození střechy došlo v roce 2019, kdy obec během jednoho měsíce 2x zasáhlo krupobití a silný přívaloví déšť.</t>
  </si>
  <si>
    <t>Oprava střechy místní pošty (materiál, práce) - budova Vilémov č.p. 146.</t>
  </si>
  <si>
    <t>104</t>
  </si>
  <si>
    <t>Obec Rakov</t>
  </si>
  <si>
    <t>Rakov 34</t>
  </si>
  <si>
    <t>Rakov</t>
  </si>
  <si>
    <t>75354</t>
  </si>
  <si>
    <t>00636541</t>
  </si>
  <si>
    <t>1880233359/0800</t>
  </si>
  <si>
    <t>Bezdrátový rozhlas obec Rakov</t>
  </si>
  <si>
    <t>Cílem projektu je obnova infrastruktury obce v majetku obce Rakov, a to pořízením bezdrátového rozhlasu.</t>
  </si>
  <si>
    <t>Dotace bude použita na likvidaci stávajícího místního rozhlasu a dodávku a montáž bezdrátového rozhlasu včetně všech uznatelných nákladů s dodávkou a montáží souvisejících.</t>
  </si>
  <si>
    <t>105</t>
  </si>
  <si>
    <t>Obec Měrotín</t>
  </si>
  <si>
    <t>Měrotín 19</t>
  </si>
  <si>
    <t>Měrotín</t>
  </si>
  <si>
    <t>78324</t>
  </si>
  <si>
    <t>00635341</t>
  </si>
  <si>
    <t>1808761309/0800</t>
  </si>
  <si>
    <t>Rekonstrukce hřbitovní zídky</t>
  </si>
  <si>
    <t>Rekonstrukce hřbitovní zdi-odstranění staticky nevyhovujícího stavu ohrožující majetek vlastníků hrobových míst a vytvoření důstojného estetického vzhledu pietního místa z r. 1837.</t>
  </si>
  <si>
    <t>Finanční prostředky budou použity na výdaje spojené s rekonstrukcí hřbitovní zídky (nákup materiálu, na náklady za výkopové práce a zednické práce).</t>
  </si>
  <si>
    <t>106</t>
  </si>
  <si>
    <t>Obec Obědkovice</t>
  </si>
  <si>
    <t>Obědkovice 79</t>
  </si>
  <si>
    <t>Obědkovice</t>
  </si>
  <si>
    <t>00488569</t>
  </si>
  <si>
    <t>1500557379/0800</t>
  </si>
  <si>
    <t>Rekonstrukce vjezdu a dvoru obecního úřadu Obědkovice</t>
  </si>
  <si>
    <t>Rekonstrukce vjezdu a dvoru obecního úřadu Obědkovice.</t>
  </si>
  <si>
    <t>Rekonstrukci vjezdu a dvoru obecního úřadu Obědkovice.</t>
  </si>
  <si>
    <t>107</t>
  </si>
  <si>
    <t>Obec Vitčice</t>
  </si>
  <si>
    <t>Vitčice 31</t>
  </si>
  <si>
    <t>Vitčice</t>
  </si>
  <si>
    <t>79827</t>
  </si>
  <si>
    <t>00600091</t>
  </si>
  <si>
    <t>21325701/0100</t>
  </si>
  <si>
    <t>Oprava fasády na obecních budovách ve Vitčicích</t>
  </si>
  <si>
    <t>Tento projekt řeší opravu fasád a jejich okolí na již zrekonstruovaných obecních budovách a částečné zateplení.</t>
  </si>
  <si>
    <t>108</t>
  </si>
  <si>
    <t>Obec Kobylá nad Vidnavkou</t>
  </si>
  <si>
    <t>Kobylá nad Vidnavkou 53</t>
  </si>
  <si>
    <t>Kobylá nad Vidnavkou</t>
  </si>
  <si>
    <t>70599971</t>
  </si>
  <si>
    <t>1907243339/0800</t>
  </si>
  <si>
    <t>Oprava střechy ZŠ a MŠ Kobylá - řešení havarijního stavu</t>
  </si>
  <si>
    <t>Opravou střechy ZŠ a MŠ dojde k řešení havarijního stavu. Budou zabezpečeny nově vzniklé prostory proti zatečení a jejich zničení. Krytina je ve špatném stavu, uvolňující tašky mohou ohrozit bezpečnost procházejících občanů a žáků.</t>
  </si>
  <si>
    <t>Konstrukce tesařské, konstrukce klempířské, krytiny tvrdé.</t>
  </si>
  <si>
    <t>109</t>
  </si>
  <si>
    <t>Obec Haňovice</t>
  </si>
  <si>
    <t>Haňovice 62</t>
  </si>
  <si>
    <t>Haňovice</t>
  </si>
  <si>
    <t>78321</t>
  </si>
  <si>
    <t>00635723</t>
  </si>
  <si>
    <t>1801684339/0800</t>
  </si>
  <si>
    <t>Oprava chodníku u ZŠ a MŠ Haňovice</t>
  </si>
  <si>
    <t>Projekt řeší obnovu chodníků a obrubníků kolem ZŠ a MŠ v obci Haňovice.</t>
  </si>
  <si>
    <t>Stavební práce, dodávka branky, terénní úpravy.</t>
  </si>
  <si>
    <t>110</t>
  </si>
  <si>
    <t>Obec Polom</t>
  </si>
  <si>
    <t>Polom 95</t>
  </si>
  <si>
    <t>Polom</t>
  </si>
  <si>
    <t>75364</t>
  </si>
  <si>
    <t>00850675</t>
  </si>
  <si>
    <t>1883026339/0800</t>
  </si>
  <si>
    <t>Oprava chodníků a přístupových ploch k č.p. 52</t>
  </si>
  <si>
    <t>Předmětem projektu je oprava chodníků a přístupových ploch k č.p. 52, což je obecní budova, ve které je mateřská škola a sociální byty.</t>
  </si>
  <si>
    <t>Stavební výdaje na opravu chodníků a přilehlých ploch.</t>
  </si>
  <si>
    <t>111</t>
  </si>
  <si>
    <t>Obec Luká</t>
  </si>
  <si>
    <t>Luká 80</t>
  </si>
  <si>
    <t>Luká</t>
  </si>
  <si>
    <t>00299171</t>
  </si>
  <si>
    <t>1801721339/0800</t>
  </si>
  <si>
    <t>Březina - oprava povrchu místní komunikace</t>
  </si>
  <si>
    <t>Kompletní oprava povrchu vozovky místní komunikace v obci Luká, části Březina.</t>
  </si>
  <si>
    <t>Zemní práce, komunikace, trubní vedení, ostatní konstrukce a práce, bourání, přesun sutě, přesun hmot, VRN.</t>
  </si>
  <si>
    <t>112</t>
  </si>
  <si>
    <t>Obec Hvozd</t>
  </si>
  <si>
    <t>Hvozd 90</t>
  </si>
  <si>
    <t>Hvozd</t>
  </si>
  <si>
    <t>79855</t>
  </si>
  <si>
    <t>00288306</t>
  </si>
  <si>
    <t>3522701/0100</t>
  </si>
  <si>
    <t>Oprava střechy na budově OÚ ve Hvozdě</t>
  </si>
  <si>
    <t>Výměna krytiny a poškozených konstrukčních prvků na střeše budovy obecního úřadu ve Hvozdě.</t>
  </si>
  <si>
    <t>Výměna krytiny a poškozených částí dřevěné vazby, hromosvodu a klempířských prvků, odbourání komínů, nové laťování včetně folie a výměna 3 ks střešních oken.</t>
  </si>
  <si>
    <t>113</t>
  </si>
  <si>
    <t>Obec Želeč</t>
  </si>
  <si>
    <t>Želeč 62</t>
  </si>
  <si>
    <t>Želeč</t>
  </si>
  <si>
    <t>00288993</t>
  </si>
  <si>
    <t>7427701/0100</t>
  </si>
  <si>
    <t>Oprava obecního majetku - výměna oken a dveří, snížení energetické náročnosti budov.</t>
  </si>
  <si>
    <t>Výměna vchodových dveří na budově obecního úřadu a výměna kastlových oken na budově zahrádkářů, která je také v majetku obce, snížení energetické náročnosti budov.</t>
  </si>
  <si>
    <t>5 ks plastových oken s parapety, 1 ks hliníkových dveří s příslušenstvím a zabezpečovacím systémem, vše s demontáží, montáží a  zednickým zapravením.</t>
  </si>
  <si>
    <t>114</t>
  </si>
  <si>
    <t>Městys Velký Újezd</t>
  </si>
  <si>
    <t>Olomoucká 15</t>
  </si>
  <si>
    <t>Velký Újezd</t>
  </si>
  <si>
    <t>78355</t>
  </si>
  <si>
    <t>00299677</t>
  </si>
  <si>
    <t>185580346/0300</t>
  </si>
  <si>
    <t>Místní komunikace ul. Kopanina a Válečných hrdinů</t>
  </si>
  <si>
    <t>Předmětem projektu je kompletní přestavba místní komunikace ul. Kopanina a ul. Válečných hrdinů ve východní části městyse
Velký Újezd včetně přidruženého prostoru.</t>
  </si>
  <si>
    <t>Z investiční dotace budou hrazeny výdaje, které jsou v rozpočtu specifikovány jako:
Zpevněné dopravní plochy - osa 1, 2, 3, 4.</t>
  </si>
  <si>
    <t>115</t>
  </si>
  <si>
    <t>Obec Střeň</t>
  </si>
  <si>
    <t>Střeň 19</t>
  </si>
  <si>
    <t>Střeň</t>
  </si>
  <si>
    <t>78332</t>
  </si>
  <si>
    <t>47997265</t>
  </si>
  <si>
    <t>1801698319/0800</t>
  </si>
  <si>
    <t>Výstavba veřejné infrastruktury, osvětlení a vegetační úpravy Střeň</t>
  </si>
  <si>
    <t>Předmětem projektu je vznik infrastruktury pro výstavbu rodinného bydlení, jako jedno z opatření sloužících  k zabránění  snižování počtu obyvatel obce. Dojde k vybudování veřejné komunikace, osvětlení a budou provedeny vegetační úpravy.</t>
  </si>
  <si>
    <t>Komunikace vozidlová - komunikace příjezdu do stavební zóny Střeň TVRD
Veřejné osvětlení
Vegetační úpravy a rekultivace.</t>
  </si>
  <si>
    <t>116</t>
  </si>
  <si>
    <t>Obec Přestavlky</t>
  </si>
  <si>
    <t>Přestavlky 109</t>
  </si>
  <si>
    <t>Přestavlky</t>
  </si>
  <si>
    <t>00636495</t>
  </si>
  <si>
    <t>23925831/0100</t>
  </si>
  <si>
    <t>Snížení energetické náročnosti a zefektivnění veřejného osvětlení v obci Přestavlky</t>
  </si>
  <si>
    <t>Záměrem obce je výměna nehospodárných, poruchových a zastaralých sodíkových svítidel veřejného osvětlení za svítidla s LED technologií a na některých menších sloupech VO instalace nádstavců pro lepší osvětlenost vedlejších komunikací v obci.</t>
  </si>
  <si>
    <t>Nákup LED svítidel, výložníků a nádstavců, montážní práce a montážní materiál, pronájem plošiny.</t>
  </si>
  <si>
    <t>117</t>
  </si>
  <si>
    <t>Bohuslavice 25</t>
  </si>
  <si>
    <t>79856</t>
  </si>
  <si>
    <t>00288039</t>
  </si>
  <si>
    <t>3725701/0100</t>
  </si>
  <si>
    <t>Přístavba hasičské zbrojnice Bohuslavice</t>
  </si>
  <si>
    <t>Přístavba hasičské zbrojnice ke stávající budově. V přístavbě budou umístěny především hygienické místnosti, které ve stávající budově chybí. Současně bude provedena nová přípojka pitné vody.</t>
  </si>
  <si>
    <t>118</t>
  </si>
  <si>
    <t>Obec Jezernice</t>
  </si>
  <si>
    <t>Jezernice 206</t>
  </si>
  <si>
    <t>Jezernice</t>
  </si>
  <si>
    <t>75131</t>
  </si>
  <si>
    <t>70040915</t>
  </si>
  <si>
    <t>164392178/0300</t>
  </si>
  <si>
    <t>Zahrada v přírodním stylu při MŠ Jezernice</t>
  </si>
  <si>
    <t>Na projekt Zahrada v přírodním stylu při MŠ Jezernice obec požádala 3.2.2020 o dotaci z Národního programu Životní prostředí. Z POV OK žádáme na prvky, které jsou v NPŽP neuznatelným nákladem: hrací plocha, venkovní učebna.</t>
  </si>
  <si>
    <t>Rekonstrukce hrací plochy, venkovní učebna.</t>
  </si>
  <si>
    <t>119</t>
  </si>
  <si>
    <t>Obec Býškovice</t>
  </si>
  <si>
    <t>Býškovice 71</t>
  </si>
  <si>
    <t>Býškovice</t>
  </si>
  <si>
    <t>00636134</t>
  </si>
  <si>
    <t>2633114349/0800</t>
  </si>
  <si>
    <t>Chodník a přechod pro chodce na PK III/4387 v obci Býškovice</t>
  </si>
  <si>
    <t>Cílem předkládané žádosti jsou stavební úpravy chodníku včetně zřízení nového přechodu pro chodce.</t>
  </si>
  <si>
    <t>Dotace bude použita na nákup materiálu a stavební práce vyplývající ze stavebních úprav chodníku a zřízení nového přechodu pro chodce včetně osvětlení a všech souvisejících uznatelných nákladů.</t>
  </si>
  <si>
    <t>120</t>
  </si>
  <si>
    <t>Obec Lukavice</t>
  </si>
  <si>
    <t>Lukavice 47</t>
  </si>
  <si>
    <t>Lukavice</t>
  </si>
  <si>
    <t>00302961</t>
  </si>
  <si>
    <t>1905640349/0800</t>
  </si>
  <si>
    <t>Oprava chodníku u panelových domů v Lukavici</t>
  </si>
  <si>
    <t>Oprava chodníku u panelových domů v Lukavici. Špatný technický stav, nebezpečí úrazu. Vysoce frekventovaný úsek směrem k vlakovému nádraží. Velký pohyb osob, občanů i turistů poznávajících krásy a zajímavosti Olomouckého kraje.</t>
  </si>
  <si>
    <t>Stavební práce související s opravou chodníku u panelových domů v Lukavici.</t>
  </si>
  <si>
    <t>121</t>
  </si>
  <si>
    <t>Obec Klokočí</t>
  </si>
  <si>
    <t>Klokočí 40</t>
  </si>
  <si>
    <t>Klokočí</t>
  </si>
  <si>
    <t>75361</t>
  </si>
  <si>
    <t>00301361</t>
  </si>
  <si>
    <t>5531955319/0800</t>
  </si>
  <si>
    <t>Úprava okolí multifunkčního obecního domu</t>
  </si>
  <si>
    <t>Úprava prostranství kolem multifunkčního obecního domu.</t>
  </si>
  <si>
    <t>Výdaje na rekonstrukci skladu obecního majetku, obnova trávníku, výsadba zeleně, osazení mobiliáře.</t>
  </si>
  <si>
    <t>122</t>
  </si>
  <si>
    <t>Obec Vyšehoří</t>
  </si>
  <si>
    <t>Vyšehoří 50</t>
  </si>
  <si>
    <t>Vyšehoří</t>
  </si>
  <si>
    <t>00853101</t>
  </si>
  <si>
    <t>1905624349/0800</t>
  </si>
  <si>
    <t>Vyšehoří - rekonstrukce chodníků</t>
  </si>
  <si>
    <t>Rekonstrukce chodníků v obci Vyšehoří podél silnice  II/369. Realizace projektu posílí dostupnost veřejné autobusové dopravy, zajistí bezpečnost a bezbariérovost trasy obyvatel do zaměstnání, do školských zařízení, k lékaři a ke službám.</t>
  </si>
  <si>
    <t>Zemní práce, odstranění původních povrchů a obrubníků, zakládání a zhutnění podloží, přesun hmot, stavební materiál, osazení obrubníků a pokládka bezbariérových sjezdů, kladení dlažby a stavební práce dle projektové dokumentace.</t>
  </si>
  <si>
    <t>123</t>
  </si>
  <si>
    <t>Obec Zborov</t>
  </si>
  <si>
    <t>Zborov 28</t>
  </si>
  <si>
    <t>Zborov</t>
  </si>
  <si>
    <t>00853143</t>
  </si>
  <si>
    <t>26226841/0100</t>
  </si>
  <si>
    <t>Oprava místní komunikace 11C, v obci Zborov</t>
  </si>
  <si>
    <t>Jedná se o opravu povrchu místní komunikace označené dle Pasportu místních komunikací jako MK 11C. Jedná se o komunikaci zajišťující přístup a příjezd ke třem rodinným domům. Komunikace je dlouhodobě v nevyhovujícím stavebně technickém stavu.</t>
  </si>
  <si>
    <t>Opravu místní komunikace 11C.</t>
  </si>
  <si>
    <t>124</t>
  </si>
  <si>
    <t>Obec Radkova Lhota</t>
  </si>
  <si>
    <t>Radkova Lhota 20</t>
  </si>
  <si>
    <t>Radkova Lhota</t>
  </si>
  <si>
    <t>00636509</t>
  </si>
  <si>
    <t>26827831/0100</t>
  </si>
  <si>
    <t>Obnova obecního domu v Radkové Lhotě - II.etapa</t>
  </si>
  <si>
    <t>Výměna degradované  konstrukce krovu střechy obecního domu vč. provedení nového ŽB věnce, s opětovným osazením stávající plech.krytiny, odstranění vlhkosti zdiva ve dvorní části vč. odvlhčení, zasypání části sklepa a dozdění otvoru.</t>
  </si>
  <si>
    <t>125</t>
  </si>
  <si>
    <t>Obec Citov</t>
  </si>
  <si>
    <t>Citov 14/14</t>
  </si>
  <si>
    <t>Citov</t>
  </si>
  <si>
    <t>75103</t>
  </si>
  <si>
    <t>00301116</t>
  </si>
  <si>
    <t>94-7714831/0710</t>
  </si>
  <si>
    <t>Stavební úpravy hasičské zbrojnice v Citově</t>
  </si>
  <si>
    <t>U stávajícího objektu hasičské zbrojnice v Citově bude provedena vnitřní změna dispozice objektu spočívající v rozšíření sborové – zasedací místnosti a k posunutí a rozšíření sociálního zázemí do části prostor bývalého skladu.</t>
  </si>
  <si>
    <t>126</t>
  </si>
  <si>
    <t>Obec Loučany</t>
  </si>
  <si>
    <t>Loučany 749</t>
  </si>
  <si>
    <t>Loučany</t>
  </si>
  <si>
    <t>78344</t>
  </si>
  <si>
    <t>00635651</t>
  </si>
  <si>
    <t>1817702319/0800</t>
  </si>
  <si>
    <t>Obec Loučany - chodník podél III/44921 ke hřbitovu, II. etapa</t>
  </si>
  <si>
    <t>Vybudování chodníku podél komunikace III/44921 ke hřbitovu, II. etapa, zvýšení bezpečnosti a plynulosti dopravy v tomto úseku komunikace.</t>
  </si>
  <si>
    <t>Vybudování chodníku - stavební práce.</t>
  </si>
  <si>
    <t>127</t>
  </si>
  <si>
    <t>Obec Bušín</t>
  </si>
  <si>
    <t>Bušín 84</t>
  </si>
  <si>
    <t>Bušín</t>
  </si>
  <si>
    <t>78962</t>
  </si>
  <si>
    <t>00302457</t>
  </si>
  <si>
    <t>94-2910841/0710</t>
  </si>
  <si>
    <t>Úpravy školní zahrady</t>
  </si>
  <si>
    <t>Předmětem projektu jsou úpravy školní zahrady  - konkrétně nové oplocení zahrady, úpravy dlážděných ploch v areálu, nové pískoviště a vybudování hmatového chodníku.</t>
  </si>
  <si>
    <t>Stavební úpravy - rekonstrukce oplocení školní zahrady, nové zpevněné plochy, pískoviště a hmatový chodník.</t>
  </si>
  <si>
    <t>128</t>
  </si>
  <si>
    <t>Obec Těšetice</t>
  </si>
  <si>
    <t>Těšetice 75</t>
  </si>
  <si>
    <t>Těšetice</t>
  </si>
  <si>
    <t>78346</t>
  </si>
  <si>
    <t>00299545</t>
  </si>
  <si>
    <t>94-24010641/0710</t>
  </si>
  <si>
    <t>Oprava chodníku z Těšetic do Vojnic</t>
  </si>
  <si>
    <t>Oprava chodníku z Těšetic do Vojnic v délce cca 370 metrů, šířka 2 metry.</t>
  </si>
  <si>
    <t>Oprava chodníku z Těšetic do Vojnic v úseku od konce zástavby RD v Těšeticích po začátek Vojnic, včetně opravy dřevěné lávky.
stavební dodávky práce - oprava afaltového povrchu, nová zámková dlažba, nové krycí desky lávky.</t>
  </si>
  <si>
    <t>129</t>
  </si>
  <si>
    <t>Obec Uhřičice</t>
  </si>
  <si>
    <t>Uhřičice 111</t>
  </si>
  <si>
    <t>Uhřičice</t>
  </si>
  <si>
    <t>00636657</t>
  </si>
  <si>
    <t>1883097399/0800</t>
  </si>
  <si>
    <t>Rekonstrukce střechy na budově Obecního úřadu  Uhřičice</t>
  </si>
  <si>
    <t>Výměna střešní krytiny na budově Obecního úřadu, která vzhledem ke svému stáří je značně opotřebená a popraskaná a dochází k postupnému zatékání do půdních prostor.</t>
  </si>
  <si>
    <t>Jelikož se jedná o investici, bude hrazený veškerý materiál, dodávka, montáž a všechny práce související s uvedenou akcí.</t>
  </si>
  <si>
    <t>130</t>
  </si>
  <si>
    <t>Obec Malé Hradisko</t>
  </si>
  <si>
    <t>Malé Hradisko 60</t>
  </si>
  <si>
    <t>Malé Hradisko</t>
  </si>
  <si>
    <t>79849</t>
  </si>
  <si>
    <t>00288454</t>
  </si>
  <si>
    <t>135644292/0300</t>
  </si>
  <si>
    <t>Oprava místní komunikace ke Šlepru</t>
  </si>
  <si>
    <t>Oprava místní komunikace ke Šlepru.
Morálně a fyzicky časem znehodnocená. Délka 312 m.
Součástí naučné stezky na Keltské oppidum Staré hradisko.</t>
  </si>
  <si>
    <t>Oprava místní komunikace ke Šlepru.</t>
  </si>
  <si>
    <t>131</t>
  </si>
  <si>
    <t>Obec Vrchoslavice</t>
  </si>
  <si>
    <t>Vrchoslavice 100</t>
  </si>
  <si>
    <t>Vrchoslavice</t>
  </si>
  <si>
    <t>00288942</t>
  </si>
  <si>
    <t>3020701/0100</t>
  </si>
  <si>
    <t>Komplexní rekonstrukce ulice na Žabáku - I. etapa</t>
  </si>
  <si>
    <t>Jde o komplexní rekonstrukci místní komunikace, veřejného osvětlení, parkovacích stání a prostor okolo čerpací šachty obecní splaškové kanalizace. Cesta má v "Pasportu komunikací obce Vrchoslavice" z roku 2016 označení MK 9C.</t>
  </si>
  <si>
    <t>Rekonstrukce cca 86 m MK, výměna a doplnění 3 ks VO, odvodnění MK a zpevněných ploch, 4 parkovací stání pro osobní automobil, zpevněná plocha a oplocení okolo čerpací stanice splaškové kanalizace,  úprava terénu a zeleně v závislosti na pracích.</t>
  </si>
  <si>
    <t>132</t>
  </si>
  <si>
    <t>Obec Osek nad Bečvou</t>
  </si>
  <si>
    <t>Osek nad Bečvou 65</t>
  </si>
  <si>
    <t>Osek nad Bečvou</t>
  </si>
  <si>
    <t>75122</t>
  </si>
  <si>
    <t>00301680</t>
  </si>
  <si>
    <t>94-1013831/0710</t>
  </si>
  <si>
    <t>Osek nad Bečvou - chodník podél sil. I/47 (etapa 7), stavební úprava MK 9c</t>
  </si>
  <si>
    <t>Vybudování nového chodníku ze zámkové dlažby na místě stávajícího asfaltobetonového a stavební úprava MK 9c - obrusná vrstva ze zámkové dlažby místo nestmeleného kameniva.</t>
  </si>
  <si>
    <t>Výdaje spojené s realizací chodníku podél sil. I/47 (etapa 7), a stavebních úprav MK 9c.</t>
  </si>
  <si>
    <t>133</t>
  </si>
  <si>
    <t>Obec Bezuchov</t>
  </si>
  <si>
    <t>Bezuchov 14</t>
  </si>
  <si>
    <t>Bezuchov</t>
  </si>
  <si>
    <t>00636118</t>
  </si>
  <si>
    <t>23124831/0100</t>
  </si>
  <si>
    <t>Rekonstrukce veřejného osvělení v obci Bezuchov</t>
  </si>
  <si>
    <t>Celoplošné veřejné osvětlení bylo v obci Bezuchov realizováno v 50. letech 20. století, je umístěno na samostatných betonových sloupech.</t>
  </si>
  <si>
    <t>Dodávka a montáž LED svítidel, včetně odstranění a ekologické likvidace starých pouličních lamp.</t>
  </si>
  <si>
    <t>134</t>
  </si>
  <si>
    <t>Obec Hradčany-Kobeřice</t>
  </si>
  <si>
    <t>Hradčany 14</t>
  </si>
  <si>
    <t>Hradčany-Kobeřice</t>
  </si>
  <si>
    <t>00530468</t>
  </si>
  <si>
    <t>10722701/0100</t>
  </si>
  <si>
    <t>Oprava střechy, výměna klempířských prvků a střešních oken na bytovém domě v Hradčanech č.p. 21</t>
  </si>
  <si>
    <t>Rekonstrukce střechy zahrnující výměnu střešních oken včetně oplechování, výměnu nutných částí střešní konstrukce a následná pokládka nové střešní krytiny, nutné stavební úpravy pro úpravu střechy, výměna klempířských prvků.</t>
  </si>
  <si>
    <t>Výměna střešních oken včetně oplechování, výměna nutných částí střešní konstrukce a následná pokládka nové střešní krytiny, nutné stavební úpravy pro úpravu střechy, výměna klempířských prvků ( okapy, svody, oplechování apod.).</t>
  </si>
  <si>
    <t>135</t>
  </si>
  <si>
    <t>Obec Zámrsky</t>
  </si>
  <si>
    <t>Zámrsky 23</t>
  </si>
  <si>
    <t>Zámrsky</t>
  </si>
  <si>
    <t>75301</t>
  </si>
  <si>
    <t>00600881</t>
  </si>
  <si>
    <t>21620831/0100</t>
  </si>
  <si>
    <t>Chodník Zámrsky</t>
  </si>
  <si>
    <t>Vybudování chodníku.</t>
  </si>
  <si>
    <t>Stavební výdaje na vybudování chodníku.</t>
  </si>
  <si>
    <t>136</t>
  </si>
  <si>
    <t>Obec Stará Ves</t>
  </si>
  <si>
    <t>Stará Ves 75</t>
  </si>
  <si>
    <t>Stará Ves</t>
  </si>
  <si>
    <t>00636584</t>
  </si>
  <si>
    <t>22025831/0100</t>
  </si>
  <si>
    <t>Rekonstrukce veřejného osvětlení v obci Stará Ves</t>
  </si>
  <si>
    <t>Rekonstrukce veřejného osvětlení v obci Stará Ves řešící výměnu stávajících svítidel veřejného osvětlení včetně výložníků, doplnění svítidel, výměnu rozvaděče s prvky regulace, výměnu ocelových stožárů a  výměnu části kabelového vedení.</t>
  </si>
  <si>
    <t>Rekonstrukce veřejného osvětlení v obci Stará Ves spočívající ve výměně stávajících svítidel včetně výložníků, doplnění svítidel, výměně rozvaděče s prvky regulace, ocelových stožárů a části kabelového vedení, včetně souvisejících prací.</t>
  </si>
  <si>
    <t>137</t>
  </si>
  <si>
    <t>Obec Bohutín</t>
  </si>
  <si>
    <t>Bohutín 65</t>
  </si>
  <si>
    <t>Bohutín</t>
  </si>
  <si>
    <t>00302392</t>
  </si>
  <si>
    <t>194351430/0600</t>
  </si>
  <si>
    <t>Tělocvična Bohutín - výměna oken a dveří, obnova sociálního zařízení</t>
  </si>
  <si>
    <t>Výměna oken, obnova sociálního zařízení a přesměrování odpadů do splaškové kanalizace v jižním přístavku tělocvičny s WC, šatnami a umývárnami.</t>
  </si>
  <si>
    <t>Výměna oken a vstupů
Obnova sociálních zařízení (WC a umývárny)
Oprava elektroinstalace, osvětlení, topení a vzduchotechniky.</t>
  </si>
  <si>
    <t>138</t>
  </si>
  <si>
    <t>Obec Domašov nad Bystřicí</t>
  </si>
  <si>
    <t>Náměstí 35</t>
  </si>
  <si>
    <t>Domašov nad Bystřicí</t>
  </si>
  <si>
    <t>00298824</t>
  </si>
  <si>
    <t>86-6736510297/0100</t>
  </si>
  <si>
    <t>Stavební úpravy mateřské školy</t>
  </si>
  <si>
    <t>Stavební úpravy v mateřské škole.</t>
  </si>
  <si>
    <t>Stavební úpravy mateřské školy.</t>
  </si>
  <si>
    <t>139</t>
  </si>
  <si>
    <t>Městys Tištín</t>
  </si>
  <si>
    <t>Tištín 37</t>
  </si>
  <si>
    <t>Tištín</t>
  </si>
  <si>
    <t>79829</t>
  </si>
  <si>
    <t>00288853</t>
  </si>
  <si>
    <t>103638015/0300</t>
  </si>
  <si>
    <t>Oprava střechy na budově Základní školy v Tištíně</t>
  </si>
  <si>
    <t>Předmětem projektu je oprava střechy na budově ZŠ Tištín, spočívající ve výměně střešní krytiny, střešních latí, folie, částečné výměně trámů narušených hnilobou a dalších prací související s plánovanou opravou dle položkového rozpočtu.</t>
  </si>
  <si>
    <t>140</t>
  </si>
  <si>
    <t>Obec Pavlovice u Kojetína</t>
  </si>
  <si>
    <t>Pavlovice u Kojetína 55</t>
  </si>
  <si>
    <t>Pavlovice u Kojetína</t>
  </si>
  <si>
    <t>79830</t>
  </si>
  <si>
    <t>70891532</t>
  </si>
  <si>
    <t>94-5712701/0710</t>
  </si>
  <si>
    <t>Podpora rekonstrukce budovy č.p. 107 na obecní byty</t>
  </si>
  <si>
    <t>Záměrem obce je rekonstrukce dlouhodobě nevyužité budovy ve vlastnictví obce na obecní byty - nájemní bydlení v Pavlovicích u Kojetína zcela chybí a jeho absence přispívá vylidňování obce.</t>
  </si>
  <si>
    <t>Rekonstrukci ve společných částech budovy: 
-elektroinstalace, vzduchotechniku, zdravotechniku
-úpravy vnitřních a vnějších povrchů stěn, stropů i podlah
-hydroizolace
-přípojky plynu a kanalizace.</t>
  </si>
  <si>
    <t>141</t>
  </si>
  <si>
    <t>Obec Šubířov</t>
  </si>
  <si>
    <t>Šubířov 40</t>
  </si>
  <si>
    <t>Šubířov</t>
  </si>
  <si>
    <t>79852</t>
  </si>
  <si>
    <t>00288845</t>
  </si>
  <si>
    <t>94-10415701/0710</t>
  </si>
  <si>
    <t>Šubířov 40 - vybudování dětské skupiny</t>
  </si>
  <si>
    <t>Rozšíření prostor obecního úřadu. 
Vybudování dětské skupiny pro zajištění péče o děti v odpoledních hodinách.</t>
  </si>
  <si>
    <t>Nákup materiálu a stavební práce.</t>
  </si>
  <si>
    <t>142</t>
  </si>
  <si>
    <t>Obec Olšany</t>
  </si>
  <si>
    <t>Olšany 75</t>
  </si>
  <si>
    <t>Olšany</t>
  </si>
  <si>
    <t>00303097</t>
  </si>
  <si>
    <t>8925841/0100</t>
  </si>
  <si>
    <t>Rekonstrukce vytápění objektu kulturního víceúčelového domu v Klášterci</t>
  </si>
  <si>
    <t>Rekonstrukce vytápění objektu kulturního víceúčelového domu v Klášterci, obec Olšany. Náhrada akumulačních kamen ve všech veřejných prostorech centrálním vytápěním s plynovým kondenzačním kotlem.</t>
  </si>
  <si>
    <t>Demontáž stávajících akum. kamen, zhotovení rozv. plynu v budově pro připojení plyn. kotle, vybudování prostoru v půdní vestavbě pro umístění kotelny, zakoupení a inst. konden. plyn. kotle a teplovodního okruhu s radiátory do všech využ. veř. prostorů.</t>
  </si>
  <si>
    <t>143</t>
  </si>
  <si>
    <t>Obec Kokory</t>
  </si>
  <si>
    <t>Kokory 57</t>
  </si>
  <si>
    <t>Kokory</t>
  </si>
  <si>
    <t>75105</t>
  </si>
  <si>
    <t>00301388</t>
  </si>
  <si>
    <t>2825831/0100</t>
  </si>
  <si>
    <t>Obnova návsi v obci Kokory</t>
  </si>
  <si>
    <t>Obnova části návsi úpravou veřejného prostranství, její zeleně a mobiliáře v centru obce Kokory.</t>
  </si>
  <si>
    <t>Stavební práce, zahradnické práce, pořízení zeleně, mobiliář.</t>
  </si>
  <si>
    <t>144</t>
  </si>
  <si>
    <t>Obec Dolní Těšice</t>
  </si>
  <si>
    <t>Dolní Těšice 11</t>
  </si>
  <si>
    <t>Dolní Těšice</t>
  </si>
  <si>
    <t>00636215</t>
  </si>
  <si>
    <t>21524831/0100</t>
  </si>
  <si>
    <t>Oprava místní komunikace "U letiště"</t>
  </si>
  <si>
    <t>Předmětem akce je plošná oprava místní komunikace MK1C kolem "letiště".  V daném místě dojde k opravě povrchu stávající komunikace pro zajištění lepší sjízdnosti,  zvýšení bezpečnosti,  snížení hlučnosti provozu a zlepšení odvodnění.</t>
  </si>
  <si>
    <t>Oprava místní komunikace.</t>
  </si>
  <si>
    <t>145</t>
  </si>
  <si>
    <t>Obec Malá Morava</t>
  </si>
  <si>
    <t>Vysoký Potok 2</t>
  </si>
  <si>
    <t>Malá Morava</t>
  </si>
  <si>
    <t>00302970</t>
  </si>
  <si>
    <t>6727841/0100</t>
  </si>
  <si>
    <t>Oprava místních komunikací v obci Malá Morava</t>
  </si>
  <si>
    <t>Projekt řeší opravu místní komunikace č. 1B Křivá Voda a část 1B Malá Morava (od křižovatky u kostela po počátek panelové silnice). Na obou komunikacích by proběhly opravy výtluků a nerovností, na Malé Moravě bude proveden ještě dvojitý nátěr emulze.</t>
  </si>
  <si>
    <t>Opravu povrchu cesty tryskovou technologií  dle pasportu komunikací obce MK č. 1B Křivá Voda a 
- opravu povrchu cesty tryskovou technologií a dvojitý nátěr emulze části MK 1B Malá Morava (od křižovatky u kostela po počátek panelové silnice.</t>
  </si>
  <si>
    <t>146</t>
  </si>
  <si>
    <t>Obec Daskabát</t>
  </si>
  <si>
    <t>Daskabát 35</t>
  </si>
  <si>
    <t>Daskabát</t>
  </si>
  <si>
    <t>00635359</t>
  </si>
  <si>
    <t>1810476339/0800</t>
  </si>
  <si>
    <t>Rekonstrukce tělocvičny ZŠ Daskabát</t>
  </si>
  <si>
    <t>Rekonstrukce tělocvičny základní školy v obci Daskabát.</t>
  </si>
  <si>
    <t>Výměna podlahové krytiny včetně řešení hydroizolace a podloží. Výměna dřevěného obložení včetně opravy zdiva.</t>
  </si>
  <si>
    <t>147</t>
  </si>
  <si>
    <t>Obec Radslavice</t>
  </si>
  <si>
    <t>Na Návsi 103</t>
  </si>
  <si>
    <t>Radslavice</t>
  </si>
  <si>
    <t>00301884</t>
  </si>
  <si>
    <t>1882953309/0800</t>
  </si>
  <si>
    <t>Výměna výplní otvorů na hasičské zbrojnici v Radslavicích</t>
  </si>
  <si>
    <t>Výměna výplní otvorů v přízemí hasičské zbrojnice v Radslavicích je posledním krokem rekonstrukce objektu, který je pro život v obci ale i v okolí nenahraditelný a v současné době je nejvýznamějším kulturně - společenským prostorem v obci.</t>
  </si>
  <si>
    <t>Z dotace budou hrazeny výplně otvorů budovy, tedy nová plastová okna a nová průmyslová sekční vrata.</t>
  </si>
  <si>
    <t>148</t>
  </si>
  <si>
    <t>Obec Svésedlice</t>
  </si>
  <si>
    <t>Svésedlice 58</t>
  </si>
  <si>
    <t>Svésedlice</t>
  </si>
  <si>
    <t>78354</t>
  </si>
  <si>
    <t>00576271</t>
  </si>
  <si>
    <t>153151344/0300</t>
  </si>
  <si>
    <t>Vybudování parkovacích míst v obci Svésedlice</t>
  </si>
  <si>
    <t>Vybudování parkovacích míst v obci Svésedlice. Jedná se o další etapu výstavby parkovacích míst v naší obci.</t>
  </si>
  <si>
    <t>Účelem poskytnutí dotace je částečná úhrada uznatelných výdajů na výstavbu parkovacích míst v obci Svésedlice.</t>
  </si>
  <si>
    <t>149</t>
  </si>
  <si>
    <t>Obec Beňov</t>
  </si>
  <si>
    <t>Beňov 3</t>
  </si>
  <si>
    <t>Beňov</t>
  </si>
  <si>
    <t>00636126</t>
  </si>
  <si>
    <t>1882969319/0800</t>
  </si>
  <si>
    <t>Hřbitov Beňov - oprava márnice, vnitřní chodníky, čelní brány a výplně zděného oplocení</t>
  </si>
  <si>
    <t>Projekt řeší pokračování obnovy a rekonstrukce hřbitova v obci Beňov.
Oprava márnice, obnova vnitřních chodníků, výroba a osazení železných bran a železných výplní do čelního zděného oplocení hřbitova.</t>
  </si>
  <si>
    <t>Oprava márnice, obnova středového a bočního chodníku s obrubníky, výroba a montáž 2 ks železné brány, 1 ks vstupní branky, 11 ks vnitřních železných výplní  osazených do zděných sloupků.</t>
  </si>
  <si>
    <t>150</t>
  </si>
  <si>
    <t>Obec Prosenice</t>
  </si>
  <si>
    <t>Na Návsi 10</t>
  </si>
  <si>
    <t>00301809</t>
  </si>
  <si>
    <t>3828831/0100</t>
  </si>
  <si>
    <t>Rekonstrukce střechy obecní stodoly v Prosenicích</t>
  </si>
  <si>
    <t>Rekonstrukce střechy obecní stodoly, která slouží jako depozitář Muzea Prosenice a dále jako sklad pro techniku obce a místních spolků. V současné době střechou masivně zatéká a hrozí zásadnější poškození budovy i skladovaných předmětů.</t>
  </si>
  <si>
    <t>Povlakové krytiny, Konstrukce tesařské, Konstrukce klempířské, Krytiny tvrdé, Nátěry, Ostatní konstrukce a práce.</t>
  </si>
  <si>
    <t>151</t>
  </si>
  <si>
    <t>Obec Čelčice</t>
  </si>
  <si>
    <t>Čelčice 86</t>
  </si>
  <si>
    <t>Čelčice</t>
  </si>
  <si>
    <t>00288136</t>
  </si>
  <si>
    <t>6221701/0100</t>
  </si>
  <si>
    <t>Oprava a úprava hřbitova v obci Čelčice</t>
  </si>
  <si>
    <t>Jedná se o opravy a úpravy zeleně, chodníků, části hřbitovní zdi s bránou, brankami a oplocením, a hlavního kříže na hřbitově v Čelčicích.</t>
  </si>
  <si>
    <t>Stavební a výsadbové práce, doprava materiálů, odvoz suti a rostlinného materiálu, výkopové práce.</t>
  </si>
  <si>
    <t>152</t>
  </si>
  <si>
    <t>Obec Milotice nad Bečvou</t>
  </si>
  <si>
    <t>Milotice nad Bečvou 59</t>
  </si>
  <si>
    <t>Milotice nad Bečvou</t>
  </si>
  <si>
    <t>75367</t>
  </si>
  <si>
    <t>00636398</t>
  </si>
  <si>
    <t>1883118399/0800</t>
  </si>
  <si>
    <t>Revitalizace obce Milotice nad Bečvou - část 2 - kašna Žlebek a okolí</t>
  </si>
  <si>
    <t>Revitalizace veřejných prostranství obce Milotice nad Bečvou - rekonstrukce a obnova - 2. část - kašna Žlebek a okolí.</t>
  </si>
  <si>
    <t>Rekonstrukce kašny (vnitřní i vnější obklady, osvěltení kašny, zpevněné plochy kolem kašny a příjezdové plochy, a zemní úpravy a práce, venkovní lavička a výsadba zeleně.</t>
  </si>
  <si>
    <t>153</t>
  </si>
  <si>
    <t>Obec Horní Újezd</t>
  </si>
  <si>
    <t>Horní Újezd 83</t>
  </si>
  <si>
    <t>Horní Újezd</t>
  </si>
  <si>
    <t>00636274</t>
  </si>
  <si>
    <t>24426831/0100</t>
  </si>
  <si>
    <t>Obnova chodníku v centru obce Horní Újezd 2020</t>
  </si>
  <si>
    <t>Cílem projektu je obnova infrastruktury obecního majetku - chodníku v obci Horní Újezd.</t>
  </si>
  <si>
    <t>Dotace bude použita na nákup materiálu a stavební práce vyplývající z obnovy chodníků včetně všech uznatelných nákladů s obnovou souvisejících.</t>
  </si>
  <si>
    <t>154</t>
  </si>
  <si>
    <t>Obec Ochoz</t>
  </si>
  <si>
    <t>Ochoz 75</t>
  </si>
  <si>
    <t>Ochoz</t>
  </si>
  <si>
    <t>00600041</t>
  </si>
  <si>
    <t>21923701/0100</t>
  </si>
  <si>
    <t>Komunitní centrum s kulturně-sportovním areálem v obci Ochoz - SO2 - Kryté pódium</t>
  </si>
  <si>
    <t>Obec Ochoz připravuje výstavbu občanské vybavenosti - komunitního centra s víceúčelovým areálem. První etapou bude výstavba SO2 - Kryté pódium pro pořádání kulturních akcí.</t>
  </si>
  <si>
    <t>Výkopové a zemní práce, stavba zastřešeného pódia, betonový taneční parket.</t>
  </si>
  <si>
    <t>155</t>
  </si>
  <si>
    <t>Obec Držovice</t>
  </si>
  <si>
    <t>SNP 71/37</t>
  </si>
  <si>
    <t>Držovice</t>
  </si>
  <si>
    <t>79607</t>
  </si>
  <si>
    <t>75082144</t>
  </si>
  <si>
    <t>1889171369/0800</t>
  </si>
  <si>
    <t>Parkoviště Olomoucká</t>
  </si>
  <si>
    <t>Vybudování parkovacích stání.</t>
  </si>
  <si>
    <t>156</t>
  </si>
  <si>
    <t>Obec Pivín</t>
  </si>
  <si>
    <t>Pivín 220</t>
  </si>
  <si>
    <t>Pivín</t>
  </si>
  <si>
    <t>79824</t>
  </si>
  <si>
    <t>00288624</t>
  </si>
  <si>
    <t>94-8614701/0710</t>
  </si>
  <si>
    <t>Oprava místní komunikace u autobusové zastávky</t>
  </si>
  <si>
    <t>Oprava místní komunikace u autobusové zastávky, která je přímo v centru obce a je jedna z nejvíce vytížených místních komunikací v obci.</t>
  </si>
  <si>
    <t>Veškeré položky v rozpočtu jsou uznatelné - zemní práce, zakládání, vodorovné konstrukce, komunikace, trubní vedení, ostatní konstrukce, přesun hmot.</t>
  </si>
  <si>
    <t>157</t>
  </si>
  <si>
    <t>Obec Ptení</t>
  </si>
  <si>
    <t>Ptení 36</t>
  </si>
  <si>
    <t>Ptení</t>
  </si>
  <si>
    <t>00288691</t>
  </si>
  <si>
    <t>94-3514701/0710</t>
  </si>
  <si>
    <t>Oprava komunikace k nádraží Ptení</t>
  </si>
  <si>
    <t>Nákladní dopravou přepravující kalamitní dřevo na nádraží, se projevily velké propady a výtluky na komunikaci. Opravou bude provedeno odstranění stávající krytové vrstvy, upraví se podkladní vrstva vozovky a bude položen nový asfaltový beton.</t>
  </si>
  <si>
    <t>Bude provedeno odstranění stávající krytové vrstvy, upraví se podkladní vrstva vozovky a bude položen nový asfaltový beton.</t>
  </si>
  <si>
    <t>158</t>
  </si>
  <si>
    <t>Obec Milenov</t>
  </si>
  <si>
    <t>Milenov 120</t>
  </si>
  <si>
    <t>Milenov</t>
  </si>
  <si>
    <t>00301582</t>
  </si>
  <si>
    <t>6826831/0100</t>
  </si>
  <si>
    <t>Stavební úpravy vjezdu k rodinným domům v obci Milenov</t>
  </si>
  <si>
    <t>Odstranění stávajícího povrchu vč. odstranění stávajícíh panelů na toku potoka Milenovce, položení nových panelů, provedení úpravy povrchu ze vsakovací betonové dlažby vč. obrubníků a odvodnění uličními vpustěmi a následké terénní úpravy.</t>
  </si>
  <si>
    <t>Odstranění stávajícího povrchu vč. panelů, položení nových panelů, vybudování nového vjezdu z drenážní betonové dlažby vč. obrubníků, odvodnění pomocí uličních vpustí, napojení na přilehlou místní komunikaci a konečné terénní úpravy.</t>
  </si>
  <si>
    <t>159</t>
  </si>
  <si>
    <t>Obec Bílovice-Lutotín</t>
  </si>
  <si>
    <t>Bílovice 39</t>
  </si>
  <si>
    <t>Bílovice - Lutotín</t>
  </si>
  <si>
    <t>79841</t>
  </si>
  <si>
    <t>00288012</t>
  </si>
  <si>
    <t>8323701/0100</t>
  </si>
  <si>
    <t>Lutotín - Oprava komunikace</t>
  </si>
  <si>
    <t>Oprava komunikace  v obci Lutotín navazující na dokončenou výstavbu kanalizace spočívající v odstranění narušených živičných vrstev, úpravě podkladu, pokládce nových ložných a obrusných vrstev, doplnění obrubníků a výměně kanalizačních vpustí.</t>
  </si>
  <si>
    <t>Oprava místní komunikace  v obci Lutotín spočívající v odstranění narušených živičných vrstev, úpravě podkladu, pokládce nových ložných a obrusných vrstev, doplnění obrubníků a výměně kanalizačních vpustí.</t>
  </si>
  <si>
    <t>160</t>
  </si>
  <si>
    <t>Obec Klopina</t>
  </si>
  <si>
    <t>Klopina 116</t>
  </si>
  <si>
    <t>Klopina</t>
  </si>
  <si>
    <t>00302775</t>
  </si>
  <si>
    <t>9725841/0100</t>
  </si>
  <si>
    <t>Rekonstrukce zázemí pro odpočinkový areál v Klopině</t>
  </si>
  <si>
    <t>Akcí dojde k rekonstrukci budovy, která dříve sloužila jako šatny a nyní jako sklad a také jako prostor pro prodej občerstvení.
V budově se vybuduje nové sociální zázemí pro areál (WC a sprcha) a upraví se prostor pro prodej občerstvení.</t>
  </si>
  <si>
    <t>Z dotace bude hrazeno vybudování sociálního zázemí (WC a sprcha), výměna elektro rozvodů, opravy omítek a podlah, nátěry dřevěných prvků a výměna dveří.</t>
  </si>
  <si>
    <t>161</t>
  </si>
  <si>
    <t>Obec Horní Loděnice</t>
  </si>
  <si>
    <t>Horní Loděnice 114</t>
  </si>
  <si>
    <t>Horní Loděnice</t>
  </si>
  <si>
    <t>78305</t>
  </si>
  <si>
    <t>00849499</t>
  </si>
  <si>
    <t>29425811/0100</t>
  </si>
  <si>
    <t>Obchod Horní Loděnice - Bezbariérový vstup</t>
  </si>
  <si>
    <t>Prodejna smíšeného zboží Horní Loděnice č.p. 1, nemá zřízen bezbariérový přístup pro zdravotně postižené osoby a chodník vedoucí k prodejně je ve špatném stavu.</t>
  </si>
  <si>
    <t>Vybudování bezbariérového vstupu (rampa), rozebrání stávajícího chodníku, vyspravení podkladu, osazení silničních obrubníků a nové zámkové dlažby.</t>
  </si>
  <si>
    <t>162</t>
  </si>
  <si>
    <t>Obec Všechovice</t>
  </si>
  <si>
    <t>Všechovice 17</t>
  </si>
  <si>
    <t>Všechovice</t>
  </si>
  <si>
    <t>00302228</t>
  </si>
  <si>
    <t>1883130339/0800</t>
  </si>
  <si>
    <t>ZŠ Všechovice - východní fasáda atria, pavilon ŠM1</t>
  </si>
  <si>
    <t>Cílem projektu je zlepšení kvality života ve venkovských oblastech díky obnově infrastruktury obecního majetku – budovy ZŠ Všechovice.</t>
  </si>
  <si>
    <t>Dotace bude použita na nákup materiálu a stavební práce vyplývající ze zateplení fasády a  výměny oken a dveří ZŠ Všechovice včetně všech uznatelných nákladů s rekonstrukcí souvisejících.</t>
  </si>
  <si>
    <t>164</t>
  </si>
  <si>
    <t>Obec Charváty</t>
  </si>
  <si>
    <t>Charváty 98</t>
  </si>
  <si>
    <t>Charváty</t>
  </si>
  <si>
    <t>78375</t>
  </si>
  <si>
    <t>00635715</t>
  </si>
  <si>
    <t>1801823319/0800</t>
  </si>
  <si>
    <t>Oprava obecní stodoly</t>
  </si>
  <si>
    <t>Projekt řeší opravu obecní stodoly, která je využívána jako zázemí pro techniku na údržbu veřejné zeleně, sklad materiálů a nářadí. Současný stav vykazuje nedostatky k naplnění požadavků BOZP v oblasti nerovnosti podlah a zapravení nosných pilířů.</t>
  </si>
  <si>
    <t>Zděné konstrukce,  betonáže, zámečnické výrobky - osazení ocelových nosníků a sekčních vrat, vodorovné konstrukce - provedení celé skladby nové podlahy a ostatní a vedlejší náklady.</t>
  </si>
  <si>
    <t>165</t>
  </si>
  <si>
    <t>Obec Budětsko</t>
  </si>
  <si>
    <t>Budětsko 146</t>
  </si>
  <si>
    <t>Budětsko</t>
  </si>
  <si>
    <t>00599999</t>
  </si>
  <si>
    <t>94-5915701/0710</t>
  </si>
  <si>
    <t>Rekonstrukce místních komunikací v obci Budětsko</t>
  </si>
  <si>
    <t>Rekonstrukce místních komunikací v obci Budětsko.</t>
  </si>
  <si>
    <t>Účelem použití dotace je rekonstrukce místních komunikací v obci Budětsko, které jsou umístěny na různých parcelních číslech v katastrálním území Budětsko.</t>
  </si>
  <si>
    <t>166</t>
  </si>
  <si>
    <t>Obec Lobodice</t>
  </si>
  <si>
    <t>Lobodice 39</t>
  </si>
  <si>
    <t>Lobodice</t>
  </si>
  <si>
    <t>75101</t>
  </si>
  <si>
    <t>00301523</t>
  </si>
  <si>
    <t>4927831/0100</t>
  </si>
  <si>
    <t>Oprava vstupu, schodiště a přístupové cesty do školní jídelny u budovy MŠ v Lobodicích</t>
  </si>
  <si>
    <t>Oprava vstupů a okolních ploch do MŠ. Stav neodpovídá bezpečnostním požadavkům. Opěrná zídka má odloupnuté staré kachlíky, schodiště se drolí, v přístupu jsou nerovnosti, vše je zvětralé, chybí zcela madlo, to ohrožuje bezpečnost dětí i seniorů.</t>
  </si>
  <si>
    <t>Schody a opěrné zídky budou opraveny formou pokládky kamenných koberců, chodníky a ostatní přístupové cesty budou osázeny novými obrubníky a bude položena zámková dlažba, součástí projektu jsou i finální terénní úpravy.</t>
  </si>
  <si>
    <t>167</t>
  </si>
  <si>
    <t>Obec Horní Štěpánov</t>
  </si>
  <si>
    <t>Horní Štěpánov 326</t>
  </si>
  <si>
    <t>Horní Štěpánov</t>
  </si>
  <si>
    <t>79847</t>
  </si>
  <si>
    <t>00288250</t>
  </si>
  <si>
    <t>5229701/0100</t>
  </si>
  <si>
    <t>Budova obecního úřadu Horní Štěpánov</t>
  </si>
  <si>
    <t>Záměrem akce jsou nezbytné opravy v prostorách OÚ Horní Štěpánov a zateplení půdy, které povedou k dokončení modernizace budovy.</t>
  </si>
  <si>
    <t>Oprava sociálního zařízení, výměna 6 ks dveří a oprava kanceláří. Zateplení půdy.</t>
  </si>
  <si>
    <t>168</t>
  </si>
  <si>
    <t>Obec Šišma</t>
  </si>
  <si>
    <t>Šišma 59</t>
  </si>
  <si>
    <t>Šišma</t>
  </si>
  <si>
    <t>00636614</t>
  </si>
  <si>
    <t>1888229389/0800</t>
  </si>
  <si>
    <t>Oprava místních komunikací a oprava budov občanské vybavenosti</t>
  </si>
  <si>
    <t>Oprava místních komunikací, které jsou v nevyhovujícím stavu. Oprava budovy občanské vybavenosti na parcelním čísle 105, požární zbrojnice.</t>
  </si>
  <si>
    <t>169</t>
  </si>
  <si>
    <t>Obec Ostružná</t>
  </si>
  <si>
    <t>Ostružná 135</t>
  </si>
  <si>
    <t>Ostružná</t>
  </si>
  <si>
    <t>00636096</t>
  </si>
  <si>
    <t>94-1517861/0710</t>
  </si>
  <si>
    <t>Komunikace  Ostružná centrum</t>
  </si>
  <si>
    <t>Akce bude zaměřena na obnovu stávající obecní komunikace, která je svým stavem silně nevyhovující.</t>
  </si>
  <si>
    <t>170</t>
  </si>
  <si>
    <t>Obec Křenovice</t>
  </si>
  <si>
    <t>Křenovice 18</t>
  </si>
  <si>
    <t>Křenovice</t>
  </si>
  <si>
    <t>00636304</t>
  </si>
  <si>
    <t>1883099319/0800</t>
  </si>
  <si>
    <t>Rekonstrukce hasičské zbrojnice - II. etapa</t>
  </si>
  <si>
    <t>Obec Křenovice přikročila v roce 2019 k rekonstrukci hasičské zbrojnice, a  to po dlouhých letech neustálého odkládání a debatách o smyslu či nutnosti uvedené investice.</t>
  </si>
  <si>
    <t>171</t>
  </si>
  <si>
    <t>Obec Mořice</t>
  </si>
  <si>
    <t>Mořice 68</t>
  </si>
  <si>
    <t>Mořice</t>
  </si>
  <si>
    <t>79828</t>
  </si>
  <si>
    <t>00288462</t>
  </si>
  <si>
    <t>1887774369/0800</t>
  </si>
  <si>
    <t>Veřejné osvětlení a rozhlas Mořice</t>
  </si>
  <si>
    <t>Jedná se o rekonstrukci vedení veřejného osvětlení a veřejného rozhlasu v částech obce, kde proběhne v roce 2020 rekonstrukce nízkého napětí společností Eon, zrušením starého nadzemního vedení a uložením nových rozvodů do země.</t>
  </si>
  <si>
    <t>172</t>
  </si>
  <si>
    <t>Obec Brodek u Konice</t>
  </si>
  <si>
    <t>Brodek u Konice 187</t>
  </si>
  <si>
    <t>Brodek u Konice</t>
  </si>
  <si>
    <t>79846</t>
  </si>
  <si>
    <t>00288055</t>
  </si>
  <si>
    <t>94-10714701/0710</t>
  </si>
  <si>
    <t>Místní komunikace Brodek u Konice</t>
  </si>
  <si>
    <t>Cílem projektu je oprava místní komunikace s označením 30c. Aktuálně je silnice v havarijním stavu. Ve vozovce jsou  místy hluboké výmoly a výtluky. Krajnice je často nezpevněná.</t>
  </si>
  <si>
    <t>Stavební práce na opravě místní komunikace.</t>
  </si>
  <si>
    <t>173</t>
  </si>
  <si>
    <t>Obec Jindřichov</t>
  </si>
  <si>
    <t>Jindřichov 19</t>
  </si>
  <si>
    <t>Jindřichov</t>
  </si>
  <si>
    <t>00301345</t>
  </si>
  <si>
    <t>8629831/0100</t>
  </si>
  <si>
    <t>Přístupový chodník a zpevněná plocha u hřbitova a obecního úřadu</t>
  </si>
  <si>
    <t>Účelem akce je zpevnění hlavní přístupové trasy ke hřbitovu a také jednoho z přístupů k obecnímu úřadu. Součástí bude rozšířená plocha, která již dnes slouží  k setkávání  občanů při různých příležitostech. Zpevněné plochy budou z betonové dlažby.</t>
  </si>
  <si>
    <t>Náklady na zhotovení chodníků a schodů ke hřbitovu a obecnímu úřadu.</t>
  </si>
  <si>
    <t>174</t>
  </si>
  <si>
    <t>Město Potštát</t>
  </si>
  <si>
    <t>Zámecká 1</t>
  </si>
  <si>
    <t>Potštát</t>
  </si>
  <si>
    <t>75362</t>
  </si>
  <si>
    <t>00301795</t>
  </si>
  <si>
    <t>94-1419831/0710</t>
  </si>
  <si>
    <t>Chodníky Potštát</t>
  </si>
  <si>
    <t>Předmětem projektu je oprava chodníků v městě Potštát.</t>
  </si>
  <si>
    <t>Stavební výdaje na opravu chodníků ve městě Potštát.</t>
  </si>
  <si>
    <t>175</t>
  </si>
  <si>
    <t>Obec Luběnice</t>
  </si>
  <si>
    <t>Luběnice 140</t>
  </si>
  <si>
    <t>Luběnice</t>
  </si>
  <si>
    <t>00635642</t>
  </si>
  <si>
    <t>1814213309/0800</t>
  </si>
  <si>
    <t>Rekonstrukce chodníků a vjezdů Luběnice - I. etapa</t>
  </si>
  <si>
    <t>Investiční akce "Rekonstrukce chodníků a vjezdů Luběnice - I. etapa" zahrnuje opravu chodníků a vjezdů na několika místech v obci. Tyto chodníky a vjezdy svými parametry nevyhovují současným požadavkům.</t>
  </si>
  <si>
    <t>Úhrada faktur zhotovitelské firmě za provedené práce na chodnících a vjezdech.</t>
  </si>
  <si>
    <t>02_01_01_Podpora budování a obnovy infrastruktury obce 2020</t>
  </si>
  <si>
    <t>krajský dotační titul</t>
  </si>
  <si>
    <t>počet obyvatel</t>
  </si>
  <si>
    <t>Úhrada  faktur a daňových dokladů za materiál a provedené stavební práce.</t>
  </si>
  <si>
    <t>INV/NEINV</t>
  </si>
  <si>
    <t>Veřejná podpora</t>
  </si>
  <si>
    <t xml:space="preserve">INV </t>
  </si>
  <si>
    <t>NE</t>
  </si>
  <si>
    <t>INV</t>
  </si>
  <si>
    <t>NEINV</t>
  </si>
  <si>
    <t>Stavební úpravy komunitního domu č.p. 30 v Oskavě včetně rozvodů a stavebních úprav stávající kotelny v tomto domě. Havarijní stav vytápění komunitního domu v Oskavě řešený pořízením sestavy dvou úsporných kondenzačních plynových kotlů, včetně jejich veškerého příslušenství, montáže a napojení na rozvody topení, teplé vody. plynu a odtahu spalin. Revizní zpráva.</t>
  </si>
  <si>
    <t>Stavební úpravy komunitního domu č.p. 30 v Oskavě včetně rozvodů a stavebních úprav stávající kotelny v tomto domě. Pořízení dvou úsporných kondenzačních plynových kotlů s výměníkem tepla včetně všech souvisejících výdajů (instalace, odkouření, zapojení, revize).</t>
  </si>
  <si>
    <t>ANO</t>
  </si>
  <si>
    <t>Oprava fasády a vybudování nového parkoviště u č.p. Niva 119.</t>
  </si>
  <si>
    <t>Vybudování nového parkoviště u budovy Niva č.p. 119. Oprava fasády, nová fasáda, oprava skladu pro M.Š., oprava vstupů do budovy a jejich zastřešení na budově č.p. Niva 119.</t>
  </si>
  <si>
    <t>Náklady realizace stavby 2 autobusových zastávek vč. odstranění stávajících.</t>
  </si>
  <si>
    <t>Obnovu antukového hřiště v obci Sušice - konstrukce hrací plochy včetně odvodnění a položení podkladových vrstev, vymezení hřiště, obnovu oplocení hřiště a části stávající přilehlé opěrné zdi.</t>
  </si>
  <si>
    <t>Nákup LED svítidel, výkopové práce, materiál, montáž a demontáž a pokládka vedení.</t>
  </si>
  <si>
    <t>Obsahem projektu je rekonstrukce stávajících WC v I. a II. NP objektu základní školy - I. stupně v obci Dolní Újezd.</t>
  </si>
  <si>
    <t>Účelem poskytnutí dotace je částečná úhrada uznatelných výdajů na akci "Rekonstrukce veřejného osvětlení v části obce Určice (místní část Trpínky).</t>
  </si>
  <si>
    <t>Zpevněná plocha před hřbitovem a 4 odstavná stání.</t>
  </si>
  <si>
    <t>Dotace bude použita na výstavbu nových parkovacích stání.
Podélné - např. zem. práce, svislé a kompletní konstrukce, komunikace pozemní, trubní vedení, ost. konstrukce a práce, bourání kolmé - např. zem. práce, komunikace pozemní, ost. konstrukce a práce, bourání.</t>
  </si>
  <si>
    <t>Oprava asfaltového povrchu za zámkovou dlažbu.</t>
  </si>
  <si>
    <t>Z investiční dotace budou hrazeny výdaje, vynaložené na stavební úpravy sociálních zařízení v MŠ Sudkov,tzn. výdaje na svislé, vodorovné a další konstrukce, úpravy povrchů, bourání, podlahy, obklady, malby, stavební instalace, elektroinstalace a další.</t>
  </si>
  <si>
    <t>Obnova místních komunikací - očištění, zhutnění, srovnání, doplnění, položení obrusné vrstvy a zhutnění. 
Pokládka recyklátu a zhutnění položené vrstvy.</t>
  </si>
  <si>
    <t>Úpravu a nátěr fasády.
Zateplení stropu tepelnou izolací, sádrokarton. Demontáž z části starých oken za nová, výměna vnitřních a venkovních parapet.</t>
  </si>
  <si>
    <t>Nová stříška nad vstupem do budovy, sokl, zateplení stropu a stěn nové přístavby z roku 1989  - víceúčelová budova č. p. 24. Oprava fasád; oprava soklu s hydroizolací a drenáží; oprava okapových chodníků; oprava vstupních schodů č.p.24; oprava chodníku č.p. 52; výměna vstupních dveří č.p. 52; bourání komínu č.p. 24.</t>
  </si>
  <si>
    <t>Stavebně montážní práce,stavební práce - zemní práce, zakládání stavby, svislé a kompletní konstrukce, vodorovné konstrukce, úpravy povrchů, podlah a osazování výplní, zdravotechnika, ústřední vytápění, elektroinstalace, konstrukce suché stavby, obklady, malby.</t>
  </si>
  <si>
    <t>Výměna degradované konstrukce krovu střechy obec. domu vč. provedení nového ŽB věnce, s opětovným osazením stávající plech. krytiny, odstranění vlhkosti zdiva ve dvorní části včetně odvlhčení, zasypání části sklepa a dozdění otvoru.</t>
  </si>
  <si>
    <t>Stavební úpravy spočívající v provedení vnitřní změny dispozice objektu za účelem zvětšení zasedací místnosti, zřízení nového sociálního zařízení, rozšíření zázemí kuchyňky a instalace nového teplovodního topení s elektrickým kotlem.</t>
  </si>
  <si>
    <t>Doprava a pronájem lešení, úpravy povrchů vnější, lešení a stavební výtahy
Bourání konstrukcí a odvozy suti, staveništní přesuny hmot Konstrukce tesařské
Konstrukce klempířské
Krytiny tvrdé
Nátěry a další uznatelné výdaje.</t>
  </si>
  <si>
    <t>Materiál, stavební práce, technický dozor. Přeložky inženýrských sítí.</t>
  </si>
  <si>
    <t>Oprava místních komunikací, stavební úprava nemovitosti na parcelním č. 105, požární zbrojnice.</t>
  </si>
  <si>
    <t>Podkladní vrstvy komunikací a zpevněných ploch,
kryty štěrkových a živičných komunikací.</t>
  </si>
  <si>
    <t>31.12.2020</t>
  </si>
  <si>
    <t>Návrh při alokaci 40 mil. Kč</t>
  </si>
  <si>
    <t>Návrh při alokaci 40 mil. Kč - náhradní žadatelé</t>
  </si>
  <si>
    <t xml:space="preserve">Návrh při navýšení alokace a převodu FP </t>
  </si>
  <si>
    <t>Návrh při navýšení alokace a převodu FP - náhradní žadatelé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</si>
</sst>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quot;Kč&quot;"/>
    <numFmt numFmtId="165" formatCode="#,##0\ &quot;Kč&quot;"/>
  </numFmts>
  <fonts count="9" x14ac:knownFonts="1">
    <font>
      <sz val="11"/>
      <color theme="1"/>
      <name val="Calibri"/>
      <family val="2"/>
      <charset val="238"/>
      <scheme val="minor"/>
    </font>
    <font>
      <b/>
      <sz val="8"/>
      <name val="Tahoma"/>
      <family val="2"/>
      <charset val="238"/>
    </font>
    <font>
      <b/>
      <sz val="10"/>
      <name val="Arial"/>
      <family val="2"/>
      <charset val="238"/>
    </font>
    <font>
      <sz val="8"/>
      <name val="Tahoma"/>
      <family val="2"/>
      <charset val="238"/>
    </font>
    <font>
      <b/>
      <sz val="10"/>
      <name val="Tahoma"/>
      <family val="2"/>
      <charset val="238"/>
    </font>
    <font>
      <sz val="10"/>
      <name val="Arial"/>
      <family val="2"/>
      <charset val="238"/>
    </font>
    <font>
      <sz val="11"/>
      <color indexed="9"/>
      <name val="Calibri"/>
      <family val="2"/>
      <charset val="238"/>
    </font>
    <font>
      <sz val="11"/>
      <color theme="0"/>
      <name val="Calibri"/>
      <family val="2"/>
      <charset val="238"/>
      <scheme val="minor"/>
    </font>
    <font>
      <b/>
      <sz val="11"/>
      <color theme="1"/>
      <name val="Calibri"/>
      <family val="2"/>
      <charset val="238"/>
      <scheme val="minor"/>
    </font>
  </fonts>
  <fills count="3">
    <fill>
      <patternFill patternType="none"/>
    </fill>
    <fill>
      <patternFill patternType="gray125"/>
    </fill>
    <fill>
      <patternFill patternType="solid">
        <fgColor theme="0"/>
        <bgColor indexed="64"/>
      </patternFill>
    </fill>
  </fills>
  <borders count="49">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bottom/>
      <diagonal/>
    </border>
    <border>
      <left style="medium">
        <color indexed="64"/>
      </left>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thin">
        <color indexed="64"/>
      </right>
      <top/>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rgb="FFFF0000"/>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ck">
        <color rgb="FFFF0000"/>
      </top>
      <bottom style="thin">
        <color indexed="64"/>
      </bottom>
      <diagonal/>
    </border>
    <border>
      <left style="thin">
        <color indexed="64"/>
      </left>
      <right style="thin">
        <color indexed="64"/>
      </right>
      <top style="thin">
        <color indexed="64"/>
      </top>
      <bottom style="thick">
        <color rgb="FFFF0000"/>
      </bottom>
      <diagonal/>
    </border>
    <border>
      <left style="medium">
        <color indexed="64"/>
      </left>
      <right style="thin">
        <color indexed="64"/>
      </right>
      <top style="thin">
        <color indexed="64"/>
      </top>
      <bottom style="thick">
        <color rgb="FFFF0000"/>
      </bottom>
      <diagonal/>
    </border>
    <border>
      <left style="medium">
        <color indexed="64"/>
      </left>
      <right style="thin">
        <color indexed="64"/>
      </right>
      <top style="thin">
        <color indexed="64"/>
      </top>
      <bottom/>
      <diagonal/>
    </border>
    <border>
      <left style="medium">
        <color indexed="64"/>
      </left>
      <right style="thin">
        <color indexed="64"/>
      </right>
      <top style="thick">
        <color rgb="FFFF0000"/>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thick">
        <color indexed="64"/>
      </bottom>
      <diagonal/>
    </border>
    <border>
      <left/>
      <right/>
      <top style="thick">
        <color indexed="64"/>
      </top>
      <bottom/>
      <diagonal/>
    </border>
    <border>
      <left style="thin">
        <color indexed="64"/>
      </left>
      <right/>
      <top style="thin">
        <color indexed="64"/>
      </top>
      <bottom style="thick">
        <color rgb="FFFF0000"/>
      </bottom>
      <diagonal/>
    </border>
    <border>
      <left style="thin">
        <color indexed="64"/>
      </left>
      <right/>
      <top style="thin">
        <color indexed="64"/>
      </top>
      <bottom/>
      <diagonal/>
    </border>
    <border>
      <left style="thin">
        <color indexed="64"/>
      </left>
      <right/>
      <top style="thick">
        <color rgb="FFFF0000"/>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ck">
        <color rgb="FFFF0000"/>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ck">
        <color rgb="FFFF0000"/>
      </bottom>
      <diagonal/>
    </border>
    <border>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s>
  <cellStyleXfs count="1">
    <xf numFmtId="0" fontId="0" fillId="0" borderId="0"/>
  </cellStyleXfs>
  <cellXfs count="188">
    <xf numFmtId="0" fontId="0" fillId="0" borderId="0" xfId="0"/>
    <xf numFmtId="0" fontId="1" fillId="0" borderId="1" xfId="0" applyFont="1" applyFill="1" applyBorder="1" applyAlignment="1">
      <alignment horizontal="center" vertical="center" wrapText="1"/>
    </xf>
    <xf numFmtId="0" fontId="0" fillId="0" borderId="0" xfId="0" applyBorder="1"/>
    <xf numFmtId="0" fontId="0" fillId="0" borderId="0" xfId="0" applyBorder="1" applyAlignment="1">
      <alignment vertical="center" wrapText="1"/>
    </xf>
    <xf numFmtId="0" fontId="0" fillId="0" borderId="0" xfId="0" applyAlignment="1">
      <alignment vertical="center" wrapText="1"/>
    </xf>
    <xf numFmtId="0" fontId="0" fillId="0" borderId="0" xfId="0" applyBorder="1" applyAlignment="1">
      <alignment vertical="top" wrapText="1"/>
    </xf>
    <xf numFmtId="0" fontId="0" fillId="0" borderId="0" xfId="0" applyAlignment="1">
      <alignment vertical="top" wrapText="1"/>
    </xf>
    <xf numFmtId="164" fontId="0" fillId="0" borderId="0" xfId="0" applyNumberFormat="1" applyBorder="1"/>
    <xf numFmtId="164" fontId="0" fillId="0" borderId="0" xfId="0" applyNumberFormat="1"/>
    <xf numFmtId="164" fontId="0" fillId="0" borderId="0" xfId="0" applyNumberFormat="1" applyBorder="1" applyAlignment="1">
      <alignment wrapText="1"/>
    </xf>
    <xf numFmtId="164" fontId="0" fillId="0" borderId="0" xfId="0" applyNumberFormat="1" applyAlignment="1">
      <alignment wrapText="1"/>
    </xf>
    <xf numFmtId="0" fontId="1" fillId="0" borderId="2" xfId="0" applyFont="1" applyFill="1" applyBorder="1" applyAlignment="1">
      <alignment horizontal="center" wrapText="1"/>
    </xf>
    <xf numFmtId="0" fontId="1" fillId="0" borderId="3" xfId="0" applyFont="1" applyFill="1" applyBorder="1" applyAlignment="1">
      <alignment horizontal="centerContinuous" wrapText="1"/>
    </xf>
    <xf numFmtId="0" fontId="1" fillId="0" borderId="2" xfId="0" applyFont="1" applyFill="1" applyBorder="1" applyAlignment="1">
      <alignment horizontal="centerContinuous" vertical="center" wrapText="1"/>
    </xf>
    <xf numFmtId="0" fontId="1" fillId="0" borderId="3" xfId="0" applyFont="1" applyFill="1" applyBorder="1" applyAlignment="1">
      <alignment horizontal="centerContinuous" vertical="center" wrapText="1"/>
    </xf>
    <xf numFmtId="0" fontId="1" fillId="0" borderId="2" xfId="0" applyFont="1" applyFill="1" applyBorder="1" applyAlignment="1">
      <alignment horizontal="centerContinuous" wrapText="1"/>
    </xf>
    <xf numFmtId="0" fontId="1" fillId="0" borderId="4" xfId="0" applyFont="1" applyFill="1" applyBorder="1" applyAlignment="1">
      <alignment horizontal="centerContinuous" wrapText="1"/>
    </xf>
    <xf numFmtId="0" fontId="1" fillId="0" borderId="0" xfId="0" applyFont="1" applyFill="1" applyAlignment="1"/>
    <xf numFmtId="0" fontId="1" fillId="0" borderId="5" xfId="0" applyFont="1" applyFill="1" applyBorder="1" applyAlignment="1">
      <alignment horizontal="centerContinuous" vertical="center" wrapText="1"/>
    </xf>
    <xf numFmtId="0" fontId="1" fillId="0" borderId="6" xfId="0" applyFont="1" applyFill="1" applyBorder="1" applyAlignment="1">
      <alignment horizontal="centerContinuous" vertical="center" wrapText="1"/>
    </xf>
    <xf numFmtId="0" fontId="1" fillId="0" borderId="6" xfId="0" applyFont="1" applyFill="1" applyBorder="1" applyAlignment="1">
      <alignment horizontal="centerContinuous" wrapText="1"/>
    </xf>
    <xf numFmtId="0" fontId="1" fillId="0" borderId="0" xfId="0" applyFont="1" applyAlignment="1">
      <alignment horizontal="center" vertical="center" wrapText="1"/>
    </xf>
    <xf numFmtId="0" fontId="2" fillId="0" borderId="7" xfId="0" applyFont="1" applyBorder="1" applyAlignment="1">
      <alignment horizontal="centerContinuous" vertical="center"/>
    </xf>
    <xf numFmtId="0" fontId="1" fillId="0" borderId="8" xfId="0" applyFont="1" applyFill="1" applyBorder="1" applyAlignment="1">
      <alignment horizontal="center" vertical="center" wrapText="1"/>
    </xf>
    <xf numFmtId="0" fontId="1" fillId="0" borderId="9" xfId="0" applyFont="1" applyFill="1" applyBorder="1" applyAlignment="1">
      <alignment horizontal="centerContinuous" wrapText="1"/>
    </xf>
    <xf numFmtId="0" fontId="1" fillId="0" borderId="10" xfId="0" applyFont="1" applyFill="1" applyBorder="1" applyAlignment="1">
      <alignment wrapText="1"/>
    </xf>
    <xf numFmtId="0" fontId="1" fillId="0" borderId="9" xfId="0" applyFont="1" applyFill="1" applyBorder="1" applyAlignment="1">
      <alignment wrapText="1"/>
    </xf>
    <xf numFmtId="0" fontId="1" fillId="0" borderId="11" xfId="0" applyFont="1" applyFill="1" applyBorder="1" applyAlignment="1">
      <alignment horizontal="centerContinuous" vertical="center" wrapText="1"/>
    </xf>
    <xf numFmtId="0" fontId="1" fillId="0" borderId="11" xfId="0" applyFont="1" applyFill="1" applyBorder="1" applyAlignment="1">
      <alignment horizontal="centerContinuous" wrapText="1"/>
    </xf>
    <xf numFmtId="0" fontId="1" fillId="0" borderId="12" xfId="0" applyFont="1" applyFill="1" applyBorder="1" applyAlignment="1">
      <alignment horizontal="centerContinuous" wrapText="1"/>
    </xf>
    <xf numFmtId="0" fontId="1" fillId="0" borderId="13" xfId="0" applyFont="1" applyFill="1" applyBorder="1" applyAlignment="1">
      <alignment wrapText="1"/>
    </xf>
    <xf numFmtId="0" fontId="1" fillId="0" borderId="12" xfId="0" applyFont="1" applyFill="1" applyBorder="1" applyAlignment="1">
      <alignment wrapText="1"/>
    </xf>
    <xf numFmtId="0" fontId="1" fillId="0" borderId="11" xfId="0" applyFont="1" applyFill="1" applyBorder="1" applyAlignment="1">
      <alignment wrapText="1"/>
    </xf>
    <xf numFmtId="0" fontId="3" fillId="0" borderId="0" xfId="0" applyFont="1"/>
    <xf numFmtId="0" fontId="1" fillId="0" borderId="0" xfId="0" applyFont="1" applyFill="1" applyAlignment="1">
      <alignment horizontal="left"/>
    </xf>
    <xf numFmtId="0" fontId="5" fillId="0" borderId="0" xfId="0" applyFont="1"/>
    <xf numFmtId="0" fontId="1" fillId="0" borderId="0" xfId="0" applyFont="1" applyFill="1"/>
    <xf numFmtId="0" fontId="3" fillId="0" borderId="0" xfId="0" applyFont="1" applyAlignment="1">
      <alignment horizontal="right"/>
    </xf>
    <xf numFmtId="0" fontId="3" fillId="0" borderId="0" xfId="0" applyFont="1" applyAlignment="1">
      <alignment horizontal="left"/>
    </xf>
    <xf numFmtId="0" fontId="1" fillId="0" borderId="3" xfId="0" applyFont="1" applyFill="1" applyBorder="1" applyAlignment="1">
      <alignment horizontal="centerContinuous" vertical="top"/>
    </xf>
    <xf numFmtId="0" fontId="1" fillId="0" borderId="16" xfId="0" applyFont="1" applyFill="1" applyBorder="1" applyAlignment="1">
      <alignment horizontal="centerContinuous" vertical="center" wrapText="1"/>
    </xf>
    <xf numFmtId="0" fontId="1" fillId="0" borderId="17" xfId="0" applyFont="1" applyFill="1" applyBorder="1" applyAlignment="1">
      <alignment horizontal="centerContinuous" vertical="center" wrapText="1"/>
    </xf>
    <xf numFmtId="0" fontId="1" fillId="0" borderId="18" xfId="0" applyFont="1" applyFill="1" applyBorder="1" applyAlignment="1">
      <alignment horizontal="centerContinuous" vertical="center" wrapText="1"/>
    </xf>
    <xf numFmtId="0" fontId="1" fillId="0" borderId="0" xfId="0" applyFont="1" applyBorder="1"/>
    <xf numFmtId="0" fontId="3" fillId="0" borderId="0" xfId="0" applyFont="1" applyBorder="1"/>
    <xf numFmtId="0" fontId="2" fillId="0" borderId="8" xfId="0" applyFont="1" applyBorder="1" applyAlignment="1">
      <alignment wrapText="1"/>
    </xf>
    <xf numFmtId="0" fontId="2" fillId="0" borderId="8" xfId="0" applyFont="1" applyBorder="1" applyAlignment="1"/>
    <xf numFmtId="0" fontId="0" fillId="0" borderId="0" xfId="0" applyBorder="1" applyAlignment="1">
      <alignment horizontal="center" vertical="center"/>
    </xf>
    <xf numFmtId="14" fontId="0" fillId="0" borderId="0" xfId="0" applyNumberFormat="1" applyBorder="1" applyAlignment="1">
      <alignment horizontal="center" vertical="center"/>
    </xf>
    <xf numFmtId="0" fontId="0" fillId="0" borderId="0" xfId="0" applyBorder="1" applyAlignment="1">
      <alignment horizontal="center"/>
    </xf>
    <xf numFmtId="0" fontId="0" fillId="0" borderId="0" xfId="0" applyAlignment="1">
      <alignment horizontal="center"/>
    </xf>
    <xf numFmtId="0" fontId="6" fillId="0" borderId="0" xfId="0" applyFont="1"/>
    <xf numFmtId="0" fontId="6" fillId="0" borderId="0" xfId="0" applyFont="1" applyBorder="1"/>
    <xf numFmtId="164" fontId="1" fillId="0" borderId="2" xfId="0" applyNumberFormat="1" applyFont="1" applyFill="1" applyBorder="1" applyAlignment="1">
      <alignment horizontal="centerContinuous" wrapText="1"/>
    </xf>
    <xf numFmtId="164" fontId="1" fillId="0" borderId="3" xfId="0" applyNumberFormat="1" applyFont="1" applyFill="1" applyBorder="1" applyAlignment="1">
      <alignment horizontal="centerContinuous" wrapText="1"/>
    </xf>
    <xf numFmtId="164" fontId="1" fillId="0" borderId="11" xfId="0" applyNumberFormat="1" applyFont="1" applyFill="1" applyBorder="1" applyAlignment="1">
      <alignment horizontal="centerContinuous" wrapText="1"/>
    </xf>
    <xf numFmtId="0" fontId="1" fillId="0" borderId="10" xfId="0" applyFont="1" applyFill="1" applyBorder="1" applyAlignment="1">
      <alignment horizontal="centerContinuous" wrapText="1"/>
    </xf>
    <xf numFmtId="0" fontId="1" fillId="0" borderId="13" xfId="0" applyFont="1" applyFill="1" applyBorder="1" applyAlignment="1">
      <alignment horizontal="centerContinuous" wrapText="1"/>
    </xf>
    <xf numFmtId="0" fontId="1" fillId="0" borderId="4" xfId="0" applyFont="1" applyFill="1" applyBorder="1" applyAlignment="1">
      <alignment horizontal="centerContinuous" vertical="center" wrapText="1"/>
    </xf>
    <xf numFmtId="0" fontId="2" fillId="0" borderId="15" xfId="0" applyFont="1" applyBorder="1" applyAlignment="1">
      <alignment horizontal="centerContinuous" vertical="center"/>
    </xf>
    <xf numFmtId="0" fontId="1" fillId="0" borderId="19" xfId="0" applyFont="1" applyFill="1" applyBorder="1" applyAlignment="1">
      <alignment horizontal="center" vertical="center" wrapText="1"/>
    </xf>
    <xf numFmtId="0" fontId="2" fillId="0" borderId="13" xfId="0" applyFont="1" applyBorder="1" applyAlignment="1">
      <alignment vertical="center"/>
    </xf>
    <xf numFmtId="0" fontId="2" fillId="0" borderId="20" xfId="0" applyFont="1" applyBorder="1" applyAlignment="1">
      <alignment horizontal="center" vertical="center"/>
    </xf>
    <xf numFmtId="0" fontId="2" fillId="0" borderId="20" xfId="0" applyFont="1" applyBorder="1" applyAlignment="1"/>
    <xf numFmtId="0" fontId="2" fillId="0" borderId="20" xfId="0" applyFont="1" applyBorder="1" applyAlignment="1">
      <alignment wrapText="1"/>
    </xf>
    <xf numFmtId="0" fontId="2" fillId="0" borderId="20" xfId="0" applyFont="1" applyBorder="1" applyAlignment="1">
      <alignment vertical="center"/>
    </xf>
    <xf numFmtId="0" fontId="2" fillId="0" borderId="21" xfId="0" applyFont="1" applyBorder="1" applyAlignment="1">
      <alignment vertical="center"/>
    </xf>
    <xf numFmtId="0" fontId="3" fillId="0" borderId="5" xfId="0" applyFont="1" applyBorder="1"/>
    <xf numFmtId="165" fontId="4" fillId="0" borderId="5" xfId="0" applyNumberFormat="1" applyFont="1" applyBorder="1" applyAlignment="1">
      <alignment horizontal="right"/>
    </xf>
    <xf numFmtId="165" fontId="5" fillId="0" borderId="5" xfId="0" applyNumberFormat="1" applyFont="1" applyBorder="1" applyAlignment="1">
      <alignment horizontal="center"/>
    </xf>
    <xf numFmtId="0" fontId="0" fillId="0" borderId="5" xfId="0" applyBorder="1" applyAlignment="1"/>
    <xf numFmtId="0" fontId="3" fillId="0" borderId="7" xfId="0" applyFont="1" applyBorder="1" applyAlignment="1">
      <alignment horizontal="right" vertical="center"/>
    </xf>
    <xf numFmtId="3" fontId="3" fillId="0" borderId="7" xfId="0" applyNumberFormat="1" applyFont="1" applyBorder="1" applyAlignment="1">
      <alignment horizontal="right" vertical="center"/>
    </xf>
    <xf numFmtId="0" fontId="7" fillId="0" borderId="0" xfId="0" applyFont="1"/>
    <xf numFmtId="0" fontId="8" fillId="0" borderId="0" xfId="0" applyFont="1" applyBorder="1" applyAlignment="1">
      <alignment vertical="top" wrapText="1"/>
    </xf>
    <xf numFmtId="0" fontId="0" fillId="0" borderId="14" xfId="0" applyBorder="1" applyAlignment="1">
      <alignment vertical="top" wrapText="1"/>
    </xf>
    <xf numFmtId="49" fontId="3" fillId="0" borderId="7" xfId="0" applyNumberFormat="1" applyFont="1" applyBorder="1" applyAlignment="1">
      <alignment horizontal="left" vertical="center" wrapText="1"/>
    </xf>
    <xf numFmtId="49" fontId="3" fillId="0" borderId="7" xfId="0" applyNumberFormat="1" applyFont="1" applyFill="1" applyBorder="1" applyAlignment="1">
      <alignment horizontal="left" vertical="center" wrapText="1"/>
    </xf>
    <xf numFmtId="49" fontId="3" fillId="0" borderId="7" xfId="0" applyNumberFormat="1" applyFont="1" applyBorder="1" applyAlignment="1">
      <alignment horizontal="right" vertical="center" wrapText="1"/>
    </xf>
    <xf numFmtId="0" fontId="3" fillId="0" borderId="0" xfId="0" applyFont="1" applyAlignment="1">
      <alignment horizontal="center" vertical="center"/>
    </xf>
    <xf numFmtId="0" fontId="3" fillId="0" borderId="15" xfId="0" applyFont="1" applyBorder="1" applyAlignment="1">
      <alignment vertical="center"/>
    </xf>
    <xf numFmtId="0" fontId="3" fillId="0" borderId="7" xfId="0" applyFont="1" applyBorder="1" applyAlignment="1">
      <alignment horizontal="left" vertical="center" wrapText="1"/>
    </xf>
    <xf numFmtId="0" fontId="1" fillId="0" borderId="7" xfId="0" applyFont="1" applyFill="1" applyBorder="1" applyAlignment="1">
      <alignment horizontal="center" vertical="center" wrapText="1"/>
    </xf>
    <xf numFmtId="3" fontId="1" fillId="0" borderId="7" xfId="0" applyNumberFormat="1" applyFont="1" applyBorder="1" applyAlignment="1">
      <alignment horizontal="center" vertical="center"/>
    </xf>
    <xf numFmtId="3" fontId="0" fillId="0" borderId="5" xfId="0" applyNumberFormat="1" applyBorder="1" applyAlignment="1"/>
    <xf numFmtId="0" fontId="1" fillId="0" borderId="7" xfId="0" applyFont="1" applyBorder="1" applyAlignment="1">
      <alignment horizontal="center" vertical="center" wrapText="1"/>
    </xf>
    <xf numFmtId="49" fontId="3" fillId="0" borderId="22" xfId="0" applyNumberFormat="1" applyFont="1" applyBorder="1" applyAlignment="1">
      <alignment horizontal="left" vertical="center" wrapText="1"/>
    </xf>
    <xf numFmtId="0" fontId="3" fillId="0" borderId="22" xfId="0" applyFont="1" applyBorder="1" applyAlignment="1">
      <alignment horizontal="left" vertical="center" wrapText="1"/>
    </xf>
    <xf numFmtId="3" fontId="3" fillId="0" borderId="22" xfId="0" applyNumberFormat="1" applyFont="1" applyBorder="1" applyAlignment="1">
      <alignment horizontal="right" vertical="center"/>
    </xf>
    <xf numFmtId="0" fontId="3" fillId="0" borderId="22" xfId="0" applyFont="1" applyBorder="1" applyAlignment="1">
      <alignment horizontal="right" vertical="center"/>
    </xf>
    <xf numFmtId="3" fontId="1" fillId="0" borderId="22" xfId="0" applyNumberFormat="1" applyFont="1" applyBorder="1" applyAlignment="1">
      <alignment horizontal="center" vertical="center"/>
    </xf>
    <xf numFmtId="0" fontId="3" fillId="0" borderId="23" xfId="0" applyFont="1" applyBorder="1" applyAlignment="1">
      <alignment vertical="center"/>
    </xf>
    <xf numFmtId="0" fontId="1" fillId="2" borderId="7" xfId="0" applyFont="1" applyFill="1" applyBorder="1" applyAlignment="1">
      <alignment horizontal="center" vertical="center"/>
    </xf>
    <xf numFmtId="0" fontId="1" fillId="2" borderId="22" xfId="0" applyFont="1" applyFill="1" applyBorder="1" applyAlignment="1">
      <alignment horizontal="center" vertical="center"/>
    </xf>
    <xf numFmtId="49" fontId="3" fillId="0" borderId="22" xfId="0" applyNumberFormat="1" applyFont="1" applyBorder="1" applyAlignment="1">
      <alignment horizontal="right" vertical="center" wrapText="1"/>
    </xf>
    <xf numFmtId="49" fontId="3" fillId="0" borderId="24" xfId="0" applyNumberFormat="1" applyFont="1" applyBorder="1" applyAlignment="1">
      <alignment horizontal="right" vertical="center" wrapText="1"/>
    </xf>
    <xf numFmtId="0" fontId="1" fillId="0" borderId="0" xfId="0" applyFont="1" applyFill="1" applyAlignment="1">
      <alignment wrapText="1"/>
    </xf>
    <xf numFmtId="0" fontId="3" fillId="0" borderId="0" xfId="0" applyFont="1" applyAlignment="1">
      <alignment horizontal="center" vertical="center" wrapText="1"/>
    </xf>
    <xf numFmtId="0" fontId="3" fillId="0" borderId="0" xfId="0" applyFont="1" applyBorder="1" applyAlignment="1">
      <alignment wrapText="1"/>
    </xf>
    <xf numFmtId="0" fontId="3" fillId="0" borderId="0" xfId="0" applyFont="1" applyAlignment="1">
      <alignment wrapText="1"/>
    </xf>
    <xf numFmtId="0" fontId="0" fillId="0" borderId="0" xfId="0" applyAlignment="1">
      <alignment wrapText="1"/>
    </xf>
    <xf numFmtId="49" fontId="3" fillId="0" borderId="8" xfId="0" applyNumberFormat="1" applyFont="1" applyBorder="1" applyAlignment="1">
      <alignment horizontal="left" vertical="center" wrapText="1"/>
    </xf>
    <xf numFmtId="49" fontId="3" fillId="0" borderId="8" xfId="0" applyNumberFormat="1" applyFont="1" applyFill="1" applyBorder="1" applyAlignment="1">
      <alignment horizontal="left" vertical="center" wrapText="1"/>
    </xf>
    <xf numFmtId="49" fontId="3" fillId="0" borderId="8" xfId="0" applyNumberFormat="1" applyFont="1" applyBorder="1" applyAlignment="1">
      <alignment horizontal="right" vertical="center" wrapText="1"/>
    </xf>
    <xf numFmtId="0" fontId="3" fillId="0" borderId="8" xfId="0" applyFont="1" applyBorder="1" applyAlignment="1">
      <alignment horizontal="left" vertical="center" wrapText="1"/>
    </xf>
    <xf numFmtId="0" fontId="3" fillId="0" borderId="8" xfId="0" applyFont="1" applyBorder="1" applyAlignment="1">
      <alignment horizontal="right" vertical="center"/>
    </xf>
    <xf numFmtId="49" fontId="3" fillId="0" borderId="7" xfId="0" applyNumberFormat="1" applyFont="1" applyBorder="1" applyAlignment="1">
      <alignment horizontal="right" vertical="center"/>
    </xf>
    <xf numFmtId="0" fontId="1" fillId="0" borderId="8" xfId="0" applyFont="1" applyBorder="1" applyAlignment="1">
      <alignment horizontal="center" vertical="center" wrapText="1"/>
    </xf>
    <xf numFmtId="0" fontId="1" fillId="0" borderId="2" xfId="0" applyFont="1" applyFill="1" applyBorder="1" applyAlignment="1">
      <alignment horizontal="center" vertical="center" wrapText="1"/>
    </xf>
    <xf numFmtId="0" fontId="3" fillId="0" borderId="28" xfId="0" applyFont="1" applyBorder="1" applyAlignment="1">
      <alignment horizontal="left" vertical="center" wrapText="1"/>
    </xf>
    <xf numFmtId="0" fontId="3" fillId="0" borderId="29" xfId="0" applyFont="1" applyBorder="1" applyAlignment="1">
      <alignment horizontal="left" vertical="center" wrapText="1"/>
    </xf>
    <xf numFmtId="3" fontId="3" fillId="0" borderId="8" xfId="0" applyNumberFormat="1" applyFont="1" applyBorder="1" applyAlignment="1">
      <alignment horizontal="right" vertical="center"/>
    </xf>
    <xf numFmtId="3" fontId="3" fillId="0" borderId="28" xfId="0" applyNumberFormat="1" applyFont="1" applyBorder="1" applyAlignment="1">
      <alignment horizontal="right" vertical="center"/>
    </xf>
    <xf numFmtId="0" fontId="3" fillId="0" borderId="28" xfId="0" applyFont="1" applyBorder="1" applyAlignment="1">
      <alignment horizontal="right" vertical="center"/>
    </xf>
    <xf numFmtId="49" fontId="3" fillId="0" borderId="8" xfId="0" applyNumberFormat="1" applyFont="1" applyBorder="1" applyAlignment="1">
      <alignment horizontal="right" vertical="center"/>
    </xf>
    <xf numFmtId="49" fontId="3" fillId="0" borderId="28" xfId="0" applyNumberFormat="1" applyFont="1" applyBorder="1" applyAlignment="1">
      <alignment horizontal="right" vertical="center"/>
    </xf>
    <xf numFmtId="0" fontId="1" fillId="0" borderId="28" xfId="0" applyFont="1" applyBorder="1" applyAlignment="1">
      <alignment horizontal="center" vertical="center" wrapText="1"/>
    </xf>
    <xf numFmtId="0" fontId="1" fillId="2" borderId="8" xfId="0" applyFont="1" applyFill="1" applyBorder="1" applyAlignment="1">
      <alignment horizontal="center" vertical="center"/>
    </xf>
    <xf numFmtId="0" fontId="1" fillId="2" borderId="28" xfId="0" applyFont="1" applyFill="1" applyBorder="1" applyAlignment="1">
      <alignment horizontal="center" vertical="center"/>
    </xf>
    <xf numFmtId="3" fontId="1" fillId="0" borderId="29" xfId="0" applyNumberFormat="1" applyFont="1" applyBorder="1" applyAlignment="1">
      <alignment horizontal="center" vertical="center"/>
    </xf>
    <xf numFmtId="49" fontId="3" fillId="0" borderId="29" xfId="0" applyNumberFormat="1" applyFont="1" applyBorder="1" applyAlignment="1">
      <alignment horizontal="right" vertical="center" wrapText="1"/>
    </xf>
    <xf numFmtId="49" fontId="3" fillId="0" borderId="28" xfId="0" applyNumberFormat="1" applyFont="1" applyBorder="1" applyAlignment="1">
      <alignment horizontal="right" vertical="center" wrapText="1"/>
    </xf>
    <xf numFmtId="49" fontId="3" fillId="0" borderId="29" xfId="0" applyNumberFormat="1" applyFont="1" applyBorder="1" applyAlignment="1">
      <alignment horizontal="left" vertical="center" wrapText="1"/>
    </xf>
    <xf numFmtId="49" fontId="3" fillId="0" borderId="22" xfId="0" applyNumberFormat="1" applyFont="1" applyFill="1" applyBorder="1" applyAlignment="1">
      <alignment horizontal="left" vertical="center" wrapText="1"/>
    </xf>
    <xf numFmtId="49" fontId="3" fillId="0" borderId="29" xfId="0" applyNumberFormat="1" applyFont="1" applyFill="1" applyBorder="1" applyAlignment="1">
      <alignment horizontal="left" vertical="center" wrapText="1"/>
    </xf>
    <xf numFmtId="49" fontId="3" fillId="0" borderId="28" xfId="0" applyNumberFormat="1" applyFont="1" applyBorder="1" applyAlignment="1">
      <alignment horizontal="left" vertical="center" wrapText="1"/>
    </xf>
    <xf numFmtId="0" fontId="3" fillId="0" borderId="30" xfId="0" applyFont="1" applyBorder="1" applyAlignment="1">
      <alignment vertical="center"/>
    </xf>
    <xf numFmtId="3" fontId="3" fillId="0" borderId="5" xfId="0" applyNumberFormat="1" applyFont="1" applyBorder="1"/>
    <xf numFmtId="3" fontId="1" fillId="0" borderId="8" xfId="0" applyNumberFormat="1" applyFont="1" applyBorder="1" applyAlignment="1">
      <alignment horizontal="center" vertical="center"/>
    </xf>
    <xf numFmtId="0" fontId="3" fillId="0" borderId="31" xfId="0" applyFont="1" applyBorder="1" applyAlignment="1">
      <alignment vertical="center"/>
    </xf>
    <xf numFmtId="0" fontId="3" fillId="0" borderId="32" xfId="0" applyFont="1" applyBorder="1" applyAlignment="1">
      <alignment vertical="center"/>
    </xf>
    <xf numFmtId="0" fontId="3" fillId="0" borderId="29" xfId="0" applyFont="1" applyBorder="1" applyAlignment="1">
      <alignment horizontal="right" vertical="center"/>
    </xf>
    <xf numFmtId="3" fontId="3" fillId="0" borderId="29" xfId="0" applyNumberFormat="1" applyFont="1" applyBorder="1" applyAlignment="1">
      <alignment horizontal="right" vertical="center"/>
    </xf>
    <xf numFmtId="49" fontId="3" fillId="0" borderId="22" xfId="0" applyNumberFormat="1" applyFont="1" applyBorder="1" applyAlignment="1">
      <alignment horizontal="right" vertical="center"/>
    </xf>
    <xf numFmtId="49" fontId="3" fillId="0" borderId="29" xfId="0" applyNumberFormat="1" applyFont="1" applyBorder="1" applyAlignment="1">
      <alignment horizontal="right" vertical="center"/>
    </xf>
    <xf numFmtId="3" fontId="1" fillId="0" borderId="28" xfId="0" applyNumberFormat="1" applyFont="1" applyBorder="1" applyAlignment="1">
      <alignment horizontal="center" vertical="center"/>
    </xf>
    <xf numFmtId="0" fontId="3" fillId="0" borderId="36" xfId="0" applyFont="1" applyBorder="1" applyAlignment="1">
      <alignment vertical="center"/>
    </xf>
    <xf numFmtId="49" fontId="3" fillId="0" borderId="37" xfId="0" applyNumberFormat="1" applyFont="1" applyBorder="1" applyAlignment="1">
      <alignment horizontal="left" vertical="center" wrapText="1"/>
    </xf>
    <xf numFmtId="49" fontId="3" fillId="0" borderId="37" xfId="0" applyNumberFormat="1" applyFont="1" applyFill="1" applyBorder="1" applyAlignment="1">
      <alignment horizontal="left" vertical="center" wrapText="1"/>
    </xf>
    <xf numFmtId="49" fontId="3" fillId="0" borderId="37" xfId="0" applyNumberFormat="1" applyFont="1" applyBorder="1" applyAlignment="1">
      <alignment horizontal="right" vertical="center" wrapText="1"/>
    </xf>
    <xf numFmtId="0" fontId="3" fillId="0" borderId="37" xfId="0" applyFont="1" applyBorder="1" applyAlignment="1">
      <alignment horizontal="left" vertical="center" wrapText="1"/>
    </xf>
    <xf numFmtId="3" fontId="3" fillId="0" borderId="37" xfId="0" applyNumberFormat="1" applyFont="1" applyBorder="1" applyAlignment="1">
      <alignment horizontal="right" vertical="center"/>
    </xf>
    <xf numFmtId="0" fontId="3" fillId="0" borderId="37" xfId="0" applyFont="1" applyBorder="1" applyAlignment="1">
      <alignment horizontal="right" vertical="center"/>
    </xf>
    <xf numFmtId="49" fontId="3" fillId="0" borderId="37" xfId="0" applyNumberFormat="1" applyFont="1" applyBorder="1" applyAlignment="1">
      <alignment horizontal="right" vertical="center"/>
    </xf>
    <xf numFmtId="0" fontId="1" fillId="0" borderId="37" xfId="0" applyFont="1" applyBorder="1" applyAlignment="1">
      <alignment horizontal="center" vertical="center" wrapText="1"/>
    </xf>
    <xf numFmtId="0" fontId="1" fillId="2" borderId="37" xfId="0" applyFont="1" applyFill="1" applyBorder="1" applyAlignment="1">
      <alignment horizontal="center" vertical="center"/>
    </xf>
    <xf numFmtId="3" fontId="1" fillId="0" borderId="37" xfId="0" applyNumberFormat="1" applyFont="1" applyBorder="1" applyAlignment="1">
      <alignment horizontal="center" vertical="center"/>
    </xf>
    <xf numFmtId="0" fontId="0" fillId="0" borderId="38" xfId="0" applyBorder="1" applyAlignment="1">
      <alignment vertical="center" wrapText="1"/>
    </xf>
    <xf numFmtId="0" fontId="0" fillId="0" borderId="38" xfId="0" applyBorder="1" applyAlignment="1">
      <alignment vertical="top" wrapText="1"/>
    </xf>
    <xf numFmtId="0" fontId="0" fillId="0" borderId="39" xfId="0" applyBorder="1" applyAlignment="1">
      <alignment vertical="center" wrapText="1"/>
    </xf>
    <xf numFmtId="0" fontId="8" fillId="0" borderId="39" xfId="0" applyFont="1" applyBorder="1" applyAlignment="1">
      <alignment vertical="top" wrapText="1"/>
    </xf>
    <xf numFmtId="3" fontId="3" fillId="0" borderId="33" xfId="0" applyNumberFormat="1" applyFont="1" applyBorder="1" applyAlignment="1">
      <alignment horizontal="center" vertical="center"/>
    </xf>
    <xf numFmtId="3" fontId="3" fillId="0" borderId="34" xfId="0" applyNumberFormat="1" applyFont="1" applyBorder="1" applyAlignment="1">
      <alignment horizontal="center" vertical="center"/>
    </xf>
    <xf numFmtId="3" fontId="3" fillId="0" borderId="25" xfId="0" applyNumberFormat="1" applyFont="1" applyBorder="1" applyAlignment="1">
      <alignment horizontal="center" vertical="center"/>
    </xf>
    <xf numFmtId="3" fontId="3" fillId="0" borderId="35" xfId="0" applyNumberFormat="1" applyFont="1" applyBorder="1" applyAlignment="1">
      <alignment horizontal="center" vertical="center"/>
    </xf>
    <xf numFmtId="3" fontId="3" fillId="0" borderId="7" xfId="0" applyNumberFormat="1" applyFont="1" applyBorder="1" applyAlignment="1">
      <alignment horizontal="center" vertical="center"/>
    </xf>
    <xf numFmtId="3" fontId="3" fillId="0" borderId="27" xfId="0" applyNumberFormat="1" applyFont="1" applyBorder="1" applyAlignment="1">
      <alignment horizontal="center" vertical="center"/>
    </xf>
    <xf numFmtId="49" fontId="3" fillId="0" borderId="29" xfId="0" applyNumberFormat="1" applyFont="1" applyBorder="1" applyAlignment="1">
      <alignment horizontal="center" vertical="center"/>
    </xf>
    <xf numFmtId="0" fontId="3" fillId="0" borderId="25" xfId="0" applyFont="1" applyBorder="1" applyAlignment="1">
      <alignment horizontal="center" vertical="center" wrapText="1"/>
    </xf>
    <xf numFmtId="3" fontId="3" fillId="0" borderId="40" xfId="0" applyNumberFormat="1" applyFont="1" applyBorder="1" applyAlignment="1">
      <alignment horizontal="right" vertical="center"/>
    </xf>
    <xf numFmtId="3" fontId="3" fillId="0" borderId="41" xfId="0" applyNumberFormat="1" applyFont="1" applyBorder="1" applyAlignment="1">
      <alignment horizontal="right" vertical="center"/>
    </xf>
    <xf numFmtId="3" fontId="3" fillId="0" borderId="0" xfId="0" applyNumberFormat="1" applyFont="1" applyBorder="1"/>
    <xf numFmtId="3" fontId="3" fillId="0" borderId="25" xfId="0" applyNumberFormat="1" applyFont="1" applyBorder="1" applyAlignment="1">
      <alignment horizontal="right" vertical="center"/>
    </xf>
    <xf numFmtId="3" fontId="3" fillId="0" borderId="26" xfId="0" applyNumberFormat="1" applyFont="1" applyBorder="1" applyAlignment="1">
      <alignment horizontal="right" vertical="center"/>
    </xf>
    <xf numFmtId="3" fontId="3" fillId="0" borderId="42" xfId="0" applyNumberFormat="1" applyFont="1" applyBorder="1" applyAlignment="1">
      <alignment horizontal="right" vertical="center"/>
    </xf>
    <xf numFmtId="3" fontId="3" fillId="0" borderId="43" xfId="0" applyNumberFormat="1" applyFont="1" applyBorder="1" applyAlignment="1">
      <alignment horizontal="right" vertical="center"/>
    </xf>
    <xf numFmtId="49" fontId="3" fillId="0" borderId="44" xfId="0" applyNumberFormat="1" applyFont="1" applyBorder="1" applyAlignment="1">
      <alignment horizontal="center" vertical="center"/>
    </xf>
    <xf numFmtId="3" fontId="3" fillId="0" borderId="8" xfId="0" applyNumberFormat="1" applyFont="1" applyBorder="1" applyAlignment="1">
      <alignment horizontal="center" vertical="center"/>
    </xf>
    <xf numFmtId="0" fontId="3" fillId="0" borderId="10" xfId="0" applyFont="1" applyBorder="1" applyAlignment="1">
      <alignment horizontal="center" vertical="center" wrapText="1"/>
    </xf>
    <xf numFmtId="0" fontId="3" fillId="0" borderId="27" xfId="0" applyFont="1" applyBorder="1" applyAlignment="1">
      <alignment horizontal="center" vertical="center" wrapText="1"/>
    </xf>
    <xf numFmtId="3" fontId="3" fillId="0" borderId="45" xfId="0" applyNumberFormat="1" applyFont="1" applyBorder="1" applyAlignment="1">
      <alignment horizontal="center" vertical="center"/>
    </xf>
    <xf numFmtId="0" fontId="3" fillId="2" borderId="25" xfId="0" applyFont="1" applyFill="1" applyBorder="1" applyAlignment="1">
      <alignment horizontal="center" vertical="center" wrapText="1"/>
    </xf>
    <xf numFmtId="49" fontId="3" fillId="0" borderId="46" xfId="0" applyNumberFormat="1" applyFont="1" applyBorder="1" applyAlignment="1">
      <alignment horizontal="center" vertical="center"/>
    </xf>
    <xf numFmtId="0" fontId="3" fillId="0" borderId="47" xfId="0" applyFont="1" applyBorder="1" applyAlignment="1">
      <alignment horizontal="center" vertical="center" wrapText="1"/>
    </xf>
    <xf numFmtId="3" fontId="3" fillId="0" borderId="48" xfId="0" applyNumberFormat="1" applyFont="1" applyBorder="1" applyAlignment="1">
      <alignment horizontal="center" vertical="center"/>
    </xf>
    <xf numFmtId="0" fontId="3" fillId="0" borderId="34" xfId="0" applyFont="1" applyBorder="1" applyAlignment="1">
      <alignment horizontal="center" vertical="center" wrapText="1"/>
    </xf>
    <xf numFmtId="0" fontId="1" fillId="0" borderId="2" xfId="0" applyFont="1" applyFill="1" applyBorder="1" applyAlignment="1">
      <alignment horizontal="center" vertical="center" wrapText="1"/>
    </xf>
    <xf numFmtId="0" fontId="1" fillId="0" borderId="11" xfId="0" applyFont="1" applyFill="1" applyBorder="1" applyAlignment="1">
      <alignment horizontal="center" vertical="center" wrapText="1"/>
    </xf>
    <xf numFmtId="0" fontId="1" fillId="0" borderId="27" xfId="0" applyFont="1" applyBorder="1" applyAlignment="1">
      <alignment horizontal="center" vertical="center" wrapText="1"/>
    </xf>
    <xf numFmtId="0" fontId="1" fillId="0" borderId="3"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12" xfId="0" applyFont="1" applyFill="1" applyBorder="1" applyAlignment="1">
      <alignment horizontal="center" vertical="center" wrapText="1"/>
    </xf>
    <xf numFmtId="164" fontId="0" fillId="0" borderId="0" xfId="0" applyNumberFormat="1" applyBorder="1" applyAlignment="1">
      <alignment horizontal="center" vertical="center"/>
    </xf>
    <xf numFmtId="0" fontId="0" fillId="0" borderId="0" xfId="0" applyBorder="1" applyAlignment="1">
      <alignment horizontal="center" vertical="center"/>
    </xf>
    <xf numFmtId="164" fontId="0" fillId="0" borderId="0" xfId="0" applyNumberFormat="1" applyBorder="1" applyAlignment="1">
      <alignment horizontal="center" vertical="center" wrapText="1"/>
    </xf>
    <xf numFmtId="14" fontId="0" fillId="0" borderId="0" xfId="0" applyNumberFormat="1" applyBorder="1" applyAlignment="1">
      <alignment horizontal="center" vertical="center"/>
    </xf>
    <xf numFmtId="0" fontId="0" fillId="0" borderId="38" xfId="0" applyBorder="1" applyAlignment="1">
      <alignment horizontal="center" vertical="center"/>
    </xf>
  </cellXfs>
  <cellStyles count="1">
    <cellStyle name="Normální" xfId="0" builtinId="0"/>
  </cellStyles>
  <dxfs count="23">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right style="thin">
          <color indexed="64"/>
        </right>
        <top style="thin">
          <color indexed="64"/>
        </top>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border>
    </dxf>
    <dxf>
      <border>
        <left style="thin">
          <color indexed="64"/>
        </left>
        <bottom style="thin">
          <color indexed="64"/>
        </bottom>
      </border>
    </dxf>
    <dxf>
      <border>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right style="thin">
          <color indexed="64"/>
        </right>
        <top style="thin">
          <color indexed="64"/>
        </top>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border>
    </dxf>
    <dxf>
      <border>
        <left style="thin">
          <color indexed="64"/>
        </left>
        <bottom style="thin">
          <color indexed="64"/>
        </bottom>
      </border>
    </dxf>
    <dxf>
      <border>
        <bottom style="thin">
          <color indexed="64"/>
        </bottom>
      </border>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189"/>
  <sheetViews>
    <sheetView topLeftCell="N46" workbookViewId="0">
      <selection activeCell="X8" sqref="X8:AA10"/>
    </sheetView>
  </sheetViews>
  <sheetFormatPr defaultRowHeight="14.4" x14ac:dyDescent="0.3"/>
  <cols>
    <col min="1" max="1" width="4.5546875" customWidth="1"/>
    <col min="2" max="2" width="6.6640625" customWidth="1"/>
    <col min="3" max="7" width="14.44140625" customWidth="1"/>
    <col min="8" max="8" width="14.44140625" hidden="1" customWidth="1"/>
    <col min="9" max="10" width="14.44140625" customWidth="1"/>
    <col min="11" max="11" width="17.88671875" hidden="1" customWidth="1"/>
    <col min="12" max="12" width="17.88671875" customWidth="1"/>
    <col min="13" max="13" width="34.33203125" customWidth="1"/>
    <col min="14" max="14" width="33.33203125" customWidth="1"/>
    <col min="15" max="15" width="14.33203125" customWidth="1"/>
    <col min="16" max="16" width="13.6640625" customWidth="1"/>
    <col min="17" max="17" width="12.44140625" customWidth="1"/>
    <col min="18" max="18" width="13.5546875" customWidth="1"/>
    <col min="19" max="19" width="9.109375" customWidth="1"/>
    <col min="21" max="22" width="9.109375" customWidth="1"/>
    <col min="23" max="23" width="8.88671875" customWidth="1"/>
    <col min="24" max="29" width="9.109375" customWidth="1"/>
    <col min="30" max="30" width="9.109375" hidden="1" customWidth="1"/>
    <col min="31" max="31" width="9.109375" style="100"/>
  </cols>
  <sheetData>
    <row r="1" spans="1:31" s="17" customFormat="1" ht="10.5" customHeight="1" x14ac:dyDescent="0.2">
      <c r="AE1" s="96"/>
    </row>
    <row r="2" spans="1:31" s="17" customFormat="1" ht="10.5" customHeight="1" x14ac:dyDescent="0.2">
      <c r="AE2" s="96"/>
    </row>
    <row r="3" spans="1:31" s="17" customFormat="1" ht="10.5" customHeight="1" x14ac:dyDescent="0.2">
      <c r="AE3" s="96"/>
    </row>
    <row r="4" spans="1:31" s="17" customFormat="1" ht="10.5" customHeight="1" x14ac:dyDescent="0.2">
      <c r="AE4" s="96"/>
    </row>
    <row r="5" spans="1:31" s="17" customFormat="1" ht="10.5" customHeight="1" x14ac:dyDescent="0.2">
      <c r="AE5" s="96"/>
    </row>
    <row r="6" spans="1:31" s="17" customFormat="1" ht="10.5" customHeight="1" x14ac:dyDescent="0.2">
      <c r="AE6" s="96"/>
    </row>
    <row r="7" spans="1:31" s="17" customFormat="1" ht="10.5" customHeight="1" thickBot="1" x14ac:dyDescent="0.25">
      <c r="AE7" s="96"/>
    </row>
    <row r="8" spans="1:31" s="21" customFormat="1" ht="53.25" customHeight="1" thickBot="1" x14ac:dyDescent="0.25">
      <c r="B8" s="13" t="s">
        <v>0</v>
      </c>
      <c r="C8" s="58" t="s">
        <v>1</v>
      </c>
      <c r="D8" s="18"/>
      <c r="E8" s="18"/>
      <c r="F8" s="18"/>
      <c r="G8" s="18"/>
      <c r="H8" s="18"/>
      <c r="I8" s="18"/>
      <c r="J8" s="18"/>
      <c r="K8" s="19"/>
      <c r="L8" s="15" t="s">
        <v>24</v>
      </c>
      <c r="M8" s="20" t="s">
        <v>27</v>
      </c>
      <c r="N8" s="15" t="s">
        <v>2</v>
      </c>
      <c r="O8" s="11" t="s">
        <v>3</v>
      </c>
      <c r="P8" s="16" t="s">
        <v>4</v>
      </c>
      <c r="Q8" s="20"/>
      <c r="R8" s="16" t="s">
        <v>5</v>
      </c>
      <c r="S8" s="108" t="s">
        <v>6</v>
      </c>
      <c r="T8" s="41" t="s">
        <v>7</v>
      </c>
      <c r="U8" s="42"/>
      <c r="V8" s="42"/>
      <c r="W8" s="40"/>
      <c r="X8" s="176" t="s">
        <v>1689</v>
      </c>
      <c r="Y8" s="176" t="s">
        <v>1690</v>
      </c>
      <c r="Z8" s="176" t="s">
        <v>1691</v>
      </c>
      <c r="AA8" s="176" t="s">
        <v>1692</v>
      </c>
      <c r="AB8" s="180" t="s">
        <v>1658</v>
      </c>
      <c r="AC8" s="180" t="s">
        <v>1659</v>
      </c>
      <c r="AD8" s="178" t="s">
        <v>1656</v>
      </c>
    </row>
    <row r="9" spans="1:31" s="21" customFormat="1" ht="13.5" customHeight="1" x14ac:dyDescent="0.25">
      <c r="B9" s="14"/>
      <c r="C9" s="59" t="s">
        <v>8</v>
      </c>
      <c r="D9" s="22"/>
      <c r="E9" s="22"/>
      <c r="F9" s="22"/>
      <c r="G9" s="46"/>
      <c r="H9" s="45"/>
      <c r="I9" s="23"/>
      <c r="J9" s="23"/>
      <c r="K9" s="60"/>
      <c r="L9" s="12"/>
      <c r="M9" s="24"/>
      <c r="N9" s="12"/>
      <c r="O9" s="12"/>
      <c r="P9" s="25"/>
      <c r="Q9" s="26"/>
      <c r="R9" s="25"/>
      <c r="S9" s="39"/>
      <c r="T9" s="176" t="s">
        <v>9</v>
      </c>
      <c r="U9" s="176" t="s">
        <v>10</v>
      </c>
      <c r="V9" s="176" t="s">
        <v>11</v>
      </c>
      <c r="W9" s="176" t="s">
        <v>12</v>
      </c>
      <c r="X9" s="179"/>
      <c r="Y9" s="179"/>
      <c r="Z9" s="179"/>
      <c r="AA9" s="179"/>
      <c r="AB9" s="181"/>
      <c r="AC9" s="181"/>
      <c r="AD9" s="178"/>
    </row>
    <row r="10" spans="1:31" s="21" customFormat="1" ht="15.75" customHeight="1" thickBot="1" x14ac:dyDescent="0.3">
      <c r="B10" s="27"/>
      <c r="C10" s="61" t="s">
        <v>13</v>
      </c>
      <c r="D10" s="62" t="s">
        <v>14</v>
      </c>
      <c r="E10" s="62" t="s">
        <v>15</v>
      </c>
      <c r="F10" s="62" t="s">
        <v>16</v>
      </c>
      <c r="G10" s="63" t="s">
        <v>17</v>
      </c>
      <c r="H10" s="64" t="s">
        <v>18</v>
      </c>
      <c r="I10" s="65" t="s">
        <v>19</v>
      </c>
      <c r="J10" s="65" t="s">
        <v>20</v>
      </c>
      <c r="K10" s="66" t="s">
        <v>21</v>
      </c>
      <c r="L10" s="28"/>
      <c r="M10" s="29"/>
      <c r="N10" s="28"/>
      <c r="O10" s="28"/>
      <c r="P10" s="30" t="s">
        <v>22</v>
      </c>
      <c r="Q10" s="31" t="s">
        <v>23</v>
      </c>
      <c r="R10" s="30"/>
      <c r="S10" s="32"/>
      <c r="T10" s="177"/>
      <c r="U10" s="177"/>
      <c r="V10" s="177"/>
      <c r="W10" s="177"/>
      <c r="X10" s="177"/>
      <c r="Y10" s="177"/>
      <c r="Z10" s="177"/>
      <c r="AA10" s="177"/>
      <c r="AB10" s="182"/>
      <c r="AC10" s="182"/>
      <c r="AD10" s="178"/>
    </row>
    <row r="11" spans="1:31" s="79" customFormat="1" ht="80.099999999999994" customHeight="1" x14ac:dyDescent="0.3">
      <c r="A11" s="79">
        <v>1</v>
      </c>
      <c r="B11" s="80" t="s">
        <v>540</v>
      </c>
      <c r="C11" s="76" t="s">
        <v>541</v>
      </c>
      <c r="D11" s="76" t="s">
        <v>542</v>
      </c>
      <c r="E11" s="77" t="s">
        <v>543</v>
      </c>
      <c r="F11" s="78" t="s">
        <v>192</v>
      </c>
      <c r="G11" s="76" t="s">
        <v>59</v>
      </c>
      <c r="H11" s="76" t="s">
        <v>35</v>
      </c>
      <c r="I11" s="78" t="s">
        <v>544</v>
      </c>
      <c r="J11" s="78" t="s">
        <v>545</v>
      </c>
      <c r="K11" s="78"/>
      <c r="L11" s="81" t="s">
        <v>546</v>
      </c>
      <c r="M11" s="81" t="s">
        <v>547</v>
      </c>
      <c r="N11" s="81" t="s">
        <v>548</v>
      </c>
      <c r="O11" s="72">
        <v>3269694.67</v>
      </c>
      <c r="P11" s="71" t="s">
        <v>199</v>
      </c>
      <c r="Q11" s="71" t="s">
        <v>42</v>
      </c>
      <c r="R11" s="72">
        <v>500000</v>
      </c>
      <c r="S11" s="106" t="s">
        <v>1688</v>
      </c>
      <c r="T11" s="85">
        <v>200</v>
      </c>
      <c r="U11" s="92">
        <v>190</v>
      </c>
      <c r="V11" s="83">
        <v>100</v>
      </c>
      <c r="W11" s="83">
        <f t="shared" ref="W11:W42" si="0">SUM(T11:V11)</f>
        <v>490</v>
      </c>
      <c r="X11" s="162">
        <v>500000</v>
      </c>
      <c r="Y11" s="88">
        <v>0</v>
      </c>
      <c r="Z11" s="88">
        <v>500000</v>
      </c>
      <c r="AA11" s="88">
        <v>0</v>
      </c>
      <c r="AB11" s="151" t="s">
        <v>1662</v>
      </c>
      <c r="AC11" s="174" t="s">
        <v>1661</v>
      </c>
      <c r="AD11" s="169">
        <v>163</v>
      </c>
      <c r="AE11" s="97"/>
    </row>
    <row r="12" spans="1:31" s="79" customFormat="1" ht="80.099999999999994" customHeight="1" x14ac:dyDescent="0.3">
      <c r="A12" s="79">
        <v>2</v>
      </c>
      <c r="B12" s="80" t="s">
        <v>1321</v>
      </c>
      <c r="C12" s="76" t="s">
        <v>1322</v>
      </c>
      <c r="D12" s="76" t="s">
        <v>1323</v>
      </c>
      <c r="E12" s="77" t="s">
        <v>1324</v>
      </c>
      <c r="F12" s="78" t="s">
        <v>1325</v>
      </c>
      <c r="G12" s="76" t="s">
        <v>120</v>
      </c>
      <c r="H12" s="76" t="s">
        <v>35</v>
      </c>
      <c r="I12" s="78" t="s">
        <v>1326</v>
      </c>
      <c r="J12" s="78" t="s">
        <v>1327</v>
      </c>
      <c r="K12" s="78"/>
      <c r="L12" s="81" t="s">
        <v>1328</v>
      </c>
      <c r="M12" s="81" t="s">
        <v>1329</v>
      </c>
      <c r="N12" s="81" t="s">
        <v>1684</v>
      </c>
      <c r="O12" s="72">
        <v>1383823</v>
      </c>
      <c r="P12" s="71" t="s">
        <v>41</v>
      </c>
      <c r="Q12" s="71" t="s">
        <v>42</v>
      </c>
      <c r="R12" s="72">
        <v>500000</v>
      </c>
      <c r="S12" s="106" t="s">
        <v>1688</v>
      </c>
      <c r="T12" s="85">
        <v>190</v>
      </c>
      <c r="U12" s="92">
        <v>200</v>
      </c>
      <c r="V12" s="83">
        <v>100</v>
      </c>
      <c r="W12" s="83">
        <f t="shared" si="0"/>
        <v>490</v>
      </c>
      <c r="X12" s="162">
        <v>500000</v>
      </c>
      <c r="Y12" s="72">
        <v>0</v>
      </c>
      <c r="Z12" s="72">
        <v>500000</v>
      </c>
      <c r="AA12" s="72">
        <v>0</v>
      </c>
      <c r="AB12" s="152" t="s">
        <v>1663</v>
      </c>
      <c r="AC12" s="153" t="s">
        <v>1661</v>
      </c>
      <c r="AD12" s="158">
        <v>487</v>
      </c>
      <c r="AE12" s="168"/>
    </row>
    <row r="13" spans="1:31" s="79" customFormat="1" ht="80.099999999999994" customHeight="1" x14ac:dyDescent="0.3">
      <c r="A13" s="79">
        <v>3</v>
      </c>
      <c r="B13" s="80" t="s">
        <v>377</v>
      </c>
      <c r="C13" s="76" t="s">
        <v>378</v>
      </c>
      <c r="D13" s="76" t="s">
        <v>379</v>
      </c>
      <c r="E13" s="77" t="s">
        <v>380</v>
      </c>
      <c r="F13" s="78" t="s">
        <v>381</v>
      </c>
      <c r="G13" s="76" t="s">
        <v>120</v>
      </c>
      <c r="H13" s="76" t="s">
        <v>35</v>
      </c>
      <c r="I13" s="78" t="s">
        <v>382</v>
      </c>
      <c r="J13" s="78" t="s">
        <v>383</v>
      </c>
      <c r="K13" s="78"/>
      <c r="L13" s="81" t="s">
        <v>384</v>
      </c>
      <c r="M13" s="81" t="s">
        <v>385</v>
      </c>
      <c r="N13" s="81" t="s">
        <v>386</v>
      </c>
      <c r="O13" s="72">
        <v>200000</v>
      </c>
      <c r="P13" s="71" t="s">
        <v>41</v>
      </c>
      <c r="Q13" s="71" t="s">
        <v>42</v>
      </c>
      <c r="R13" s="72">
        <v>100000</v>
      </c>
      <c r="S13" s="106" t="s">
        <v>1688</v>
      </c>
      <c r="T13" s="85">
        <v>180</v>
      </c>
      <c r="U13" s="92">
        <v>190</v>
      </c>
      <c r="V13" s="83">
        <v>100</v>
      </c>
      <c r="W13" s="83">
        <f t="shared" si="0"/>
        <v>470</v>
      </c>
      <c r="X13" s="162">
        <v>100000</v>
      </c>
      <c r="Y13" s="72">
        <v>0</v>
      </c>
      <c r="Z13" s="72">
        <v>100000</v>
      </c>
      <c r="AA13" s="72">
        <v>0</v>
      </c>
      <c r="AB13" s="152" t="s">
        <v>1663</v>
      </c>
      <c r="AC13" s="153" t="s">
        <v>1666</v>
      </c>
      <c r="AD13" s="158">
        <v>94</v>
      </c>
      <c r="AE13" s="168"/>
    </row>
    <row r="14" spans="1:31" s="79" customFormat="1" ht="80.099999999999994" customHeight="1" x14ac:dyDescent="0.3">
      <c r="A14" s="79">
        <v>4</v>
      </c>
      <c r="B14" s="80" t="s">
        <v>1583</v>
      </c>
      <c r="C14" s="76" t="s">
        <v>1584</v>
      </c>
      <c r="D14" s="76" t="s">
        <v>1585</v>
      </c>
      <c r="E14" s="77" t="s">
        <v>1586</v>
      </c>
      <c r="F14" s="78" t="s">
        <v>58</v>
      </c>
      <c r="G14" s="76" t="s">
        <v>59</v>
      </c>
      <c r="H14" s="76" t="s">
        <v>35</v>
      </c>
      <c r="I14" s="78" t="s">
        <v>1587</v>
      </c>
      <c r="J14" s="78" t="s">
        <v>1588</v>
      </c>
      <c r="K14" s="78"/>
      <c r="L14" s="81" t="s">
        <v>1589</v>
      </c>
      <c r="M14" s="81" t="s">
        <v>1590</v>
      </c>
      <c r="N14" s="81" t="s">
        <v>1686</v>
      </c>
      <c r="O14" s="72">
        <v>800000</v>
      </c>
      <c r="P14" s="71" t="s">
        <v>41</v>
      </c>
      <c r="Q14" s="71" t="s">
        <v>42</v>
      </c>
      <c r="R14" s="72">
        <v>400000</v>
      </c>
      <c r="S14" s="106" t="s">
        <v>1688</v>
      </c>
      <c r="T14" s="85">
        <v>200</v>
      </c>
      <c r="U14" s="92">
        <v>170</v>
      </c>
      <c r="V14" s="83">
        <v>100</v>
      </c>
      <c r="W14" s="83">
        <f t="shared" si="0"/>
        <v>470</v>
      </c>
      <c r="X14" s="162">
        <v>400000</v>
      </c>
      <c r="Y14" s="72">
        <v>0</v>
      </c>
      <c r="Z14" s="72">
        <v>400000</v>
      </c>
      <c r="AA14" s="72">
        <v>0</v>
      </c>
      <c r="AB14" s="152" t="s">
        <v>1662</v>
      </c>
      <c r="AC14" s="170" t="s">
        <v>1661</v>
      </c>
      <c r="AD14" s="175">
        <v>218</v>
      </c>
      <c r="AE14" s="168"/>
    </row>
    <row r="15" spans="1:31" s="79" customFormat="1" ht="80.099999999999994" customHeight="1" x14ac:dyDescent="0.3">
      <c r="A15" s="79">
        <v>5</v>
      </c>
      <c r="B15" s="80" t="s">
        <v>966</v>
      </c>
      <c r="C15" s="76" t="s">
        <v>967</v>
      </c>
      <c r="D15" s="76" t="s">
        <v>968</v>
      </c>
      <c r="E15" s="77" t="s">
        <v>969</v>
      </c>
      <c r="F15" s="78" t="s">
        <v>970</v>
      </c>
      <c r="G15" s="76" t="s">
        <v>120</v>
      </c>
      <c r="H15" s="76" t="s">
        <v>35</v>
      </c>
      <c r="I15" s="78" t="s">
        <v>971</v>
      </c>
      <c r="J15" s="78" t="s">
        <v>972</v>
      </c>
      <c r="K15" s="78"/>
      <c r="L15" s="81" t="s">
        <v>973</v>
      </c>
      <c r="M15" s="81" t="s">
        <v>974</v>
      </c>
      <c r="N15" s="81" t="s">
        <v>1679</v>
      </c>
      <c r="O15" s="72">
        <v>480000</v>
      </c>
      <c r="P15" s="71" t="s">
        <v>41</v>
      </c>
      <c r="Q15" s="71" t="s">
        <v>42</v>
      </c>
      <c r="R15" s="72">
        <v>220000</v>
      </c>
      <c r="S15" s="106" t="s">
        <v>1688</v>
      </c>
      <c r="T15" s="85">
        <v>130</v>
      </c>
      <c r="U15" s="92">
        <v>190</v>
      </c>
      <c r="V15" s="83">
        <v>150</v>
      </c>
      <c r="W15" s="83">
        <f t="shared" si="0"/>
        <v>470</v>
      </c>
      <c r="X15" s="162">
        <v>220000</v>
      </c>
      <c r="Y15" s="72">
        <v>0</v>
      </c>
      <c r="Z15" s="72">
        <v>220000</v>
      </c>
      <c r="AA15" s="72">
        <v>0</v>
      </c>
      <c r="AB15" s="152" t="s">
        <v>1658</v>
      </c>
      <c r="AC15" s="153" t="s">
        <v>1666</v>
      </c>
      <c r="AD15" s="158">
        <v>236</v>
      </c>
      <c r="AE15" s="168"/>
    </row>
    <row r="16" spans="1:31" s="79" customFormat="1" ht="80.099999999999994" customHeight="1" x14ac:dyDescent="0.3">
      <c r="A16" s="79">
        <v>6</v>
      </c>
      <c r="B16" s="80" t="s">
        <v>1163</v>
      </c>
      <c r="C16" s="76" t="s">
        <v>1164</v>
      </c>
      <c r="D16" s="76" t="s">
        <v>1165</v>
      </c>
      <c r="E16" s="77" t="s">
        <v>1166</v>
      </c>
      <c r="F16" s="78" t="s">
        <v>33</v>
      </c>
      <c r="G16" s="76" t="s">
        <v>34</v>
      </c>
      <c r="H16" s="76" t="s">
        <v>35</v>
      </c>
      <c r="I16" s="78" t="s">
        <v>1167</v>
      </c>
      <c r="J16" s="78" t="s">
        <v>1168</v>
      </c>
      <c r="K16" s="78"/>
      <c r="L16" s="81" t="s">
        <v>1169</v>
      </c>
      <c r="M16" s="81" t="s">
        <v>1170</v>
      </c>
      <c r="N16" s="81" t="s">
        <v>1171</v>
      </c>
      <c r="O16" s="72">
        <v>3500000</v>
      </c>
      <c r="P16" s="71" t="s">
        <v>258</v>
      </c>
      <c r="Q16" s="71" t="s">
        <v>42</v>
      </c>
      <c r="R16" s="72">
        <v>500000</v>
      </c>
      <c r="S16" s="106" t="s">
        <v>1688</v>
      </c>
      <c r="T16" s="85">
        <v>200</v>
      </c>
      <c r="U16" s="92">
        <v>170</v>
      </c>
      <c r="V16" s="83">
        <v>100</v>
      </c>
      <c r="W16" s="83">
        <f t="shared" si="0"/>
        <v>470</v>
      </c>
      <c r="X16" s="162">
        <v>500000</v>
      </c>
      <c r="Y16" s="72">
        <v>0</v>
      </c>
      <c r="Z16" s="72">
        <v>500000</v>
      </c>
      <c r="AA16" s="72">
        <v>0</v>
      </c>
      <c r="AB16" s="152" t="s">
        <v>1662</v>
      </c>
      <c r="AC16" s="153" t="s">
        <v>1661</v>
      </c>
      <c r="AD16" s="158">
        <v>251</v>
      </c>
      <c r="AE16" s="168"/>
    </row>
    <row r="17" spans="1:31" s="79" customFormat="1" ht="80.099999999999994" customHeight="1" x14ac:dyDescent="0.3">
      <c r="A17" s="79">
        <v>7</v>
      </c>
      <c r="B17" s="80" t="s">
        <v>1340</v>
      </c>
      <c r="C17" s="76" t="s">
        <v>1341</v>
      </c>
      <c r="D17" s="76" t="s">
        <v>1342</v>
      </c>
      <c r="E17" s="77" t="s">
        <v>1343</v>
      </c>
      <c r="F17" s="78" t="s">
        <v>1344</v>
      </c>
      <c r="G17" s="76" t="s">
        <v>120</v>
      </c>
      <c r="H17" s="76" t="s">
        <v>35</v>
      </c>
      <c r="I17" s="78" t="s">
        <v>1345</v>
      </c>
      <c r="J17" s="78" t="s">
        <v>1346</v>
      </c>
      <c r="K17" s="78"/>
      <c r="L17" s="81" t="s">
        <v>1347</v>
      </c>
      <c r="M17" s="81" t="s">
        <v>1348</v>
      </c>
      <c r="N17" s="81" t="s">
        <v>1349</v>
      </c>
      <c r="O17" s="72">
        <v>978158</v>
      </c>
      <c r="P17" s="71" t="s">
        <v>41</v>
      </c>
      <c r="Q17" s="71" t="s">
        <v>42</v>
      </c>
      <c r="R17" s="72">
        <v>489000</v>
      </c>
      <c r="S17" s="106" t="s">
        <v>1688</v>
      </c>
      <c r="T17" s="85">
        <v>200</v>
      </c>
      <c r="U17" s="92">
        <v>170</v>
      </c>
      <c r="V17" s="83">
        <v>100</v>
      </c>
      <c r="W17" s="83">
        <f t="shared" si="0"/>
        <v>470</v>
      </c>
      <c r="X17" s="162">
        <v>489000</v>
      </c>
      <c r="Y17" s="72">
        <v>0</v>
      </c>
      <c r="Z17" s="72">
        <v>489000</v>
      </c>
      <c r="AA17" s="72">
        <v>0</v>
      </c>
      <c r="AB17" s="152" t="s">
        <v>1662</v>
      </c>
      <c r="AC17" s="153" t="s">
        <v>1661</v>
      </c>
      <c r="AD17" s="158">
        <v>254</v>
      </c>
      <c r="AE17" s="168"/>
    </row>
    <row r="18" spans="1:31" s="79" customFormat="1" ht="80.099999999999994" customHeight="1" x14ac:dyDescent="0.3">
      <c r="A18" s="79">
        <v>8</v>
      </c>
      <c r="B18" s="80" t="s">
        <v>1109</v>
      </c>
      <c r="C18" s="76" t="s">
        <v>1110</v>
      </c>
      <c r="D18" s="76" t="s">
        <v>1111</v>
      </c>
      <c r="E18" s="77" t="s">
        <v>1112</v>
      </c>
      <c r="F18" s="78" t="s">
        <v>635</v>
      </c>
      <c r="G18" s="76" t="s">
        <v>59</v>
      </c>
      <c r="H18" s="76" t="s">
        <v>35</v>
      </c>
      <c r="I18" s="78" t="s">
        <v>1113</v>
      </c>
      <c r="J18" s="78" t="s">
        <v>1114</v>
      </c>
      <c r="K18" s="78"/>
      <c r="L18" s="81" t="s">
        <v>1115</v>
      </c>
      <c r="M18" s="81" t="s">
        <v>1116</v>
      </c>
      <c r="N18" s="81" t="s">
        <v>1117</v>
      </c>
      <c r="O18" s="72">
        <v>600000</v>
      </c>
      <c r="P18" s="71" t="s">
        <v>41</v>
      </c>
      <c r="Q18" s="71" t="s">
        <v>42</v>
      </c>
      <c r="R18" s="72">
        <v>300000</v>
      </c>
      <c r="S18" s="106" t="s">
        <v>1688</v>
      </c>
      <c r="T18" s="85">
        <v>180</v>
      </c>
      <c r="U18" s="92">
        <v>190</v>
      </c>
      <c r="V18" s="83">
        <v>100</v>
      </c>
      <c r="W18" s="83">
        <f t="shared" si="0"/>
        <v>470</v>
      </c>
      <c r="X18" s="162">
        <v>300000</v>
      </c>
      <c r="Y18" s="72">
        <v>0</v>
      </c>
      <c r="Z18" s="72">
        <v>300000</v>
      </c>
      <c r="AA18" s="72">
        <v>0</v>
      </c>
      <c r="AB18" s="152" t="s">
        <v>1663</v>
      </c>
      <c r="AC18" s="153" t="s">
        <v>1661</v>
      </c>
      <c r="AD18" s="158">
        <v>275</v>
      </c>
      <c r="AE18" s="168"/>
    </row>
    <row r="19" spans="1:31" s="79" customFormat="1" ht="80.099999999999994" customHeight="1" x14ac:dyDescent="0.3">
      <c r="A19" s="79">
        <v>9</v>
      </c>
      <c r="B19" s="80" t="s">
        <v>531</v>
      </c>
      <c r="C19" s="76" t="s">
        <v>532</v>
      </c>
      <c r="D19" s="76" t="s">
        <v>533</v>
      </c>
      <c r="E19" s="77" t="s">
        <v>534</v>
      </c>
      <c r="F19" s="78" t="s">
        <v>400</v>
      </c>
      <c r="G19" s="76" t="s">
        <v>48</v>
      </c>
      <c r="H19" s="76" t="s">
        <v>35</v>
      </c>
      <c r="I19" s="78" t="s">
        <v>535</v>
      </c>
      <c r="J19" s="78" t="s">
        <v>536</v>
      </c>
      <c r="K19" s="78"/>
      <c r="L19" s="81" t="s">
        <v>537</v>
      </c>
      <c r="M19" s="81" t="s">
        <v>538</v>
      </c>
      <c r="N19" s="81" t="s">
        <v>539</v>
      </c>
      <c r="O19" s="72">
        <v>1278222</v>
      </c>
      <c r="P19" s="71" t="s">
        <v>41</v>
      </c>
      <c r="Q19" s="71" t="s">
        <v>42</v>
      </c>
      <c r="R19" s="72">
        <v>500000</v>
      </c>
      <c r="S19" s="106" t="s">
        <v>1688</v>
      </c>
      <c r="T19" s="85">
        <v>160</v>
      </c>
      <c r="U19" s="92">
        <v>160</v>
      </c>
      <c r="V19" s="83">
        <v>150</v>
      </c>
      <c r="W19" s="83">
        <f t="shared" si="0"/>
        <v>470</v>
      </c>
      <c r="X19" s="162">
        <v>500000</v>
      </c>
      <c r="Y19" s="72">
        <v>0</v>
      </c>
      <c r="Z19" s="72">
        <v>500000</v>
      </c>
      <c r="AA19" s="72">
        <v>0</v>
      </c>
      <c r="AB19" s="152" t="s">
        <v>1662</v>
      </c>
      <c r="AC19" s="153" t="s">
        <v>1661</v>
      </c>
      <c r="AD19" s="158">
        <v>406</v>
      </c>
      <c r="AE19" s="168"/>
    </row>
    <row r="20" spans="1:31" s="79" customFormat="1" ht="80.099999999999994" customHeight="1" x14ac:dyDescent="0.3">
      <c r="A20" s="79">
        <v>10</v>
      </c>
      <c r="B20" s="80" t="s">
        <v>985</v>
      </c>
      <c r="C20" s="76" t="s">
        <v>986</v>
      </c>
      <c r="D20" s="76" t="s">
        <v>987</v>
      </c>
      <c r="E20" s="77" t="s">
        <v>988</v>
      </c>
      <c r="F20" s="78" t="s">
        <v>515</v>
      </c>
      <c r="G20" s="76" t="s">
        <v>48</v>
      </c>
      <c r="H20" s="76" t="s">
        <v>35</v>
      </c>
      <c r="I20" s="78" t="s">
        <v>989</v>
      </c>
      <c r="J20" s="78" t="s">
        <v>990</v>
      </c>
      <c r="K20" s="78"/>
      <c r="L20" s="81" t="s">
        <v>991</v>
      </c>
      <c r="M20" s="81" t="s">
        <v>992</v>
      </c>
      <c r="N20" s="81" t="s">
        <v>993</v>
      </c>
      <c r="O20" s="72">
        <v>137000</v>
      </c>
      <c r="P20" s="71" t="s">
        <v>41</v>
      </c>
      <c r="Q20" s="71" t="s">
        <v>42</v>
      </c>
      <c r="R20" s="72">
        <v>68500</v>
      </c>
      <c r="S20" s="106" t="s">
        <v>1688</v>
      </c>
      <c r="T20" s="85">
        <v>180</v>
      </c>
      <c r="U20" s="92">
        <v>190</v>
      </c>
      <c r="V20" s="83">
        <v>100</v>
      </c>
      <c r="W20" s="83">
        <f t="shared" si="0"/>
        <v>470</v>
      </c>
      <c r="X20" s="162">
        <v>68500</v>
      </c>
      <c r="Y20" s="72">
        <v>0</v>
      </c>
      <c r="Z20" s="72">
        <v>68500</v>
      </c>
      <c r="AA20" s="72">
        <v>0</v>
      </c>
      <c r="AB20" s="152" t="s">
        <v>1663</v>
      </c>
      <c r="AC20" s="153" t="s">
        <v>1661</v>
      </c>
      <c r="AD20" s="158">
        <v>434</v>
      </c>
      <c r="AE20" s="168"/>
    </row>
    <row r="21" spans="1:31" s="79" customFormat="1" ht="80.099999999999994" customHeight="1" x14ac:dyDescent="0.3">
      <c r="A21" s="79">
        <v>11</v>
      </c>
      <c r="B21" s="80" t="s">
        <v>1061</v>
      </c>
      <c r="C21" s="76" t="s">
        <v>1062</v>
      </c>
      <c r="D21" s="76" t="s">
        <v>1063</v>
      </c>
      <c r="E21" s="77" t="s">
        <v>1064</v>
      </c>
      <c r="F21" s="78" t="s">
        <v>1008</v>
      </c>
      <c r="G21" s="76" t="s">
        <v>48</v>
      </c>
      <c r="H21" s="76" t="s">
        <v>35</v>
      </c>
      <c r="I21" s="78" t="s">
        <v>1065</v>
      </c>
      <c r="J21" s="78" t="s">
        <v>1066</v>
      </c>
      <c r="K21" s="78"/>
      <c r="L21" s="81" t="s">
        <v>1067</v>
      </c>
      <c r="M21" s="81" t="s">
        <v>1068</v>
      </c>
      <c r="N21" s="81" t="s">
        <v>1069</v>
      </c>
      <c r="O21" s="72">
        <v>2225189</v>
      </c>
      <c r="P21" s="71" t="s">
        <v>137</v>
      </c>
      <c r="Q21" s="71" t="s">
        <v>42</v>
      </c>
      <c r="R21" s="72">
        <v>500000</v>
      </c>
      <c r="S21" s="106" t="s">
        <v>1688</v>
      </c>
      <c r="T21" s="85">
        <v>160</v>
      </c>
      <c r="U21" s="92">
        <v>160</v>
      </c>
      <c r="V21" s="83">
        <v>150</v>
      </c>
      <c r="W21" s="83">
        <f t="shared" si="0"/>
        <v>470</v>
      </c>
      <c r="X21" s="162">
        <v>500000</v>
      </c>
      <c r="Y21" s="72">
        <v>0</v>
      </c>
      <c r="Z21" s="72">
        <v>500000</v>
      </c>
      <c r="AA21" s="72">
        <v>0</v>
      </c>
      <c r="AB21" s="152" t="s">
        <v>1663</v>
      </c>
      <c r="AC21" s="153" t="s">
        <v>1661</v>
      </c>
      <c r="AD21" s="158">
        <v>878</v>
      </c>
      <c r="AE21" s="168"/>
    </row>
    <row r="22" spans="1:31" s="79" customFormat="1" ht="80.099999999999994" customHeight="1" x14ac:dyDescent="0.3">
      <c r="A22" s="79">
        <v>12</v>
      </c>
      <c r="B22" s="80" t="s">
        <v>344</v>
      </c>
      <c r="C22" s="76" t="s">
        <v>330</v>
      </c>
      <c r="D22" s="76" t="s">
        <v>331</v>
      </c>
      <c r="E22" s="77" t="s">
        <v>332</v>
      </c>
      <c r="F22" s="78" t="s">
        <v>333</v>
      </c>
      <c r="G22" s="76" t="s">
        <v>34</v>
      </c>
      <c r="H22" s="76" t="s">
        <v>35</v>
      </c>
      <c r="I22" s="78" t="s">
        <v>334</v>
      </c>
      <c r="J22" s="78" t="s">
        <v>335</v>
      </c>
      <c r="K22" s="78"/>
      <c r="L22" s="81" t="s">
        <v>345</v>
      </c>
      <c r="M22" s="81" t="s">
        <v>346</v>
      </c>
      <c r="N22" s="81" t="s">
        <v>347</v>
      </c>
      <c r="O22" s="72">
        <v>810336</v>
      </c>
      <c r="P22" s="71" t="s">
        <v>258</v>
      </c>
      <c r="Q22" s="71" t="s">
        <v>42</v>
      </c>
      <c r="R22" s="72">
        <v>405168</v>
      </c>
      <c r="S22" s="106" t="s">
        <v>1688</v>
      </c>
      <c r="T22" s="85">
        <v>200</v>
      </c>
      <c r="U22" s="92">
        <v>160</v>
      </c>
      <c r="V22" s="83">
        <v>100</v>
      </c>
      <c r="W22" s="83">
        <f t="shared" si="0"/>
        <v>460</v>
      </c>
      <c r="X22" s="162">
        <v>405168</v>
      </c>
      <c r="Y22" s="72">
        <v>0</v>
      </c>
      <c r="Z22" s="72">
        <v>405168</v>
      </c>
      <c r="AA22" s="72">
        <v>0</v>
      </c>
      <c r="AB22" s="152" t="s">
        <v>1663</v>
      </c>
      <c r="AC22" s="153" t="s">
        <v>1661</v>
      </c>
      <c r="AD22" s="158">
        <v>42</v>
      </c>
      <c r="AE22" s="168"/>
    </row>
    <row r="23" spans="1:31" s="79" customFormat="1" ht="80.099999999999994" customHeight="1" x14ac:dyDescent="0.3">
      <c r="A23" s="79">
        <v>13</v>
      </c>
      <c r="B23" s="80" t="s">
        <v>1181</v>
      </c>
      <c r="C23" s="76" t="s">
        <v>1182</v>
      </c>
      <c r="D23" s="76" t="s">
        <v>1183</v>
      </c>
      <c r="E23" s="77" t="s">
        <v>1184</v>
      </c>
      <c r="F23" s="78" t="s">
        <v>192</v>
      </c>
      <c r="G23" s="76" t="s">
        <v>59</v>
      </c>
      <c r="H23" s="76" t="s">
        <v>35</v>
      </c>
      <c r="I23" s="78" t="s">
        <v>1185</v>
      </c>
      <c r="J23" s="78" t="s">
        <v>1186</v>
      </c>
      <c r="K23" s="78"/>
      <c r="L23" s="81" t="s">
        <v>1187</v>
      </c>
      <c r="M23" s="81" t="s">
        <v>1188</v>
      </c>
      <c r="N23" s="81" t="s">
        <v>1682</v>
      </c>
      <c r="O23" s="72">
        <v>1000000</v>
      </c>
      <c r="P23" s="71" t="s">
        <v>41</v>
      </c>
      <c r="Q23" s="71" t="s">
        <v>42</v>
      </c>
      <c r="R23" s="72">
        <v>500000</v>
      </c>
      <c r="S23" s="106" t="s">
        <v>1688</v>
      </c>
      <c r="T23" s="85">
        <v>200</v>
      </c>
      <c r="U23" s="92">
        <v>160</v>
      </c>
      <c r="V23" s="83">
        <v>100</v>
      </c>
      <c r="W23" s="83">
        <f t="shared" si="0"/>
        <v>460</v>
      </c>
      <c r="X23" s="162">
        <v>500000</v>
      </c>
      <c r="Y23" s="72">
        <v>0</v>
      </c>
      <c r="Z23" s="72">
        <v>500000</v>
      </c>
      <c r="AA23" s="72">
        <v>0</v>
      </c>
      <c r="AB23" s="152" t="s">
        <v>1662</v>
      </c>
      <c r="AC23" s="153" t="s">
        <v>1661</v>
      </c>
      <c r="AD23" s="158">
        <v>204</v>
      </c>
      <c r="AE23" s="168"/>
    </row>
    <row r="24" spans="1:31" s="79" customFormat="1" ht="80.099999999999994" customHeight="1" x14ac:dyDescent="0.3">
      <c r="A24" s="79">
        <v>14</v>
      </c>
      <c r="B24" s="80" t="s">
        <v>188</v>
      </c>
      <c r="C24" s="76" t="s">
        <v>189</v>
      </c>
      <c r="D24" s="76" t="s">
        <v>190</v>
      </c>
      <c r="E24" s="77" t="s">
        <v>191</v>
      </c>
      <c r="F24" s="78" t="s">
        <v>192</v>
      </c>
      <c r="G24" s="76" t="s">
        <v>59</v>
      </c>
      <c r="H24" s="76" t="s">
        <v>35</v>
      </c>
      <c r="I24" s="78" t="s">
        <v>193</v>
      </c>
      <c r="J24" s="78" t="s">
        <v>194</v>
      </c>
      <c r="K24" s="78"/>
      <c r="L24" s="81" t="s">
        <v>195</v>
      </c>
      <c r="M24" s="81" t="s">
        <v>196</v>
      </c>
      <c r="N24" s="81" t="s">
        <v>197</v>
      </c>
      <c r="O24" s="72">
        <v>1069873</v>
      </c>
      <c r="P24" s="71" t="s">
        <v>198</v>
      </c>
      <c r="Q24" s="71" t="s">
        <v>199</v>
      </c>
      <c r="R24" s="72">
        <v>500000</v>
      </c>
      <c r="S24" s="106" t="s">
        <v>1688</v>
      </c>
      <c r="T24" s="85">
        <v>150</v>
      </c>
      <c r="U24" s="92">
        <v>160</v>
      </c>
      <c r="V24" s="83">
        <v>150</v>
      </c>
      <c r="W24" s="83">
        <f t="shared" si="0"/>
        <v>460</v>
      </c>
      <c r="X24" s="162">
        <v>500000</v>
      </c>
      <c r="Y24" s="72">
        <v>0</v>
      </c>
      <c r="Z24" s="72">
        <v>500000</v>
      </c>
      <c r="AA24" s="72">
        <v>0</v>
      </c>
      <c r="AB24" s="152" t="s">
        <v>1663</v>
      </c>
      <c r="AC24" s="153" t="s">
        <v>1661</v>
      </c>
      <c r="AD24" s="158">
        <v>277</v>
      </c>
      <c r="AE24" s="168"/>
    </row>
    <row r="25" spans="1:31" s="79" customFormat="1" ht="80.099999999999994" customHeight="1" x14ac:dyDescent="0.3">
      <c r="A25" s="79">
        <v>15</v>
      </c>
      <c r="B25" s="80" t="s">
        <v>583</v>
      </c>
      <c r="C25" s="76" t="s">
        <v>584</v>
      </c>
      <c r="D25" s="76" t="s">
        <v>585</v>
      </c>
      <c r="E25" s="77" t="s">
        <v>586</v>
      </c>
      <c r="F25" s="78" t="s">
        <v>33</v>
      </c>
      <c r="G25" s="76" t="s">
        <v>34</v>
      </c>
      <c r="H25" s="76" t="s">
        <v>35</v>
      </c>
      <c r="I25" s="78" t="s">
        <v>587</v>
      </c>
      <c r="J25" s="78" t="s">
        <v>588</v>
      </c>
      <c r="K25" s="78"/>
      <c r="L25" s="81" t="s">
        <v>589</v>
      </c>
      <c r="M25" s="81" t="s">
        <v>590</v>
      </c>
      <c r="N25" s="81" t="s">
        <v>591</v>
      </c>
      <c r="O25" s="72">
        <v>1439973</v>
      </c>
      <c r="P25" s="71" t="s">
        <v>41</v>
      </c>
      <c r="Q25" s="71" t="s">
        <v>42</v>
      </c>
      <c r="R25" s="72">
        <v>500000</v>
      </c>
      <c r="S25" s="106" t="s">
        <v>1688</v>
      </c>
      <c r="T25" s="85">
        <v>160</v>
      </c>
      <c r="U25" s="92">
        <v>150</v>
      </c>
      <c r="V25" s="83">
        <v>150</v>
      </c>
      <c r="W25" s="83">
        <f t="shared" si="0"/>
        <v>460</v>
      </c>
      <c r="X25" s="162">
        <v>500000</v>
      </c>
      <c r="Y25" s="72">
        <v>0</v>
      </c>
      <c r="Z25" s="72">
        <v>500000</v>
      </c>
      <c r="AA25" s="72">
        <v>0</v>
      </c>
      <c r="AB25" s="152" t="s">
        <v>1662</v>
      </c>
      <c r="AC25" s="153" t="s">
        <v>1661</v>
      </c>
      <c r="AD25" s="158">
        <v>355</v>
      </c>
      <c r="AE25" s="168"/>
    </row>
    <row r="26" spans="1:31" s="79" customFormat="1" ht="80.099999999999994" customHeight="1" x14ac:dyDescent="0.3">
      <c r="A26" s="79">
        <v>16</v>
      </c>
      <c r="B26" s="80" t="s">
        <v>434</v>
      </c>
      <c r="C26" s="76" t="s">
        <v>435</v>
      </c>
      <c r="D26" s="76" t="s">
        <v>436</v>
      </c>
      <c r="E26" s="77" t="s">
        <v>437</v>
      </c>
      <c r="F26" s="78" t="s">
        <v>438</v>
      </c>
      <c r="G26" s="76" t="s">
        <v>48</v>
      </c>
      <c r="H26" s="76" t="s">
        <v>35</v>
      </c>
      <c r="I26" s="78" t="s">
        <v>439</v>
      </c>
      <c r="J26" s="78" t="s">
        <v>440</v>
      </c>
      <c r="K26" s="78"/>
      <c r="L26" s="81" t="s">
        <v>441</v>
      </c>
      <c r="M26" s="81" t="s">
        <v>442</v>
      </c>
      <c r="N26" s="81" t="s">
        <v>443</v>
      </c>
      <c r="O26" s="72">
        <v>1050000</v>
      </c>
      <c r="P26" s="71" t="s">
        <v>137</v>
      </c>
      <c r="Q26" s="71" t="s">
        <v>329</v>
      </c>
      <c r="R26" s="72">
        <v>450000</v>
      </c>
      <c r="S26" s="106" t="s">
        <v>1688</v>
      </c>
      <c r="T26" s="85">
        <v>180</v>
      </c>
      <c r="U26" s="92">
        <v>180</v>
      </c>
      <c r="V26" s="83">
        <v>100</v>
      </c>
      <c r="W26" s="83">
        <f t="shared" si="0"/>
        <v>460</v>
      </c>
      <c r="X26" s="162">
        <v>450000</v>
      </c>
      <c r="Y26" s="72">
        <v>0</v>
      </c>
      <c r="Z26" s="72">
        <v>450000</v>
      </c>
      <c r="AA26" s="72">
        <v>0</v>
      </c>
      <c r="AB26" s="152" t="s">
        <v>1662</v>
      </c>
      <c r="AC26" s="153" t="s">
        <v>1661</v>
      </c>
      <c r="AD26" s="158">
        <v>587</v>
      </c>
      <c r="AE26" s="168"/>
    </row>
    <row r="27" spans="1:31" s="79" customFormat="1" ht="80.099999999999994" customHeight="1" x14ac:dyDescent="0.3">
      <c r="A27" s="79">
        <v>17</v>
      </c>
      <c r="B27" s="80" t="s">
        <v>1256</v>
      </c>
      <c r="C27" s="76" t="s">
        <v>1257</v>
      </c>
      <c r="D27" s="76" t="s">
        <v>1258</v>
      </c>
      <c r="E27" s="77" t="s">
        <v>1259</v>
      </c>
      <c r="F27" s="78" t="s">
        <v>1260</v>
      </c>
      <c r="G27" s="76" t="s">
        <v>59</v>
      </c>
      <c r="H27" s="76" t="s">
        <v>35</v>
      </c>
      <c r="I27" s="78" t="s">
        <v>1261</v>
      </c>
      <c r="J27" s="78" t="s">
        <v>1262</v>
      </c>
      <c r="K27" s="78"/>
      <c r="L27" s="81" t="s">
        <v>1263</v>
      </c>
      <c r="M27" s="81" t="s">
        <v>1264</v>
      </c>
      <c r="N27" s="81" t="s">
        <v>1265</v>
      </c>
      <c r="O27" s="72">
        <v>2085622</v>
      </c>
      <c r="P27" s="71" t="s">
        <v>126</v>
      </c>
      <c r="Q27" s="71" t="s">
        <v>42</v>
      </c>
      <c r="R27" s="72">
        <v>500000</v>
      </c>
      <c r="S27" s="106" t="s">
        <v>1688</v>
      </c>
      <c r="T27" s="85">
        <v>120</v>
      </c>
      <c r="U27" s="92">
        <v>190</v>
      </c>
      <c r="V27" s="83">
        <v>150</v>
      </c>
      <c r="W27" s="83">
        <f t="shared" si="0"/>
        <v>460</v>
      </c>
      <c r="X27" s="162">
        <v>500000</v>
      </c>
      <c r="Y27" s="72">
        <v>0</v>
      </c>
      <c r="Z27" s="72">
        <v>500000</v>
      </c>
      <c r="AA27" s="72">
        <v>0</v>
      </c>
      <c r="AB27" s="152" t="s">
        <v>1662</v>
      </c>
      <c r="AC27" s="153" t="s">
        <v>1661</v>
      </c>
      <c r="AD27" s="158">
        <v>1282</v>
      </c>
      <c r="AE27" s="168"/>
    </row>
    <row r="28" spans="1:31" s="79" customFormat="1" ht="80.099999999999994" customHeight="1" x14ac:dyDescent="0.3">
      <c r="A28" s="79">
        <v>18</v>
      </c>
      <c r="B28" s="80" t="s">
        <v>573</v>
      </c>
      <c r="C28" s="76" t="s">
        <v>574</v>
      </c>
      <c r="D28" s="76" t="s">
        <v>575</v>
      </c>
      <c r="E28" s="77" t="s">
        <v>576</v>
      </c>
      <c r="F28" s="78" t="s">
        <v>577</v>
      </c>
      <c r="G28" s="76" t="s">
        <v>48</v>
      </c>
      <c r="H28" s="76" t="s">
        <v>35</v>
      </c>
      <c r="I28" s="78" t="s">
        <v>578</v>
      </c>
      <c r="J28" s="78" t="s">
        <v>579</v>
      </c>
      <c r="K28" s="78"/>
      <c r="L28" s="81" t="s">
        <v>580</v>
      </c>
      <c r="M28" s="81" t="s">
        <v>581</v>
      </c>
      <c r="N28" s="81" t="s">
        <v>582</v>
      </c>
      <c r="O28" s="72">
        <v>1100000</v>
      </c>
      <c r="P28" s="71" t="s">
        <v>41</v>
      </c>
      <c r="Q28" s="71" t="s">
        <v>42</v>
      </c>
      <c r="R28" s="72">
        <v>500000</v>
      </c>
      <c r="S28" s="106" t="s">
        <v>1688</v>
      </c>
      <c r="T28" s="85">
        <v>180</v>
      </c>
      <c r="U28" s="92">
        <v>120</v>
      </c>
      <c r="V28" s="83">
        <v>150</v>
      </c>
      <c r="W28" s="83">
        <f t="shared" si="0"/>
        <v>450</v>
      </c>
      <c r="X28" s="162">
        <v>500000</v>
      </c>
      <c r="Y28" s="72">
        <v>0</v>
      </c>
      <c r="Z28" s="72">
        <v>500000</v>
      </c>
      <c r="AA28" s="72">
        <v>0</v>
      </c>
      <c r="AB28" s="152" t="s">
        <v>1662</v>
      </c>
      <c r="AC28" s="153" t="s">
        <v>1661</v>
      </c>
      <c r="AD28" s="158">
        <v>150</v>
      </c>
      <c r="AE28" s="168"/>
    </row>
    <row r="29" spans="1:31" s="79" customFormat="1" ht="80.099999999999994" customHeight="1" x14ac:dyDescent="0.3">
      <c r="A29" s="79">
        <v>19</v>
      </c>
      <c r="B29" s="80" t="s">
        <v>492</v>
      </c>
      <c r="C29" s="76" t="s">
        <v>493</v>
      </c>
      <c r="D29" s="76" t="s">
        <v>494</v>
      </c>
      <c r="E29" s="77" t="s">
        <v>495</v>
      </c>
      <c r="F29" s="78" t="s">
        <v>496</v>
      </c>
      <c r="G29" s="76" t="s">
        <v>59</v>
      </c>
      <c r="H29" s="76" t="s">
        <v>35</v>
      </c>
      <c r="I29" s="78" t="s">
        <v>497</v>
      </c>
      <c r="J29" s="78" t="s">
        <v>498</v>
      </c>
      <c r="K29" s="78"/>
      <c r="L29" s="81" t="s">
        <v>499</v>
      </c>
      <c r="M29" s="81" t="s">
        <v>500</v>
      </c>
      <c r="N29" s="81" t="s">
        <v>501</v>
      </c>
      <c r="O29" s="72">
        <v>1951489</v>
      </c>
      <c r="P29" s="71" t="s">
        <v>41</v>
      </c>
      <c r="Q29" s="71" t="s">
        <v>42</v>
      </c>
      <c r="R29" s="72">
        <v>500000</v>
      </c>
      <c r="S29" s="106" t="s">
        <v>1688</v>
      </c>
      <c r="T29" s="85">
        <v>150</v>
      </c>
      <c r="U29" s="92">
        <v>200</v>
      </c>
      <c r="V29" s="83">
        <v>100</v>
      </c>
      <c r="W29" s="83">
        <f t="shared" si="0"/>
        <v>450</v>
      </c>
      <c r="X29" s="162">
        <v>500000</v>
      </c>
      <c r="Y29" s="72">
        <v>0</v>
      </c>
      <c r="Z29" s="72">
        <v>500000</v>
      </c>
      <c r="AA29" s="72">
        <v>0</v>
      </c>
      <c r="AB29" s="152" t="s">
        <v>1662</v>
      </c>
      <c r="AC29" s="153" t="s">
        <v>1661</v>
      </c>
      <c r="AD29" s="158">
        <v>204</v>
      </c>
      <c r="AE29" s="168"/>
    </row>
    <row r="30" spans="1:31" s="79" customFormat="1" ht="80.099999999999994" customHeight="1" x14ac:dyDescent="0.3">
      <c r="A30" s="79">
        <v>20</v>
      </c>
      <c r="B30" s="80" t="s">
        <v>65</v>
      </c>
      <c r="C30" s="76" t="s">
        <v>66</v>
      </c>
      <c r="D30" s="76" t="s">
        <v>67</v>
      </c>
      <c r="E30" s="77" t="s">
        <v>68</v>
      </c>
      <c r="F30" s="78" t="s">
        <v>69</v>
      </c>
      <c r="G30" s="76" t="s">
        <v>34</v>
      </c>
      <c r="H30" s="76" t="s">
        <v>35</v>
      </c>
      <c r="I30" s="78" t="s">
        <v>70</v>
      </c>
      <c r="J30" s="78" t="s">
        <v>71</v>
      </c>
      <c r="K30" s="78"/>
      <c r="L30" s="81" t="s">
        <v>72</v>
      </c>
      <c r="M30" s="81" t="s">
        <v>73</v>
      </c>
      <c r="N30" s="81" t="s">
        <v>74</v>
      </c>
      <c r="O30" s="72">
        <v>6625657.5</v>
      </c>
      <c r="P30" s="71" t="s">
        <v>41</v>
      </c>
      <c r="Q30" s="71" t="s">
        <v>42</v>
      </c>
      <c r="R30" s="72">
        <v>500000</v>
      </c>
      <c r="S30" s="106" t="s">
        <v>1688</v>
      </c>
      <c r="T30" s="85">
        <v>180</v>
      </c>
      <c r="U30" s="92">
        <v>170</v>
      </c>
      <c r="V30" s="83">
        <v>100</v>
      </c>
      <c r="W30" s="83">
        <f t="shared" si="0"/>
        <v>450</v>
      </c>
      <c r="X30" s="162">
        <v>500000</v>
      </c>
      <c r="Y30" s="72">
        <v>0</v>
      </c>
      <c r="Z30" s="72">
        <v>500000</v>
      </c>
      <c r="AA30" s="72">
        <v>0</v>
      </c>
      <c r="AB30" s="152" t="s">
        <v>1662</v>
      </c>
      <c r="AC30" s="153" t="s">
        <v>1661</v>
      </c>
      <c r="AD30" s="158">
        <v>205</v>
      </c>
      <c r="AE30" s="168"/>
    </row>
    <row r="31" spans="1:31" s="79" customFormat="1" ht="80.099999999999994" customHeight="1" x14ac:dyDescent="0.3">
      <c r="A31" s="79">
        <v>21</v>
      </c>
      <c r="B31" s="80" t="s">
        <v>416</v>
      </c>
      <c r="C31" s="76" t="s">
        <v>417</v>
      </c>
      <c r="D31" s="76" t="s">
        <v>418</v>
      </c>
      <c r="E31" s="77" t="s">
        <v>419</v>
      </c>
      <c r="F31" s="78" t="s">
        <v>420</v>
      </c>
      <c r="G31" s="76" t="s">
        <v>34</v>
      </c>
      <c r="H31" s="76" t="s">
        <v>35</v>
      </c>
      <c r="I31" s="78" t="s">
        <v>421</v>
      </c>
      <c r="J31" s="78" t="s">
        <v>422</v>
      </c>
      <c r="K31" s="78"/>
      <c r="L31" s="81" t="s">
        <v>423</v>
      </c>
      <c r="M31" s="81" t="s">
        <v>424</v>
      </c>
      <c r="N31" s="81" t="s">
        <v>425</v>
      </c>
      <c r="O31" s="72">
        <v>1603180</v>
      </c>
      <c r="P31" s="71" t="s">
        <v>41</v>
      </c>
      <c r="Q31" s="71" t="s">
        <v>42</v>
      </c>
      <c r="R31" s="72">
        <v>500000</v>
      </c>
      <c r="S31" s="106" t="s">
        <v>1688</v>
      </c>
      <c r="T31" s="85">
        <v>160</v>
      </c>
      <c r="U31" s="92">
        <v>140</v>
      </c>
      <c r="V31" s="83">
        <v>150</v>
      </c>
      <c r="W31" s="83">
        <f t="shared" si="0"/>
        <v>450</v>
      </c>
      <c r="X31" s="162">
        <v>500000</v>
      </c>
      <c r="Y31" s="72">
        <v>0</v>
      </c>
      <c r="Z31" s="72">
        <v>500000</v>
      </c>
      <c r="AA31" s="72">
        <v>0</v>
      </c>
      <c r="AB31" s="152" t="s">
        <v>1663</v>
      </c>
      <c r="AC31" s="153" t="s">
        <v>1661</v>
      </c>
      <c r="AD31" s="158">
        <v>518</v>
      </c>
      <c r="AE31" s="168"/>
    </row>
    <row r="32" spans="1:31" s="79" customFormat="1" ht="80.099999999999994" customHeight="1" x14ac:dyDescent="0.3">
      <c r="A32" s="79">
        <v>22</v>
      </c>
      <c r="B32" s="80" t="s">
        <v>1369</v>
      </c>
      <c r="C32" s="76" t="s">
        <v>1370</v>
      </c>
      <c r="D32" s="76" t="s">
        <v>1371</v>
      </c>
      <c r="E32" s="77" t="s">
        <v>1372</v>
      </c>
      <c r="F32" s="78" t="s">
        <v>684</v>
      </c>
      <c r="G32" s="76" t="s">
        <v>59</v>
      </c>
      <c r="H32" s="76" t="s">
        <v>35</v>
      </c>
      <c r="I32" s="78" t="s">
        <v>1373</v>
      </c>
      <c r="J32" s="78" t="s">
        <v>1374</v>
      </c>
      <c r="K32" s="78"/>
      <c r="L32" s="81" t="s">
        <v>1375</v>
      </c>
      <c r="M32" s="81" t="s">
        <v>1376</v>
      </c>
      <c r="N32" s="81" t="s">
        <v>1377</v>
      </c>
      <c r="O32" s="72">
        <v>1777000</v>
      </c>
      <c r="P32" s="71" t="s">
        <v>41</v>
      </c>
      <c r="Q32" s="71" t="s">
        <v>42</v>
      </c>
      <c r="R32" s="72">
        <v>500000</v>
      </c>
      <c r="S32" s="106" t="s">
        <v>1688</v>
      </c>
      <c r="T32" s="85">
        <v>200</v>
      </c>
      <c r="U32" s="92">
        <v>140</v>
      </c>
      <c r="V32" s="83">
        <v>100</v>
      </c>
      <c r="W32" s="83">
        <f t="shared" si="0"/>
        <v>440</v>
      </c>
      <c r="X32" s="162">
        <v>500000</v>
      </c>
      <c r="Y32" s="72">
        <v>0</v>
      </c>
      <c r="Z32" s="72">
        <v>500000</v>
      </c>
      <c r="AA32" s="72">
        <v>0</v>
      </c>
      <c r="AB32" s="152" t="s">
        <v>1663</v>
      </c>
      <c r="AC32" s="153" t="s">
        <v>1661</v>
      </c>
      <c r="AD32" s="158">
        <v>67</v>
      </c>
      <c r="AE32" s="168"/>
    </row>
    <row r="33" spans="1:31" s="79" customFormat="1" ht="80.099999999999994" customHeight="1" x14ac:dyDescent="0.3">
      <c r="A33" s="79">
        <v>23</v>
      </c>
      <c r="B33" s="80" t="s">
        <v>1023</v>
      </c>
      <c r="C33" s="76" t="s">
        <v>1024</v>
      </c>
      <c r="D33" s="76" t="s">
        <v>1025</v>
      </c>
      <c r="E33" s="77" t="s">
        <v>1026</v>
      </c>
      <c r="F33" s="78" t="s">
        <v>1027</v>
      </c>
      <c r="G33" s="76" t="s">
        <v>120</v>
      </c>
      <c r="H33" s="76" t="s">
        <v>35</v>
      </c>
      <c r="I33" s="78" t="s">
        <v>1028</v>
      </c>
      <c r="J33" s="78" t="s">
        <v>1029</v>
      </c>
      <c r="K33" s="78"/>
      <c r="L33" s="81" t="s">
        <v>1030</v>
      </c>
      <c r="M33" s="81" t="s">
        <v>1031</v>
      </c>
      <c r="N33" s="81" t="s">
        <v>1680</v>
      </c>
      <c r="O33" s="72">
        <v>1000000</v>
      </c>
      <c r="P33" s="71" t="s">
        <v>41</v>
      </c>
      <c r="Q33" s="71" t="s">
        <v>42</v>
      </c>
      <c r="R33" s="72">
        <v>500000</v>
      </c>
      <c r="S33" s="106" t="s">
        <v>1688</v>
      </c>
      <c r="T33" s="85">
        <v>130</v>
      </c>
      <c r="U33" s="92">
        <v>160</v>
      </c>
      <c r="V33" s="83">
        <v>150</v>
      </c>
      <c r="W33" s="83">
        <f t="shared" si="0"/>
        <v>440</v>
      </c>
      <c r="X33" s="162">
        <v>500000</v>
      </c>
      <c r="Y33" s="72">
        <v>0</v>
      </c>
      <c r="Z33" s="72">
        <v>500000</v>
      </c>
      <c r="AA33" s="72">
        <v>0</v>
      </c>
      <c r="AB33" s="152" t="s">
        <v>1658</v>
      </c>
      <c r="AC33" s="170" t="s">
        <v>1661</v>
      </c>
      <c r="AD33" s="169">
        <v>180</v>
      </c>
      <c r="AE33" s="97"/>
    </row>
    <row r="34" spans="1:31" s="79" customFormat="1" ht="80.099999999999994" customHeight="1" x14ac:dyDescent="0.3">
      <c r="A34" s="79">
        <v>24</v>
      </c>
      <c r="B34" s="80" t="s">
        <v>279</v>
      </c>
      <c r="C34" s="76" t="s">
        <v>280</v>
      </c>
      <c r="D34" s="76" t="s">
        <v>281</v>
      </c>
      <c r="E34" s="77" t="s">
        <v>282</v>
      </c>
      <c r="F34" s="78" t="s">
        <v>283</v>
      </c>
      <c r="G34" s="76" t="s">
        <v>34</v>
      </c>
      <c r="H34" s="76" t="s">
        <v>35</v>
      </c>
      <c r="I34" s="78" t="s">
        <v>284</v>
      </c>
      <c r="J34" s="78" t="s">
        <v>285</v>
      </c>
      <c r="K34" s="78"/>
      <c r="L34" s="81" t="s">
        <v>286</v>
      </c>
      <c r="M34" s="81" t="s">
        <v>287</v>
      </c>
      <c r="N34" s="81" t="s">
        <v>288</v>
      </c>
      <c r="O34" s="72">
        <v>1224759</v>
      </c>
      <c r="P34" s="71" t="s">
        <v>137</v>
      </c>
      <c r="Q34" s="71" t="s">
        <v>199</v>
      </c>
      <c r="R34" s="72">
        <v>500000</v>
      </c>
      <c r="S34" s="106" t="s">
        <v>1688</v>
      </c>
      <c r="T34" s="85">
        <v>200</v>
      </c>
      <c r="U34" s="92">
        <v>140</v>
      </c>
      <c r="V34" s="83">
        <v>100</v>
      </c>
      <c r="W34" s="83">
        <f t="shared" si="0"/>
        <v>440</v>
      </c>
      <c r="X34" s="162">
        <v>500000</v>
      </c>
      <c r="Y34" s="72">
        <v>0</v>
      </c>
      <c r="Z34" s="72">
        <v>500000</v>
      </c>
      <c r="AA34" s="72">
        <v>0</v>
      </c>
      <c r="AB34" s="152" t="s">
        <v>1662</v>
      </c>
      <c r="AC34" s="153" t="s">
        <v>1661</v>
      </c>
      <c r="AD34" s="158">
        <v>190</v>
      </c>
      <c r="AE34" s="168"/>
    </row>
    <row r="35" spans="1:31" s="79" customFormat="1" ht="80.099999999999994" customHeight="1" x14ac:dyDescent="0.3">
      <c r="A35" s="79">
        <v>25</v>
      </c>
      <c r="B35" s="80" t="s">
        <v>1330</v>
      </c>
      <c r="C35" s="76" t="s">
        <v>1331</v>
      </c>
      <c r="D35" s="76" t="s">
        <v>1332</v>
      </c>
      <c r="E35" s="77" t="s">
        <v>1333</v>
      </c>
      <c r="F35" s="78" t="s">
        <v>1334</v>
      </c>
      <c r="G35" s="76" t="s">
        <v>120</v>
      </c>
      <c r="H35" s="76" t="s">
        <v>35</v>
      </c>
      <c r="I35" s="78" t="s">
        <v>1335</v>
      </c>
      <c r="J35" s="78" t="s">
        <v>1336</v>
      </c>
      <c r="K35" s="78"/>
      <c r="L35" s="81" t="s">
        <v>1337</v>
      </c>
      <c r="M35" s="81" t="s">
        <v>1338</v>
      </c>
      <c r="N35" s="81" t="s">
        <v>1339</v>
      </c>
      <c r="O35" s="72">
        <v>1050000</v>
      </c>
      <c r="P35" s="71" t="s">
        <v>41</v>
      </c>
      <c r="Q35" s="71" t="s">
        <v>42</v>
      </c>
      <c r="R35" s="72">
        <v>500000</v>
      </c>
      <c r="S35" s="106" t="s">
        <v>1688</v>
      </c>
      <c r="T35" s="85">
        <v>180</v>
      </c>
      <c r="U35" s="92">
        <v>160</v>
      </c>
      <c r="V35" s="83">
        <v>100</v>
      </c>
      <c r="W35" s="83">
        <f t="shared" si="0"/>
        <v>440</v>
      </c>
      <c r="X35" s="162">
        <v>500000</v>
      </c>
      <c r="Y35" s="72">
        <v>0</v>
      </c>
      <c r="Z35" s="72">
        <v>500000</v>
      </c>
      <c r="AA35" s="72">
        <v>0</v>
      </c>
      <c r="AB35" s="152" t="s">
        <v>1662</v>
      </c>
      <c r="AC35" s="153" t="s">
        <v>1666</v>
      </c>
      <c r="AD35" s="158">
        <v>265</v>
      </c>
      <c r="AE35" s="168"/>
    </row>
    <row r="36" spans="1:31" s="79" customFormat="1" ht="80.099999999999994" customHeight="1" x14ac:dyDescent="0.3">
      <c r="A36" s="79">
        <v>26</v>
      </c>
      <c r="B36" s="80" t="s">
        <v>115</v>
      </c>
      <c r="C36" s="76" t="s">
        <v>116</v>
      </c>
      <c r="D36" s="76" t="s">
        <v>117</v>
      </c>
      <c r="E36" s="77" t="s">
        <v>118</v>
      </c>
      <c r="F36" s="78" t="s">
        <v>119</v>
      </c>
      <c r="G36" s="76" t="s">
        <v>120</v>
      </c>
      <c r="H36" s="76" t="s">
        <v>35</v>
      </c>
      <c r="I36" s="78" t="s">
        <v>121</v>
      </c>
      <c r="J36" s="78" t="s">
        <v>122</v>
      </c>
      <c r="K36" s="78"/>
      <c r="L36" s="81" t="s">
        <v>123</v>
      </c>
      <c r="M36" s="81" t="s">
        <v>124</v>
      </c>
      <c r="N36" s="81" t="s">
        <v>125</v>
      </c>
      <c r="O36" s="72">
        <v>4000000</v>
      </c>
      <c r="P36" s="71" t="s">
        <v>126</v>
      </c>
      <c r="Q36" s="71" t="s">
        <v>127</v>
      </c>
      <c r="R36" s="72">
        <v>500000</v>
      </c>
      <c r="S36" s="106" t="s">
        <v>1688</v>
      </c>
      <c r="T36" s="85">
        <v>180</v>
      </c>
      <c r="U36" s="92">
        <v>160</v>
      </c>
      <c r="V36" s="83">
        <v>100</v>
      </c>
      <c r="W36" s="83">
        <f t="shared" si="0"/>
        <v>440</v>
      </c>
      <c r="X36" s="162">
        <v>500000</v>
      </c>
      <c r="Y36" s="72">
        <v>0</v>
      </c>
      <c r="Z36" s="72">
        <v>500000</v>
      </c>
      <c r="AA36" s="72">
        <v>0</v>
      </c>
      <c r="AB36" s="152" t="s">
        <v>1662</v>
      </c>
      <c r="AC36" s="153" t="s">
        <v>1661</v>
      </c>
      <c r="AD36" s="158">
        <v>280</v>
      </c>
      <c r="AE36" s="168"/>
    </row>
    <row r="37" spans="1:31" s="79" customFormat="1" ht="80.099999999999994" customHeight="1" x14ac:dyDescent="0.3">
      <c r="A37" s="79">
        <v>27</v>
      </c>
      <c r="B37" s="80" t="s">
        <v>1051</v>
      </c>
      <c r="C37" s="76" t="s">
        <v>1052</v>
      </c>
      <c r="D37" s="76" t="s">
        <v>1053</v>
      </c>
      <c r="E37" s="77" t="s">
        <v>1054</v>
      </c>
      <c r="F37" s="78" t="s">
        <v>1055</v>
      </c>
      <c r="G37" s="76" t="s">
        <v>59</v>
      </c>
      <c r="H37" s="76" t="s">
        <v>35</v>
      </c>
      <c r="I37" s="78" t="s">
        <v>1056</v>
      </c>
      <c r="J37" s="78" t="s">
        <v>1057</v>
      </c>
      <c r="K37" s="78"/>
      <c r="L37" s="81" t="s">
        <v>1058</v>
      </c>
      <c r="M37" s="81" t="s">
        <v>1059</v>
      </c>
      <c r="N37" s="81" t="s">
        <v>1060</v>
      </c>
      <c r="O37" s="72">
        <v>834866</v>
      </c>
      <c r="P37" s="71" t="s">
        <v>41</v>
      </c>
      <c r="Q37" s="71" t="s">
        <v>42</v>
      </c>
      <c r="R37" s="72">
        <v>417433</v>
      </c>
      <c r="S37" s="106" t="s">
        <v>1688</v>
      </c>
      <c r="T37" s="85">
        <v>200</v>
      </c>
      <c r="U37" s="92">
        <v>140</v>
      </c>
      <c r="V37" s="83">
        <v>100</v>
      </c>
      <c r="W37" s="83">
        <f t="shared" si="0"/>
        <v>440</v>
      </c>
      <c r="X37" s="162">
        <v>417433</v>
      </c>
      <c r="Y37" s="72">
        <v>0</v>
      </c>
      <c r="Z37" s="72">
        <v>417433</v>
      </c>
      <c r="AA37" s="72">
        <v>0</v>
      </c>
      <c r="AB37" s="152" t="s">
        <v>1663</v>
      </c>
      <c r="AC37" s="153" t="s">
        <v>1661</v>
      </c>
      <c r="AD37" s="158">
        <v>283</v>
      </c>
      <c r="AE37" s="168"/>
    </row>
    <row r="38" spans="1:31" s="79" customFormat="1" ht="80.099999999999994" customHeight="1" x14ac:dyDescent="0.3">
      <c r="A38" s="79">
        <v>28</v>
      </c>
      <c r="B38" s="80" t="s">
        <v>828</v>
      </c>
      <c r="C38" s="76" t="s">
        <v>829</v>
      </c>
      <c r="D38" s="76" t="s">
        <v>830</v>
      </c>
      <c r="E38" s="77" t="s">
        <v>831</v>
      </c>
      <c r="F38" s="78" t="s">
        <v>466</v>
      </c>
      <c r="G38" s="76" t="s">
        <v>34</v>
      </c>
      <c r="H38" s="76" t="s">
        <v>35</v>
      </c>
      <c r="I38" s="78" t="s">
        <v>832</v>
      </c>
      <c r="J38" s="78" t="s">
        <v>833</v>
      </c>
      <c r="K38" s="78"/>
      <c r="L38" s="81" t="s">
        <v>834</v>
      </c>
      <c r="M38" s="81" t="s">
        <v>835</v>
      </c>
      <c r="N38" s="81" t="s">
        <v>836</v>
      </c>
      <c r="O38" s="72">
        <v>1000000</v>
      </c>
      <c r="P38" s="71" t="s">
        <v>258</v>
      </c>
      <c r="Q38" s="71" t="s">
        <v>42</v>
      </c>
      <c r="R38" s="72">
        <v>500000</v>
      </c>
      <c r="S38" s="106" t="s">
        <v>1688</v>
      </c>
      <c r="T38" s="85">
        <v>160</v>
      </c>
      <c r="U38" s="92">
        <v>180</v>
      </c>
      <c r="V38" s="83">
        <v>100</v>
      </c>
      <c r="W38" s="83">
        <f t="shared" si="0"/>
        <v>440</v>
      </c>
      <c r="X38" s="162">
        <v>500000</v>
      </c>
      <c r="Y38" s="72">
        <v>0</v>
      </c>
      <c r="Z38" s="72">
        <v>500000</v>
      </c>
      <c r="AA38" s="72">
        <v>0</v>
      </c>
      <c r="AB38" s="152" t="s">
        <v>1662</v>
      </c>
      <c r="AC38" s="153" t="s">
        <v>1661</v>
      </c>
      <c r="AD38" s="158">
        <v>512</v>
      </c>
      <c r="AE38" s="168"/>
    </row>
    <row r="39" spans="1:31" s="79" customFormat="1" ht="80.099999999999994" customHeight="1" x14ac:dyDescent="0.3">
      <c r="A39" s="79">
        <v>29</v>
      </c>
      <c r="B39" s="80" t="s">
        <v>621</v>
      </c>
      <c r="C39" s="76" t="s">
        <v>622</v>
      </c>
      <c r="D39" s="76" t="s">
        <v>623</v>
      </c>
      <c r="E39" s="77" t="s">
        <v>624</v>
      </c>
      <c r="F39" s="78" t="s">
        <v>625</v>
      </c>
      <c r="G39" s="76" t="s">
        <v>120</v>
      </c>
      <c r="H39" s="76" t="s">
        <v>35</v>
      </c>
      <c r="I39" s="78" t="s">
        <v>626</v>
      </c>
      <c r="J39" s="78" t="s">
        <v>627</v>
      </c>
      <c r="K39" s="78"/>
      <c r="L39" s="81" t="s">
        <v>628</v>
      </c>
      <c r="M39" s="81" t="s">
        <v>629</v>
      </c>
      <c r="N39" s="81" t="s">
        <v>630</v>
      </c>
      <c r="O39" s="72">
        <v>1101291.8700000001</v>
      </c>
      <c r="P39" s="71" t="s">
        <v>41</v>
      </c>
      <c r="Q39" s="71" t="s">
        <v>42</v>
      </c>
      <c r="R39" s="72">
        <v>500000</v>
      </c>
      <c r="S39" s="106" t="s">
        <v>1688</v>
      </c>
      <c r="T39" s="85">
        <v>180</v>
      </c>
      <c r="U39" s="92">
        <v>160</v>
      </c>
      <c r="V39" s="83">
        <v>100</v>
      </c>
      <c r="W39" s="83">
        <f t="shared" si="0"/>
        <v>440</v>
      </c>
      <c r="X39" s="162">
        <v>500000</v>
      </c>
      <c r="Y39" s="72">
        <v>0</v>
      </c>
      <c r="Z39" s="72">
        <v>500000</v>
      </c>
      <c r="AA39" s="72">
        <v>0</v>
      </c>
      <c r="AB39" s="152" t="s">
        <v>1663</v>
      </c>
      <c r="AC39" s="153" t="s">
        <v>1666</v>
      </c>
      <c r="AD39" s="158">
        <v>560</v>
      </c>
      <c r="AE39" s="168"/>
    </row>
    <row r="40" spans="1:31" s="79" customFormat="1" ht="80.099999999999994" customHeight="1" x14ac:dyDescent="0.3">
      <c r="A40" s="79">
        <v>30</v>
      </c>
      <c r="B40" s="80" t="s">
        <v>680</v>
      </c>
      <c r="C40" s="76" t="s">
        <v>681</v>
      </c>
      <c r="D40" s="76" t="s">
        <v>682</v>
      </c>
      <c r="E40" s="77" t="s">
        <v>683</v>
      </c>
      <c r="F40" s="78" t="s">
        <v>684</v>
      </c>
      <c r="G40" s="76" t="s">
        <v>59</v>
      </c>
      <c r="H40" s="76" t="s">
        <v>35</v>
      </c>
      <c r="I40" s="78" t="s">
        <v>685</v>
      </c>
      <c r="J40" s="78" t="s">
        <v>686</v>
      </c>
      <c r="K40" s="78"/>
      <c r="L40" s="81" t="s">
        <v>687</v>
      </c>
      <c r="M40" s="81" t="s">
        <v>688</v>
      </c>
      <c r="N40" s="81" t="s">
        <v>689</v>
      </c>
      <c r="O40" s="72">
        <v>801000</v>
      </c>
      <c r="P40" s="71" t="s">
        <v>41</v>
      </c>
      <c r="Q40" s="71" t="s">
        <v>42</v>
      </c>
      <c r="R40" s="72">
        <v>400000</v>
      </c>
      <c r="S40" s="106" t="s">
        <v>1688</v>
      </c>
      <c r="T40" s="85">
        <v>180</v>
      </c>
      <c r="U40" s="92">
        <v>150</v>
      </c>
      <c r="V40" s="83">
        <v>100</v>
      </c>
      <c r="W40" s="83">
        <f t="shared" si="0"/>
        <v>430</v>
      </c>
      <c r="X40" s="162">
        <v>400000</v>
      </c>
      <c r="Y40" s="72">
        <v>0</v>
      </c>
      <c r="Z40" s="72">
        <v>400000</v>
      </c>
      <c r="AA40" s="72">
        <v>0</v>
      </c>
      <c r="AB40" s="152" t="s">
        <v>1662</v>
      </c>
      <c r="AC40" s="153" t="s">
        <v>1661</v>
      </c>
      <c r="AD40" s="158">
        <v>157</v>
      </c>
      <c r="AE40" s="168"/>
    </row>
    <row r="41" spans="1:31" s="79" customFormat="1" ht="80.099999999999994" customHeight="1" x14ac:dyDescent="0.3">
      <c r="A41" s="79">
        <v>31</v>
      </c>
      <c r="B41" s="80" t="s">
        <v>549</v>
      </c>
      <c r="C41" s="76" t="s">
        <v>550</v>
      </c>
      <c r="D41" s="76" t="s">
        <v>551</v>
      </c>
      <c r="E41" s="77" t="s">
        <v>552</v>
      </c>
      <c r="F41" s="78" t="s">
        <v>496</v>
      </c>
      <c r="G41" s="76" t="s">
        <v>59</v>
      </c>
      <c r="H41" s="76" t="s">
        <v>35</v>
      </c>
      <c r="I41" s="78" t="s">
        <v>553</v>
      </c>
      <c r="J41" s="78" t="s">
        <v>554</v>
      </c>
      <c r="K41" s="78"/>
      <c r="L41" s="81" t="s">
        <v>555</v>
      </c>
      <c r="M41" s="81" t="s">
        <v>556</v>
      </c>
      <c r="N41" s="81" t="s">
        <v>557</v>
      </c>
      <c r="O41" s="72">
        <v>500000</v>
      </c>
      <c r="P41" s="71" t="s">
        <v>41</v>
      </c>
      <c r="Q41" s="71" t="s">
        <v>42</v>
      </c>
      <c r="R41" s="72">
        <v>250000</v>
      </c>
      <c r="S41" s="106" t="s">
        <v>1688</v>
      </c>
      <c r="T41" s="85">
        <v>180</v>
      </c>
      <c r="U41" s="92">
        <v>150</v>
      </c>
      <c r="V41" s="83">
        <v>100</v>
      </c>
      <c r="W41" s="83">
        <f t="shared" si="0"/>
        <v>430</v>
      </c>
      <c r="X41" s="162">
        <v>250000</v>
      </c>
      <c r="Y41" s="72">
        <v>0</v>
      </c>
      <c r="Z41" s="72">
        <v>250000</v>
      </c>
      <c r="AA41" s="72">
        <v>0</v>
      </c>
      <c r="AB41" s="152" t="s">
        <v>1662</v>
      </c>
      <c r="AC41" s="153" t="s">
        <v>1661</v>
      </c>
      <c r="AD41" s="158">
        <v>283</v>
      </c>
      <c r="AE41" s="168"/>
    </row>
    <row r="42" spans="1:31" s="79" customFormat="1" ht="80.099999999999994" customHeight="1" x14ac:dyDescent="0.3">
      <c r="A42" s="79">
        <v>32</v>
      </c>
      <c r="B42" s="80" t="s">
        <v>299</v>
      </c>
      <c r="C42" s="76" t="s">
        <v>300</v>
      </c>
      <c r="D42" s="76" t="s">
        <v>301</v>
      </c>
      <c r="E42" s="77" t="s">
        <v>302</v>
      </c>
      <c r="F42" s="78" t="s">
        <v>303</v>
      </c>
      <c r="G42" s="76" t="s">
        <v>34</v>
      </c>
      <c r="H42" s="76" t="s">
        <v>35</v>
      </c>
      <c r="I42" s="78" t="s">
        <v>304</v>
      </c>
      <c r="J42" s="78" t="s">
        <v>305</v>
      </c>
      <c r="K42" s="78"/>
      <c r="L42" s="81" t="s">
        <v>306</v>
      </c>
      <c r="M42" s="81" t="s">
        <v>307</v>
      </c>
      <c r="N42" s="81" t="s">
        <v>308</v>
      </c>
      <c r="O42" s="72">
        <v>550000</v>
      </c>
      <c r="P42" s="71" t="s">
        <v>41</v>
      </c>
      <c r="Q42" s="71" t="s">
        <v>42</v>
      </c>
      <c r="R42" s="72">
        <v>275000</v>
      </c>
      <c r="S42" s="106" t="s">
        <v>1688</v>
      </c>
      <c r="T42" s="85">
        <v>160</v>
      </c>
      <c r="U42" s="92">
        <v>170</v>
      </c>
      <c r="V42" s="83">
        <v>100</v>
      </c>
      <c r="W42" s="83">
        <f t="shared" si="0"/>
        <v>430</v>
      </c>
      <c r="X42" s="162">
        <v>275000</v>
      </c>
      <c r="Y42" s="72">
        <v>0</v>
      </c>
      <c r="Z42" s="72">
        <v>275000</v>
      </c>
      <c r="AA42" s="72">
        <v>0</v>
      </c>
      <c r="AB42" s="152" t="s">
        <v>1663</v>
      </c>
      <c r="AC42" s="153" t="s">
        <v>1661</v>
      </c>
      <c r="AD42" s="158">
        <v>338</v>
      </c>
      <c r="AE42" s="168"/>
    </row>
    <row r="43" spans="1:31" s="79" customFormat="1" ht="87.75" customHeight="1" x14ac:dyDescent="0.3">
      <c r="A43" s="79">
        <v>33</v>
      </c>
      <c r="B43" s="80" t="s">
        <v>1032</v>
      </c>
      <c r="C43" s="76" t="s">
        <v>1033</v>
      </c>
      <c r="D43" s="76" t="s">
        <v>1034</v>
      </c>
      <c r="E43" s="77" t="s">
        <v>1035</v>
      </c>
      <c r="F43" s="78" t="s">
        <v>323</v>
      </c>
      <c r="G43" s="76" t="s">
        <v>90</v>
      </c>
      <c r="H43" s="76" t="s">
        <v>35</v>
      </c>
      <c r="I43" s="78" t="s">
        <v>1036</v>
      </c>
      <c r="J43" s="78" t="s">
        <v>1037</v>
      </c>
      <c r="K43" s="78"/>
      <c r="L43" s="81" t="s">
        <v>1038</v>
      </c>
      <c r="M43" s="81" t="s">
        <v>1039</v>
      </c>
      <c r="N43" s="81" t="s">
        <v>1040</v>
      </c>
      <c r="O43" s="72">
        <v>974234</v>
      </c>
      <c r="P43" s="71" t="s">
        <v>41</v>
      </c>
      <c r="Q43" s="71" t="s">
        <v>42</v>
      </c>
      <c r="R43" s="72">
        <v>487117</v>
      </c>
      <c r="S43" s="106" t="s">
        <v>1688</v>
      </c>
      <c r="T43" s="85">
        <v>130</v>
      </c>
      <c r="U43" s="92">
        <v>200</v>
      </c>
      <c r="V43" s="83">
        <v>100</v>
      </c>
      <c r="W43" s="83">
        <f t="shared" ref="W43:W74" si="1">SUM(T43:V43)</f>
        <v>430</v>
      </c>
      <c r="X43" s="162">
        <v>487117</v>
      </c>
      <c r="Y43" s="72">
        <v>0</v>
      </c>
      <c r="Z43" s="72">
        <v>487117</v>
      </c>
      <c r="AA43" s="72">
        <v>0</v>
      </c>
      <c r="AB43" s="152" t="s">
        <v>1663</v>
      </c>
      <c r="AC43" s="153" t="s">
        <v>1661</v>
      </c>
      <c r="AD43" s="158">
        <v>392</v>
      </c>
      <c r="AE43" s="168"/>
    </row>
    <row r="44" spans="1:31" s="79" customFormat="1" ht="80.099999999999994" customHeight="1" x14ac:dyDescent="0.3">
      <c r="A44" s="79">
        <v>34</v>
      </c>
      <c r="B44" s="80" t="s">
        <v>1607</v>
      </c>
      <c r="C44" s="76" t="s">
        <v>1608</v>
      </c>
      <c r="D44" s="76" t="s">
        <v>1609</v>
      </c>
      <c r="E44" s="77" t="s">
        <v>1610</v>
      </c>
      <c r="F44" s="78" t="s">
        <v>1611</v>
      </c>
      <c r="G44" s="76" t="s">
        <v>120</v>
      </c>
      <c r="H44" s="76" t="s">
        <v>35</v>
      </c>
      <c r="I44" s="78" t="s">
        <v>1612</v>
      </c>
      <c r="J44" s="78" t="s">
        <v>1613</v>
      </c>
      <c r="K44" s="78"/>
      <c r="L44" s="81" t="s">
        <v>1614</v>
      </c>
      <c r="M44" s="81" t="s">
        <v>1615</v>
      </c>
      <c r="N44" s="81" t="s">
        <v>1615</v>
      </c>
      <c r="O44" s="72">
        <v>1000922</v>
      </c>
      <c r="P44" s="71" t="s">
        <v>329</v>
      </c>
      <c r="Q44" s="71" t="s">
        <v>127</v>
      </c>
      <c r="R44" s="72">
        <v>500000</v>
      </c>
      <c r="S44" s="106" t="s">
        <v>1688</v>
      </c>
      <c r="T44" s="85">
        <v>130</v>
      </c>
      <c r="U44" s="92">
        <v>200</v>
      </c>
      <c r="V44" s="83">
        <v>100</v>
      </c>
      <c r="W44" s="83">
        <f t="shared" si="1"/>
        <v>430</v>
      </c>
      <c r="X44" s="162">
        <v>500000</v>
      </c>
      <c r="Y44" s="72">
        <v>0</v>
      </c>
      <c r="Z44" s="72">
        <v>500000</v>
      </c>
      <c r="AA44" s="72">
        <v>0</v>
      </c>
      <c r="AB44" s="152" t="s">
        <v>1662</v>
      </c>
      <c r="AC44" s="153" t="s">
        <v>1661</v>
      </c>
      <c r="AD44" s="158">
        <v>534</v>
      </c>
      <c r="AE44" s="168"/>
    </row>
    <row r="45" spans="1:31" s="79" customFormat="1" ht="80.099999999999994" customHeight="1" x14ac:dyDescent="0.3">
      <c r="A45" s="79">
        <v>35</v>
      </c>
      <c r="B45" s="80" t="s">
        <v>641</v>
      </c>
      <c r="C45" s="76" t="s">
        <v>642</v>
      </c>
      <c r="D45" s="76" t="s">
        <v>643</v>
      </c>
      <c r="E45" s="77" t="s">
        <v>644</v>
      </c>
      <c r="F45" s="78" t="s">
        <v>496</v>
      </c>
      <c r="G45" s="76" t="s">
        <v>59</v>
      </c>
      <c r="H45" s="76" t="s">
        <v>35</v>
      </c>
      <c r="I45" s="78" t="s">
        <v>645</v>
      </c>
      <c r="J45" s="78" t="s">
        <v>646</v>
      </c>
      <c r="K45" s="78"/>
      <c r="L45" s="81" t="s">
        <v>647</v>
      </c>
      <c r="M45" s="81" t="s">
        <v>648</v>
      </c>
      <c r="N45" s="81" t="s">
        <v>649</v>
      </c>
      <c r="O45" s="72">
        <v>950000</v>
      </c>
      <c r="P45" s="71" t="s">
        <v>137</v>
      </c>
      <c r="Q45" s="71" t="s">
        <v>42</v>
      </c>
      <c r="R45" s="72">
        <v>450000</v>
      </c>
      <c r="S45" s="106" t="s">
        <v>1688</v>
      </c>
      <c r="T45" s="85">
        <v>130</v>
      </c>
      <c r="U45" s="92">
        <v>200</v>
      </c>
      <c r="V45" s="83">
        <v>100</v>
      </c>
      <c r="W45" s="83">
        <f t="shared" si="1"/>
        <v>430</v>
      </c>
      <c r="X45" s="162">
        <v>450000</v>
      </c>
      <c r="Y45" s="72">
        <v>0</v>
      </c>
      <c r="Z45" s="72">
        <v>450000</v>
      </c>
      <c r="AA45" s="72">
        <v>0</v>
      </c>
      <c r="AB45" s="152" t="s">
        <v>1663</v>
      </c>
      <c r="AC45" s="153" t="s">
        <v>1661</v>
      </c>
      <c r="AD45" s="158">
        <v>556</v>
      </c>
      <c r="AE45" s="168"/>
    </row>
    <row r="46" spans="1:31" s="79" customFormat="1" ht="80.099999999999994" customHeight="1" x14ac:dyDescent="0.3">
      <c r="A46" s="79">
        <v>36</v>
      </c>
      <c r="B46" s="80" t="s">
        <v>1099</v>
      </c>
      <c r="C46" s="76" t="s">
        <v>1100</v>
      </c>
      <c r="D46" s="76" t="s">
        <v>1101</v>
      </c>
      <c r="E46" s="77" t="s">
        <v>1102</v>
      </c>
      <c r="F46" s="78" t="s">
        <v>1103</v>
      </c>
      <c r="G46" s="76" t="s">
        <v>48</v>
      </c>
      <c r="H46" s="76" t="s">
        <v>35</v>
      </c>
      <c r="I46" s="78" t="s">
        <v>1104</v>
      </c>
      <c r="J46" s="78" t="s">
        <v>1105</v>
      </c>
      <c r="K46" s="78"/>
      <c r="L46" s="81" t="s">
        <v>1106</v>
      </c>
      <c r="M46" s="81" t="s">
        <v>1107</v>
      </c>
      <c r="N46" s="81" t="s">
        <v>1108</v>
      </c>
      <c r="O46" s="72">
        <v>1305064</v>
      </c>
      <c r="P46" s="71" t="s">
        <v>41</v>
      </c>
      <c r="Q46" s="71" t="s">
        <v>42</v>
      </c>
      <c r="R46" s="72">
        <v>500000</v>
      </c>
      <c r="S46" s="106" t="s">
        <v>1688</v>
      </c>
      <c r="T46" s="85">
        <v>140</v>
      </c>
      <c r="U46" s="92">
        <v>190</v>
      </c>
      <c r="V46" s="83">
        <v>100</v>
      </c>
      <c r="W46" s="83">
        <f t="shared" si="1"/>
        <v>430</v>
      </c>
      <c r="X46" s="162">
        <v>500000</v>
      </c>
      <c r="Y46" s="72">
        <v>0</v>
      </c>
      <c r="Z46" s="72">
        <v>500000</v>
      </c>
      <c r="AA46" s="72">
        <v>0</v>
      </c>
      <c r="AB46" s="152" t="s">
        <v>1662</v>
      </c>
      <c r="AC46" s="153" t="s">
        <v>1661</v>
      </c>
      <c r="AD46" s="158">
        <v>611</v>
      </c>
      <c r="AE46" s="168"/>
    </row>
    <row r="47" spans="1:31" s="79" customFormat="1" ht="80.099999999999994" customHeight="1" x14ac:dyDescent="0.3">
      <c r="A47" s="79">
        <v>37</v>
      </c>
      <c r="B47" s="80" t="s">
        <v>793</v>
      </c>
      <c r="C47" s="76" t="s">
        <v>794</v>
      </c>
      <c r="D47" s="76" t="s">
        <v>795</v>
      </c>
      <c r="E47" s="77" t="s">
        <v>796</v>
      </c>
      <c r="F47" s="78" t="s">
        <v>33</v>
      </c>
      <c r="G47" s="76" t="s">
        <v>34</v>
      </c>
      <c r="H47" s="76" t="s">
        <v>35</v>
      </c>
      <c r="I47" s="78" t="s">
        <v>797</v>
      </c>
      <c r="J47" s="78" t="s">
        <v>798</v>
      </c>
      <c r="K47" s="78"/>
      <c r="L47" s="81" t="s">
        <v>799</v>
      </c>
      <c r="M47" s="81" t="s">
        <v>800</v>
      </c>
      <c r="N47" s="81" t="s">
        <v>801</v>
      </c>
      <c r="O47" s="72">
        <v>1000000</v>
      </c>
      <c r="P47" s="71" t="s">
        <v>41</v>
      </c>
      <c r="Q47" s="71" t="s">
        <v>42</v>
      </c>
      <c r="R47" s="72">
        <v>500000</v>
      </c>
      <c r="S47" s="106" t="s">
        <v>1688</v>
      </c>
      <c r="T47" s="85">
        <v>110</v>
      </c>
      <c r="U47" s="92">
        <v>170</v>
      </c>
      <c r="V47" s="83">
        <v>150</v>
      </c>
      <c r="W47" s="83">
        <f t="shared" si="1"/>
        <v>430</v>
      </c>
      <c r="X47" s="162">
        <v>500000</v>
      </c>
      <c r="Y47" s="72">
        <v>0</v>
      </c>
      <c r="Z47" s="72">
        <v>500000</v>
      </c>
      <c r="AA47" s="72">
        <v>0</v>
      </c>
      <c r="AB47" s="152" t="s">
        <v>1662</v>
      </c>
      <c r="AC47" s="153" t="s">
        <v>1661</v>
      </c>
      <c r="AD47" s="158">
        <v>659</v>
      </c>
      <c r="AE47" s="168"/>
    </row>
    <row r="48" spans="1:31" s="79" customFormat="1" ht="80.099999999999994" customHeight="1" x14ac:dyDescent="0.3">
      <c r="A48" s="79">
        <v>38</v>
      </c>
      <c r="B48" s="80" t="s">
        <v>96</v>
      </c>
      <c r="C48" s="76" t="s">
        <v>97</v>
      </c>
      <c r="D48" s="76" t="s">
        <v>98</v>
      </c>
      <c r="E48" s="77" t="s">
        <v>99</v>
      </c>
      <c r="F48" s="78" t="s">
        <v>100</v>
      </c>
      <c r="G48" s="76" t="s">
        <v>48</v>
      </c>
      <c r="H48" s="76" t="s">
        <v>35</v>
      </c>
      <c r="I48" s="78" t="s">
        <v>101</v>
      </c>
      <c r="J48" s="78" t="s">
        <v>102</v>
      </c>
      <c r="K48" s="78"/>
      <c r="L48" s="81" t="s">
        <v>103</v>
      </c>
      <c r="M48" s="81" t="s">
        <v>104</v>
      </c>
      <c r="N48" s="81" t="s">
        <v>104</v>
      </c>
      <c r="O48" s="72">
        <v>540000</v>
      </c>
      <c r="P48" s="71" t="s">
        <v>105</v>
      </c>
      <c r="Q48" s="71" t="s">
        <v>42</v>
      </c>
      <c r="R48" s="72">
        <v>270000</v>
      </c>
      <c r="S48" s="106" t="s">
        <v>1688</v>
      </c>
      <c r="T48" s="85">
        <v>160</v>
      </c>
      <c r="U48" s="92">
        <v>170</v>
      </c>
      <c r="V48" s="83">
        <v>100</v>
      </c>
      <c r="W48" s="83">
        <f t="shared" si="1"/>
        <v>430</v>
      </c>
      <c r="X48" s="162">
        <v>270000</v>
      </c>
      <c r="Y48" s="72">
        <v>0</v>
      </c>
      <c r="Z48" s="72">
        <v>270000</v>
      </c>
      <c r="AA48" s="72">
        <v>0</v>
      </c>
      <c r="AB48" s="152" t="s">
        <v>1658</v>
      </c>
      <c r="AC48" s="153" t="s">
        <v>1661</v>
      </c>
      <c r="AD48" s="158">
        <v>773</v>
      </c>
      <c r="AE48" s="168"/>
    </row>
    <row r="49" spans="1:31" s="79" customFormat="1" ht="80.099999999999994" customHeight="1" x14ac:dyDescent="0.3">
      <c r="A49" s="79">
        <v>39</v>
      </c>
      <c r="B49" s="80" t="s">
        <v>1591</v>
      </c>
      <c r="C49" s="76" t="s">
        <v>1592</v>
      </c>
      <c r="D49" s="76" t="s">
        <v>1593</v>
      </c>
      <c r="E49" s="77" t="s">
        <v>1594</v>
      </c>
      <c r="F49" s="78" t="s">
        <v>333</v>
      </c>
      <c r="G49" s="76" t="s">
        <v>90</v>
      </c>
      <c r="H49" s="76" t="s">
        <v>35</v>
      </c>
      <c r="I49" s="78" t="s">
        <v>1595</v>
      </c>
      <c r="J49" s="78" t="s">
        <v>1596</v>
      </c>
      <c r="K49" s="78"/>
      <c r="L49" s="81" t="s">
        <v>1597</v>
      </c>
      <c r="M49" s="81" t="s">
        <v>1598</v>
      </c>
      <c r="N49" s="81" t="s">
        <v>1687</v>
      </c>
      <c r="O49" s="72">
        <v>4374469</v>
      </c>
      <c r="P49" s="71" t="s">
        <v>41</v>
      </c>
      <c r="Q49" s="71" t="s">
        <v>168</v>
      </c>
      <c r="R49" s="72">
        <v>500000</v>
      </c>
      <c r="S49" s="106" t="s">
        <v>1688</v>
      </c>
      <c r="T49" s="85">
        <v>200</v>
      </c>
      <c r="U49" s="92">
        <v>120</v>
      </c>
      <c r="V49" s="83">
        <v>100</v>
      </c>
      <c r="W49" s="83">
        <f t="shared" si="1"/>
        <v>420</v>
      </c>
      <c r="X49" s="162">
        <v>500000</v>
      </c>
      <c r="Y49" s="72">
        <v>0</v>
      </c>
      <c r="Z49" s="72">
        <v>500000</v>
      </c>
      <c r="AA49" s="72">
        <v>0</v>
      </c>
      <c r="AB49" s="152" t="s">
        <v>1662</v>
      </c>
      <c r="AC49" s="153" t="s">
        <v>1661</v>
      </c>
      <c r="AD49" s="158">
        <v>160</v>
      </c>
      <c r="AE49" s="168"/>
    </row>
    <row r="50" spans="1:31" s="79" customFormat="1" ht="80.099999999999994" customHeight="1" x14ac:dyDescent="0.3">
      <c r="A50" s="79">
        <v>40</v>
      </c>
      <c r="B50" s="80" t="s">
        <v>1266</v>
      </c>
      <c r="C50" s="76" t="s">
        <v>1267</v>
      </c>
      <c r="D50" s="76" t="s">
        <v>1268</v>
      </c>
      <c r="E50" s="77" t="s">
        <v>1269</v>
      </c>
      <c r="F50" s="78" t="s">
        <v>998</v>
      </c>
      <c r="G50" s="76" t="s">
        <v>59</v>
      </c>
      <c r="H50" s="76" t="s">
        <v>35</v>
      </c>
      <c r="I50" s="78" t="s">
        <v>1270</v>
      </c>
      <c r="J50" s="78" t="s">
        <v>1271</v>
      </c>
      <c r="K50" s="78"/>
      <c r="L50" s="81" t="s">
        <v>1272</v>
      </c>
      <c r="M50" s="81" t="s">
        <v>1273</v>
      </c>
      <c r="N50" s="81" t="s">
        <v>1274</v>
      </c>
      <c r="O50" s="72">
        <v>300000</v>
      </c>
      <c r="P50" s="71" t="s">
        <v>41</v>
      </c>
      <c r="Q50" s="71" t="s">
        <v>42</v>
      </c>
      <c r="R50" s="72">
        <v>150000</v>
      </c>
      <c r="S50" s="106" t="s">
        <v>1688</v>
      </c>
      <c r="T50" s="85">
        <v>130</v>
      </c>
      <c r="U50" s="92">
        <v>190</v>
      </c>
      <c r="V50" s="83">
        <v>100</v>
      </c>
      <c r="W50" s="83">
        <f t="shared" si="1"/>
        <v>420</v>
      </c>
      <c r="X50" s="162">
        <v>150000</v>
      </c>
      <c r="Y50" s="72">
        <v>0</v>
      </c>
      <c r="Z50" s="72">
        <v>150000</v>
      </c>
      <c r="AA50" s="72">
        <v>0</v>
      </c>
      <c r="AB50" s="152" t="s">
        <v>1662</v>
      </c>
      <c r="AC50" s="153" t="s">
        <v>1661</v>
      </c>
      <c r="AD50" s="158">
        <v>194</v>
      </c>
      <c r="AE50" s="168"/>
    </row>
    <row r="51" spans="1:31" s="79" customFormat="1" ht="80.099999999999994" customHeight="1" x14ac:dyDescent="0.3">
      <c r="A51" s="79">
        <v>41</v>
      </c>
      <c r="B51" s="80" t="s">
        <v>1284</v>
      </c>
      <c r="C51" s="76" t="s">
        <v>1285</v>
      </c>
      <c r="D51" s="76" t="s">
        <v>1286</v>
      </c>
      <c r="E51" s="77" t="s">
        <v>1287</v>
      </c>
      <c r="F51" s="78" t="s">
        <v>1288</v>
      </c>
      <c r="G51" s="76" t="s">
        <v>59</v>
      </c>
      <c r="H51" s="76" t="s">
        <v>35</v>
      </c>
      <c r="I51" s="78" t="s">
        <v>1289</v>
      </c>
      <c r="J51" s="78" t="s">
        <v>1290</v>
      </c>
      <c r="K51" s="78"/>
      <c r="L51" s="81" t="s">
        <v>1291</v>
      </c>
      <c r="M51" s="81" t="s">
        <v>1292</v>
      </c>
      <c r="N51" s="81" t="s">
        <v>1293</v>
      </c>
      <c r="O51" s="72">
        <v>2000000</v>
      </c>
      <c r="P51" s="71" t="s">
        <v>41</v>
      </c>
      <c r="Q51" s="71" t="s">
        <v>42</v>
      </c>
      <c r="R51" s="72">
        <v>500000</v>
      </c>
      <c r="S51" s="106" t="s">
        <v>1688</v>
      </c>
      <c r="T51" s="85">
        <v>180</v>
      </c>
      <c r="U51" s="92">
        <v>140</v>
      </c>
      <c r="V51" s="83">
        <v>100</v>
      </c>
      <c r="W51" s="83">
        <f t="shared" si="1"/>
        <v>420</v>
      </c>
      <c r="X51" s="162">
        <v>500000</v>
      </c>
      <c r="Y51" s="72">
        <v>0</v>
      </c>
      <c r="Z51" s="72">
        <v>500000</v>
      </c>
      <c r="AA51" s="72">
        <v>0</v>
      </c>
      <c r="AB51" s="152" t="s">
        <v>1662</v>
      </c>
      <c r="AC51" s="153" t="s">
        <v>1661</v>
      </c>
      <c r="AD51" s="158">
        <v>238</v>
      </c>
      <c r="AE51" s="168"/>
    </row>
    <row r="52" spans="1:31" s="79" customFormat="1" ht="80.099999999999994" customHeight="1" x14ac:dyDescent="0.3">
      <c r="A52" s="79">
        <v>42</v>
      </c>
      <c r="B52" s="80" t="s">
        <v>874</v>
      </c>
      <c r="C52" s="76" t="s">
        <v>875</v>
      </c>
      <c r="D52" s="76" t="s">
        <v>876</v>
      </c>
      <c r="E52" s="77" t="s">
        <v>877</v>
      </c>
      <c r="F52" s="78" t="s">
        <v>878</v>
      </c>
      <c r="G52" s="76" t="s">
        <v>34</v>
      </c>
      <c r="H52" s="76" t="s">
        <v>35</v>
      </c>
      <c r="I52" s="78" t="s">
        <v>879</v>
      </c>
      <c r="J52" s="78" t="s">
        <v>880</v>
      </c>
      <c r="K52" s="78"/>
      <c r="L52" s="81" t="s">
        <v>881</v>
      </c>
      <c r="M52" s="81" t="s">
        <v>882</v>
      </c>
      <c r="N52" s="81" t="s">
        <v>1675</v>
      </c>
      <c r="O52" s="72">
        <v>1600000</v>
      </c>
      <c r="P52" s="71" t="s">
        <v>41</v>
      </c>
      <c r="Q52" s="71" t="s">
        <v>42</v>
      </c>
      <c r="R52" s="72">
        <v>500000</v>
      </c>
      <c r="S52" s="106" t="s">
        <v>1688</v>
      </c>
      <c r="T52" s="85">
        <v>160</v>
      </c>
      <c r="U52" s="92">
        <v>160</v>
      </c>
      <c r="V52" s="83">
        <v>100</v>
      </c>
      <c r="W52" s="83">
        <f t="shared" si="1"/>
        <v>420</v>
      </c>
      <c r="X52" s="162">
        <v>500000</v>
      </c>
      <c r="Y52" s="72">
        <v>0</v>
      </c>
      <c r="Z52" s="72">
        <v>500000</v>
      </c>
      <c r="AA52" s="72">
        <v>0</v>
      </c>
      <c r="AB52" s="152" t="s">
        <v>1662</v>
      </c>
      <c r="AC52" s="170" t="s">
        <v>1661</v>
      </c>
      <c r="AD52" s="169">
        <v>361</v>
      </c>
      <c r="AE52" s="97"/>
    </row>
    <row r="53" spans="1:31" s="79" customFormat="1" ht="80.099999999999994" customHeight="1" x14ac:dyDescent="0.3">
      <c r="A53" s="79">
        <v>43</v>
      </c>
      <c r="B53" s="80" t="s">
        <v>1554</v>
      </c>
      <c r="C53" s="76" t="s">
        <v>1555</v>
      </c>
      <c r="D53" s="76" t="s">
        <v>1556</v>
      </c>
      <c r="E53" s="77" t="s">
        <v>1557</v>
      </c>
      <c r="F53" s="78" t="s">
        <v>1344</v>
      </c>
      <c r="G53" s="76" t="s">
        <v>120</v>
      </c>
      <c r="H53" s="76" t="s">
        <v>35</v>
      </c>
      <c r="I53" s="78" t="s">
        <v>1558</v>
      </c>
      <c r="J53" s="78" t="s">
        <v>1559</v>
      </c>
      <c r="K53" s="78"/>
      <c r="L53" s="81" t="s">
        <v>1560</v>
      </c>
      <c r="M53" s="81" t="s">
        <v>1561</v>
      </c>
      <c r="N53" s="81" t="s">
        <v>1562</v>
      </c>
      <c r="O53" s="72">
        <v>2000000</v>
      </c>
      <c r="P53" s="71" t="s">
        <v>41</v>
      </c>
      <c r="Q53" s="71" t="s">
        <v>42</v>
      </c>
      <c r="R53" s="72">
        <v>500000</v>
      </c>
      <c r="S53" s="106" t="s">
        <v>1688</v>
      </c>
      <c r="T53" s="85">
        <v>160</v>
      </c>
      <c r="U53" s="92">
        <v>160</v>
      </c>
      <c r="V53" s="83">
        <v>100</v>
      </c>
      <c r="W53" s="83">
        <f t="shared" si="1"/>
        <v>420</v>
      </c>
      <c r="X53" s="162">
        <v>500000</v>
      </c>
      <c r="Y53" s="72">
        <v>0</v>
      </c>
      <c r="Z53" s="72">
        <v>500000</v>
      </c>
      <c r="AA53" s="72">
        <v>0</v>
      </c>
      <c r="AB53" s="152" t="s">
        <v>1662</v>
      </c>
      <c r="AC53" s="153" t="s">
        <v>1661</v>
      </c>
      <c r="AD53" s="158">
        <v>418</v>
      </c>
      <c r="AE53" s="168"/>
    </row>
    <row r="54" spans="1:31" s="79" customFormat="1" ht="80.099999999999994" customHeight="1" x14ac:dyDescent="0.3">
      <c r="A54" s="79">
        <v>44</v>
      </c>
      <c r="B54" s="80" t="s">
        <v>650</v>
      </c>
      <c r="C54" s="76" t="s">
        <v>651</v>
      </c>
      <c r="D54" s="76" t="s">
        <v>652</v>
      </c>
      <c r="E54" s="77" t="s">
        <v>653</v>
      </c>
      <c r="F54" s="78" t="s">
        <v>192</v>
      </c>
      <c r="G54" s="76" t="s">
        <v>59</v>
      </c>
      <c r="H54" s="76" t="s">
        <v>35</v>
      </c>
      <c r="I54" s="78" t="s">
        <v>654</v>
      </c>
      <c r="J54" s="78" t="s">
        <v>655</v>
      </c>
      <c r="K54" s="78"/>
      <c r="L54" s="81" t="s">
        <v>656</v>
      </c>
      <c r="M54" s="81" t="s">
        <v>657</v>
      </c>
      <c r="N54" s="81" t="s">
        <v>658</v>
      </c>
      <c r="O54" s="72">
        <v>308695</v>
      </c>
      <c r="P54" s="71" t="s">
        <v>41</v>
      </c>
      <c r="Q54" s="71" t="s">
        <v>42</v>
      </c>
      <c r="R54" s="72">
        <v>154347</v>
      </c>
      <c r="S54" s="106" t="s">
        <v>1688</v>
      </c>
      <c r="T54" s="85">
        <v>130</v>
      </c>
      <c r="U54" s="92">
        <v>190</v>
      </c>
      <c r="V54" s="83">
        <v>100</v>
      </c>
      <c r="W54" s="83">
        <f t="shared" si="1"/>
        <v>420</v>
      </c>
      <c r="X54" s="162">
        <v>154347</v>
      </c>
      <c r="Y54" s="72">
        <v>0</v>
      </c>
      <c r="Z54" s="72">
        <v>154347</v>
      </c>
      <c r="AA54" s="72">
        <v>0</v>
      </c>
      <c r="AB54" s="152" t="s">
        <v>1663</v>
      </c>
      <c r="AC54" s="153" t="s">
        <v>1661</v>
      </c>
      <c r="AD54" s="158">
        <v>422</v>
      </c>
      <c r="AE54" s="168"/>
    </row>
    <row r="55" spans="1:31" s="79" customFormat="1" ht="80.099999999999994" customHeight="1" x14ac:dyDescent="0.3">
      <c r="A55" s="79">
        <v>45</v>
      </c>
      <c r="B55" s="80" t="s">
        <v>1041</v>
      </c>
      <c r="C55" s="76" t="s">
        <v>1042</v>
      </c>
      <c r="D55" s="76" t="s">
        <v>1043</v>
      </c>
      <c r="E55" s="77" t="s">
        <v>1044</v>
      </c>
      <c r="F55" s="78" t="s">
        <v>1045</v>
      </c>
      <c r="G55" s="76" t="s">
        <v>48</v>
      </c>
      <c r="H55" s="76" t="s">
        <v>35</v>
      </c>
      <c r="I55" s="78" t="s">
        <v>1046</v>
      </c>
      <c r="J55" s="78" t="s">
        <v>1047</v>
      </c>
      <c r="K55" s="78"/>
      <c r="L55" s="81" t="s">
        <v>1048</v>
      </c>
      <c r="M55" s="81" t="s">
        <v>1049</v>
      </c>
      <c r="N55" s="81" t="s">
        <v>1050</v>
      </c>
      <c r="O55" s="72">
        <v>592900</v>
      </c>
      <c r="P55" s="71" t="s">
        <v>41</v>
      </c>
      <c r="Q55" s="71" t="s">
        <v>42</v>
      </c>
      <c r="R55" s="72">
        <v>296000</v>
      </c>
      <c r="S55" s="106" t="s">
        <v>1688</v>
      </c>
      <c r="T55" s="85">
        <v>160</v>
      </c>
      <c r="U55" s="92">
        <v>160</v>
      </c>
      <c r="V55" s="83">
        <v>100</v>
      </c>
      <c r="W55" s="83">
        <f t="shared" si="1"/>
        <v>420</v>
      </c>
      <c r="X55" s="162">
        <v>296000</v>
      </c>
      <c r="Y55" s="72">
        <v>0</v>
      </c>
      <c r="Z55" s="72">
        <v>296000</v>
      </c>
      <c r="AA55" s="72">
        <v>0</v>
      </c>
      <c r="AB55" s="152" t="s">
        <v>1662</v>
      </c>
      <c r="AC55" s="153" t="s">
        <v>1661</v>
      </c>
      <c r="AD55" s="158">
        <v>461</v>
      </c>
      <c r="AE55" s="168"/>
    </row>
    <row r="56" spans="1:31" s="79" customFormat="1" ht="80.099999999999994" customHeight="1" x14ac:dyDescent="0.3">
      <c r="A56" s="79">
        <v>46</v>
      </c>
      <c r="B56" s="80" t="s">
        <v>1312</v>
      </c>
      <c r="C56" s="76" t="s">
        <v>1313</v>
      </c>
      <c r="D56" s="76" t="s">
        <v>1314</v>
      </c>
      <c r="E56" s="77" t="s">
        <v>1315</v>
      </c>
      <c r="F56" s="78" t="s">
        <v>577</v>
      </c>
      <c r="G56" s="76" t="s">
        <v>48</v>
      </c>
      <c r="H56" s="76" t="s">
        <v>35</v>
      </c>
      <c r="I56" s="78" t="s">
        <v>1316</v>
      </c>
      <c r="J56" s="78" t="s">
        <v>1317</v>
      </c>
      <c r="K56" s="78"/>
      <c r="L56" s="81" t="s">
        <v>1318</v>
      </c>
      <c r="M56" s="81" t="s">
        <v>1319</v>
      </c>
      <c r="N56" s="81" t="s">
        <v>1320</v>
      </c>
      <c r="O56" s="72">
        <v>1203792.82</v>
      </c>
      <c r="P56" s="71" t="s">
        <v>41</v>
      </c>
      <c r="Q56" s="71" t="s">
        <v>42</v>
      </c>
      <c r="R56" s="72">
        <v>500000</v>
      </c>
      <c r="S56" s="106" t="s">
        <v>1688</v>
      </c>
      <c r="T56" s="85">
        <v>160</v>
      </c>
      <c r="U56" s="92">
        <v>160</v>
      </c>
      <c r="V56" s="83">
        <v>100</v>
      </c>
      <c r="W56" s="83">
        <f t="shared" si="1"/>
        <v>420</v>
      </c>
      <c r="X56" s="162">
        <v>500000</v>
      </c>
      <c r="Y56" s="72">
        <v>0</v>
      </c>
      <c r="Z56" s="72">
        <v>500000</v>
      </c>
      <c r="AA56" s="72">
        <v>0</v>
      </c>
      <c r="AB56" s="152" t="s">
        <v>1663</v>
      </c>
      <c r="AC56" s="153" t="s">
        <v>1661</v>
      </c>
      <c r="AD56" s="158">
        <v>494</v>
      </c>
      <c r="AE56" s="168"/>
    </row>
    <row r="57" spans="1:31" s="79" customFormat="1" ht="80.099999999999994" customHeight="1" x14ac:dyDescent="0.3">
      <c r="A57" s="79">
        <v>47</v>
      </c>
      <c r="B57" s="80" t="s">
        <v>1378</v>
      </c>
      <c r="C57" s="76" t="s">
        <v>1379</v>
      </c>
      <c r="D57" s="76" t="s">
        <v>1380</v>
      </c>
      <c r="E57" s="77" t="s">
        <v>1381</v>
      </c>
      <c r="F57" s="78" t="s">
        <v>961</v>
      </c>
      <c r="G57" s="76" t="s">
        <v>34</v>
      </c>
      <c r="H57" s="76" t="s">
        <v>35</v>
      </c>
      <c r="I57" s="78" t="s">
        <v>1382</v>
      </c>
      <c r="J57" s="78" t="s">
        <v>1383</v>
      </c>
      <c r="K57" s="78"/>
      <c r="L57" s="81" t="s">
        <v>1384</v>
      </c>
      <c r="M57" s="81" t="s">
        <v>1385</v>
      </c>
      <c r="N57" s="81" t="s">
        <v>1386</v>
      </c>
      <c r="O57" s="72">
        <v>908831</v>
      </c>
      <c r="P57" s="71" t="s">
        <v>41</v>
      </c>
      <c r="Q57" s="71" t="s">
        <v>42</v>
      </c>
      <c r="R57" s="72">
        <v>454415</v>
      </c>
      <c r="S57" s="106" t="s">
        <v>1688</v>
      </c>
      <c r="T57" s="85">
        <v>160</v>
      </c>
      <c r="U57" s="92">
        <v>160</v>
      </c>
      <c r="V57" s="83">
        <v>100</v>
      </c>
      <c r="W57" s="83">
        <f t="shared" si="1"/>
        <v>420</v>
      </c>
      <c r="X57" s="162">
        <v>454415</v>
      </c>
      <c r="Y57" s="72">
        <v>0</v>
      </c>
      <c r="Z57" s="72">
        <v>454415</v>
      </c>
      <c r="AA57" s="72">
        <v>0</v>
      </c>
      <c r="AB57" s="152" t="s">
        <v>1663</v>
      </c>
      <c r="AC57" s="170" t="s">
        <v>1661</v>
      </c>
      <c r="AD57" s="169">
        <v>534</v>
      </c>
      <c r="AE57" s="97"/>
    </row>
    <row r="58" spans="1:31" s="79" customFormat="1" ht="80.099999999999994" customHeight="1" x14ac:dyDescent="0.3">
      <c r="A58" s="79">
        <v>48</v>
      </c>
      <c r="B58" s="80" t="s">
        <v>1189</v>
      </c>
      <c r="C58" s="76" t="s">
        <v>1190</v>
      </c>
      <c r="D58" s="76" t="s">
        <v>1191</v>
      </c>
      <c r="E58" s="77" t="s">
        <v>1192</v>
      </c>
      <c r="F58" s="78" t="s">
        <v>1193</v>
      </c>
      <c r="G58" s="76" t="s">
        <v>59</v>
      </c>
      <c r="H58" s="76" t="s">
        <v>35</v>
      </c>
      <c r="I58" s="78" t="s">
        <v>1194</v>
      </c>
      <c r="J58" s="78" t="s">
        <v>1195</v>
      </c>
      <c r="K58" s="78"/>
      <c r="L58" s="81" t="s">
        <v>1196</v>
      </c>
      <c r="M58" s="81" t="s">
        <v>1197</v>
      </c>
      <c r="N58" s="81" t="s">
        <v>1683</v>
      </c>
      <c r="O58" s="72">
        <v>1115144</v>
      </c>
      <c r="P58" s="71" t="s">
        <v>41</v>
      </c>
      <c r="Q58" s="71" t="s">
        <v>42</v>
      </c>
      <c r="R58" s="72">
        <v>500000</v>
      </c>
      <c r="S58" s="106" t="s">
        <v>1688</v>
      </c>
      <c r="T58" s="85">
        <v>160</v>
      </c>
      <c r="U58" s="92">
        <v>160</v>
      </c>
      <c r="V58" s="83">
        <v>100</v>
      </c>
      <c r="W58" s="83">
        <f t="shared" si="1"/>
        <v>420</v>
      </c>
      <c r="X58" s="162">
        <v>500000</v>
      </c>
      <c r="Y58" s="72">
        <v>0</v>
      </c>
      <c r="Z58" s="72">
        <v>500000</v>
      </c>
      <c r="AA58" s="72">
        <v>0</v>
      </c>
      <c r="AB58" s="152" t="s">
        <v>1662</v>
      </c>
      <c r="AC58" s="153" t="s">
        <v>1661</v>
      </c>
      <c r="AD58" s="158">
        <v>546</v>
      </c>
      <c r="AE58" s="168"/>
    </row>
    <row r="59" spans="1:31" s="79" customFormat="1" ht="80.099999999999994" customHeight="1" x14ac:dyDescent="0.3">
      <c r="A59" s="79">
        <v>49</v>
      </c>
      <c r="B59" s="80" t="s">
        <v>901</v>
      </c>
      <c r="C59" s="76" t="s">
        <v>902</v>
      </c>
      <c r="D59" s="76" t="s">
        <v>903</v>
      </c>
      <c r="E59" s="77" t="s">
        <v>904</v>
      </c>
      <c r="F59" s="78" t="s">
        <v>905</v>
      </c>
      <c r="G59" s="76" t="s">
        <v>120</v>
      </c>
      <c r="H59" s="76" t="s">
        <v>35</v>
      </c>
      <c r="I59" s="78" t="s">
        <v>906</v>
      </c>
      <c r="J59" s="78" t="s">
        <v>907</v>
      </c>
      <c r="K59" s="78"/>
      <c r="L59" s="81" t="s">
        <v>908</v>
      </c>
      <c r="M59" s="81" t="s">
        <v>909</v>
      </c>
      <c r="N59" s="81" t="s">
        <v>910</v>
      </c>
      <c r="O59" s="72">
        <v>1000000</v>
      </c>
      <c r="P59" s="71" t="s">
        <v>41</v>
      </c>
      <c r="Q59" s="71" t="s">
        <v>42</v>
      </c>
      <c r="R59" s="72">
        <v>500000</v>
      </c>
      <c r="S59" s="106" t="s">
        <v>1688</v>
      </c>
      <c r="T59" s="85">
        <v>130</v>
      </c>
      <c r="U59" s="92">
        <v>190</v>
      </c>
      <c r="V59" s="83">
        <v>100</v>
      </c>
      <c r="W59" s="83">
        <f t="shared" si="1"/>
        <v>420</v>
      </c>
      <c r="X59" s="162">
        <v>500000</v>
      </c>
      <c r="Y59" s="72">
        <v>0</v>
      </c>
      <c r="Z59" s="72">
        <v>500000</v>
      </c>
      <c r="AA59" s="72">
        <v>0</v>
      </c>
      <c r="AB59" s="152" t="s">
        <v>1662</v>
      </c>
      <c r="AC59" s="153" t="s">
        <v>1661</v>
      </c>
      <c r="AD59" s="158">
        <v>587</v>
      </c>
      <c r="AE59" s="168"/>
    </row>
    <row r="60" spans="1:31" s="79" customFormat="1" ht="80.099999999999994" customHeight="1" x14ac:dyDescent="0.3">
      <c r="A60" s="79">
        <v>50</v>
      </c>
      <c r="B60" s="80" t="s">
        <v>406</v>
      </c>
      <c r="C60" s="76" t="s">
        <v>407</v>
      </c>
      <c r="D60" s="76" t="s">
        <v>408</v>
      </c>
      <c r="E60" s="77" t="s">
        <v>409</v>
      </c>
      <c r="F60" s="78" t="s">
        <v>410</v>
      </c>
      <c r="G60" s="76" t="s">
        <v>120</v>
      </c>
      <c r="H60" s="76" t="s">
        <v>35</v>
      </c>
      <c r="I60" s="78" t="s">
        <v>411</v>
      </c>
      <c r="J60" s="78" t="s">
        <v>412</v>
      </c>
      <c r="K60" s="78"/>
      <c r="L60" s="81" t="s">
        <v>413</v>
      </c>
      <c r="M60" s="81" t="s">
        <v>414</v>
      </c>
      <c r="N60" s="81" t="s">
        <v>415</v>
      </c>
      <c r="O60" s="72">
        <v>580000</v>
      </c>
      <c r="P60" s="71" t="s">
        <v>41</v>
      </c>
      <c r="Q60" s="71" t="s">
        <v>42</v>
      </c>
      <c r="R60" s="72">
        <v>280000</v>
      </c>
      <c r="S60" s="106" t="s">
        <v>1688</v>
      </c>
      <c r="T60" s="85">
        <v>130</v>
      </c>
      <c r="U60" s="92">
        <v>140</v>
      </c>
      <c r="V60" s="83">
        <v>150</v>
      </c>
      <c r="W60" s="83">
        <f t="shared" si="1"/>
        <v>420</v>
      </c>
      <c r="X60" s="162">
        <v>280000</v>
      </c>
      <c r="Y60" s="72">
        <v>0</v>
      </c>
      <c r="Z60" s="72">
        <v>280000</v>
      </c>
      <c r="AA60" s="72">
        <v>0</v>
      </c>
      <c r="AB60" s="152" t="s">
        <v>1662</v>
      </c>
      <c r="AC60" s="153" t="s">
        <v>1661</v>
      </c>
      <c r="AD60" s="158">
        <v>597</v>
      </c>
      <c r="AE60" s="168"/>
    </row>
    <row r="61" spans="1:31" s="79" customFormat="1" ht="80.099999999999994" customHeight="1" x14ac:dyDescent="0.3">
      <c r="A61" s="79">
        <v>51</v>
      </c>
      <c r="B61" s="80" t="s">
        <v>158</v>
      </c>
      <c r="C61" s="76" t="s">
        <v>159</v>
      </c>
      <c r="D61" s="76" t="s">
        <v>160</v>
      </c>
      <c r="E61" s="77" t="s">
        <v>161</v>
      </c>
      <c r="F61" s="78" t="s">
        <v>162</v>
      </c>
      <c r="G61" s="76" t="s">
        <v>90</v>
      </c>
      <c r="H61" s="76" t="s">
        <v>35</v>
      </c>
      <c r="I61" s="78" t="s">
        <v>163</v>
      </c>
      <c r="J61" s="78" t="s">
        <v>164</v>
      </c>
      <c r="K61" s="78"/>
      <c r="L61" s="81" t="s">
        <v>165</v>
      </c>
      <c r="M61" s="81" t="s">
        <v>166</v>
      </c>
      <c r="N61" s="81" t="s">
        <v>167</v>
      </c>
      <c r="O61" s="72">
        <v>901883</v>
      </c>
      <c r="P61" s="71" t="s">
        <v>105</v>
      </c>
      <c r="Q61" s="71" t="s">
        <v>168</v>
      </c>
      <c r="R61" s="72">
        <v>450941</v>
      </c>
      <c r="S61" s="106" t="s">
        <v>1688</v>
      </c>
      <c r="T61" s="82">
        <v>160</v>
      </c>
      <c r="U61" s="92">
        <v>160</v>
      </c>
      <c r="V61" s="83">
        <v>100</v>
      </c>
      <c r="W61" s="83">
        <f t="shared" si="1"/>
        <v>420</v>
      </c>
      <c r="X61" s="162">
        <v>450941</v>
      </c>
      <c r="Y61" s="72">
        <v>0</v>
      </c>
      <c r="Z61" s="72">
        <v>450941</v>
      </c>
      <c r="AA61" s="72">
        <v>0</v>
      </c>
      <c r="AB61" s="152" t="s">
        <v>1663</v>
      </c>
      <c r="AC61" s="153" t="s">
        <v>1661</v>
      </c>
      <c r="AD61" s="171">
        <v>628</v>
      </c>
      <c r="AE61" s="168"/>
    </row>
    <row r="62" spans="1:31" s="79" customFormat="1" ht="80.099999999999994" customHeight="1" x14ac:dyDescent="0.3">
      <c r="A62" s="79">
        <v>52</v>
      </c>
      <c r="B62" s="80" t="s">
        <v>1616</v>
      </c>
      <c r="C62" s="76" t="s">
        <v>1617</v>
      </c>
      <c r="D62" s="76" t="s">
        <v>1618</v>
      </c>
      <c r="E62" s="77" t="s">
        <v>1619</v>
      </c>
      <c r="F62" s="78" t="s">
        <v>1620</v>
      </c>
      <c r="G62" s="76" t="s">
        <v>120</v>
      </c>
      <c r="H62" s="76" t="s">
        <v>35</v>
      </c>
      <c r="I62" s="78" t="s">
        <v>1621</v>
      </c>
      <c r="J62" s="78" t="s">
        <v>1622</v>
      </c>
      <c r="K62" s="78"/>
      <c r="L62" s="81" t="s">
        <v>1623</v>
      </c>
      <c r="M62" s="81" t="s">
        <v>1624</v>
      </c>
      <c r="N62" s="81" t="s">
        <v>1625</v>
      </c>
      <c r="O62" s="72">
        <v>1200000</v>
      </c>
      <c r="P62" s="71" t="s">
        <v>258</v>
      </c>
      <c r="Q62" s="71" t="s">
        <v>42</v>
      </c>
      <c r="R62" s="72">
        <v>500000</v>
      </c>
      <c r="S62" s="106" t="s">
        <v>1688</v>
      </c>
      <c r="T62" s="85">
        <v>160</v>
      </c>
      <c r="U62" s="92">
        <v>160</v>
      </c>
      <c r="V62" s="83">
        <v>100</v>
      </c>
      <c r="W62" s="83">
        <f t="shared" si="1"/>
        <v>420</v>
      </c>
      <c r="X62" s="162">
        <v>500000</v>
      </c>
      <c r="Y62" s="72">
        <v>0</v>
      </c>
      <c r="Z62" s="72">
        <v>500000</v>
      </c>
      <c r="AA62" s="72">
        <v>0</v>
      </c>
      <c r="AB62" s="152" t="s">
        <v>1663</v>
      </c>
      <c r="AC62" s="153" t="s">
        <v>1661</v>
      </c>
      <c r="AD62" s="158">
        <v>799</v>
      </c>
      <c r="AE62" s="168"/>
    </row>
    <row r="63" spans="1:31" s="79" customFormat="1" ht="80.099999999999994" customHeight="1" x14ac:dyDescent="0.3">
      <c r="A63" s="79">
        <v>53</v>
      </c>
      <c r="B63" s="80" t="s">
        <v>611</v>
      </c>
      <c r="C63" s="76" t="s">
        <v>612</v>
      </c>
      <c r="D63" s="76" t="s">
        <v>613</v>
      </c>
      <c r="E63" s="77" t="s">
        <v>614</v>
      </c>
      <c r="F63" s="78" t="s">
        <v>615</v>
      </c>
      <c r="G63" s="76" t="s">
        <v>59</v>
      </c>
      <c r="H63" s="76" t="s">
        <v>35</v>
      </c>
      <c r="I63" s="78" t="s">
        <v>616</v>
      </c>
      <c r="J63" s="78" t="s">
        <v>617</v>
      </c>
      <c r="K63" s="78"/>
      <c r="L63" s="81" t="s">
        <v>618</v>
      </c>
      <c r="M63" s="81" t="s">
        <v>619</v>
      </c>
      <c r="N63" s="81" t="s">
        <v>620</v>
      </c>
      <c r="O63" s="72">
        <v>2384105</v>
      </c>
      <c r="P63" s="71" t="s">
        <v>41</v>
      </c>
      <c r="Q63" s="71" t="s">
        <v>42</v>
      </c>
      <c r="R63" s="72">
        <v>500000</v>
      </c>
      <c r="S63" s="106" t="s">
        <v>1688</v>
      </c>
      <c r="T63" s="85">
        <v>140</v>
      </c>
      <c r="U63" s="92">
        <v>180</v>
      </c>
      <c r="V63" s="83">
        <v>100</v>
      </c>
      <c r="W63" s="83">
        <f t="shared" si="1"/>
        <v>420</v>
      </c>
      <c r="X63" s="162">
        <v>500000</v>
      </c>
      <c r="Y63" s="72">
        <v>0</v>
      </c>
      <c r="Z63" s="72">
        <v>500000</v>
      </c>
      <c r="AA63" s="72">
        <v>0</v>
      </c>
      <c r="AB63" s="152" t="s">
        <v>1662</v>
      </c>
      <c r="AC63" s="153" t="s">
        <v>1661</v>
      </c>
      <c r="AD63" s="158">
        <v>816</v>
      </c>
      <c r="AE63" s="168"/>
    </row>
    <row r="64" spans="1:31" s="79" customFormat="1" ht="80.099999999999994" customHeight="1" x14ac:dyDescent="0.3">
      <c r="A64" s="79">
        <v>54</v>
      </c>
      <c r="B64" s="80" t="s">
        <v>811</v>
      </c>
      <c r="C64" s="76" t="s">
        <v>812</v>
      </c>
      <c r="D64" s="76" t="s">
        <v>813</v>
      </c>
      <c r="E64" s="77" t="s">
        <v>814</v>
      </c>
      <c r="F64" s="78" t="s">
        <v>605</v>
      </c>
      <c r="G64" s="76" t="s">
        <v>120</v>
      </c>
      <c r="H64" s="76" t="s">
        <v>35</v>
      </c>
      <c r="I64" s="78" t="s">
        <v>815</v>
      </c>
      <c r="J64" s="78" t="s">
        <v>816</v>
      </c>
      <c r="K64" s="78"/>
      <c r="L64" s="81" t="s">
        <v>817</v>
      </c>
      <c r="M64" s="81" t="s">
        <v>818</v>
      </c>
      <c r="N64" s="81" t="s">
        <v>1673</v>
      </c>
      <c r="O64" s="72">
        <v>1750000</v>
      </c>
      <c r="P64" s="71" t="s">
        <v>41</v>
      </c>
      <c r="Q64" s="71" t="s">
        <v>42</v>
      </c>
      <c r="R64" s="72">
        <v>500000</v>
      </c>
      <c r="S64" s="106" t="s">
        <v>1688</v>
      </c>
      <c r="T64" s="85">
        <v>120</v>
      </c>
      <c r="U64" s="92">
        <v>150</v>
      </c>
      <c r="V64" s="83">
        <v>150</v>
      </c>
      <c r="W64" s="83">
        <f t="shared" si="1"/>
        <v>420</v>
      </c>
      <c r="X64" s="162">
        <v>500000</v>
      </c>
      <c r="Y64" s="72">
        <v>0</v>
      </c>
      <c r="Z64" s="72">
        <v>500000</v>
      </c>
      <c r="AA64" s="72">
        <v>0</v>
      </c>
      <c r="AB64" s="152" t="s">
        <v>1662</v>
      </c>
      <c r="AC64" s="153" t="s">
        <v>1661</v>
      </c>
      <c r="AD64" s="158">
        <v>1397</v>
      </c>
      <c r="AE64" s="168"/>
    </row>
    <row r="65" spans="1:31" s="79" customFormat="1" ht="80.099999999999994" customHeight="1" x14ac:dyDescent="0.3">
      <c r="A65" s="79">
        <v>55</v>
      </c>
      <c r="B65" s="80" t="s">
        <v>1004</v>
      </c>
      <c r="C65" s="76" t="s">
        <v>1005</v>
      </c>
      <c r="D65" s="76" t="s">
        <v>1006</v>
      </c>
      <c r="E65" s="77" t="s">
        <v>1007</v>
      </c>
      <c r="F65" s="78" t="s">
        <v>1008</v>
      </c>
      <c r="G65" s="76" t="s">
        <v>48</v>
      </c>
      <c r="H65" s="76" t="s">
        <v>35</v>
      </c>
      <c r="I65" s="78" t="s">
        <v>1009</v>
      </c>
      <c r="J65" s="78" t="s">
        <v>1010</v>
      </c>
      <c r="K65" s="78"/>
      <c r="L65" s="81" t="s">
        <v>1011</v>
      </c>
      <c r="M65" s="81" t="s">
        <v>1012</v>
      </c>
      <c r="N65" s="81" t="s">
        <v>1013</v>
      </c>
      <c r="O65" s="72">
        <v>1378579</v>
      </c>
      <c r="P65" s="71" t="s">
        <v>41</v>
      </c>
      <c r="Q65" s="71" t="s">
        <v>42</v>
      </c>
      <c r="R65" s="72">
        <v>500000</v>
      </c>
      <c r="S65" s="106" t="s">
        <v>1688</v>
      </c>
      <c r="T65" s="85">
        <v>150</v>
      </c>
      <c r="U65" s="92">
        <v>115</v>
      </c>
      <c r="V65" s="83">
        <v>150</v>
      </c>
      <c r="W65" s="83">
        <f t="shared" si="1"/>
        <v>415</v>
      </c>
      <c r="X65" s="162">
        <v>500000</v>
      </c>
      <c r="Y65" s="72">
        <v>0</v>
      </c>
      <c r="Z65" s="72">
        <v>500000</v>
      </c>
      <c r="AA65" s="72">
        <v>0</v>
      </c>
      <c r="AB65" s="152" t="s">
        <v>1662</v>
      </c>
      <c r="AC65" s="153" t="s">
        <v>1661</v>
      </c>
      <c r="AD65" s="158">
        <v>261</v>
      </c>
      <c r="AE65" s="168"/>
    </row>
    <row r="66" spans="1:31" s="79" customFormat="1" ht="80.099999999999994" customHeight="1" x14ac:dyDescent="0.3">
      <c r="A66" s="79">
        <v>56</v>
      </c>
      <c r="B66" s="80" t="s">
        <v>957</v>
      </c>
      <c r="C66" s="76" t="s">
        <v>958</v>
      </c>
      <c r="D66" s="76" t="s">
        <v>959</v>
      </c>
      <c r="E66" s="77" t="s">
        <v>960</v>
      </c>
      <c r="F66" s="78" t="s">
        <v>961</v>
      </c>
      <c r="G66" s="76" t="s">
        <v>34</v>
      </c>
      <c r="H66" s="76" t="s">
        <v>35</v>
      </c>
      <c r="I66" s="78" t="s">
        <v>962</v>
      </c>
      <c r="J66" s="78" t="s">
        <v>963</v>
      </c>
      <c r="K66" s="78"/>
      <c r="L66" s="81" t="s">
        <v>964</v>
      </c>
      <c r="M66" s="81" t="s">
        <v>965</v>
      </c>
      <c r="N66" s="81" t="s">
        <v>1678</v>
      </c>
      <c r="O66" s="72">
        <v>1000000</v>
      </c>
      <c r="P66" s="71" t="s">
        <v>41</v>
      </c>
      <c r="Q66" s="71" t="s">
        <v>42</v>
      </c>
      <c r="R66" s="72">
        <v>500000</v>
      </c>
      <c r="S66" s="106" t="s">
        <v>1688</v>
      </c>
      <c r="T66" s="85">
        <v>150</v>
      </c>
      <c r="U66" s="92">
        <v>160</v>
      </c>
      <c r="V66" s="83">
        <v>100</v>
      </c>
      <c r="W66" s="83">
        <f t="shared" si="1"/>
        <v>410</v>
      </c>
      <c r="X66" s="162">
        <v>500000</v>
      </c>
      <c r="Y66" s="72">
        <v>0</v>
      </c>
      <c r="Z66" s="72">
        <v>500000</v>
      </c>
      <c r="AA66" s="72">
        <v>0</v>
      </c>
      <c r="AB66" s="152" t="s">
        <v>1663</v>
      </c>
      <c r="AC66" s="153" t="s">
        <v>1661</v>
      </c>
      <c r="AD66" s="158">
        <v>291</v>
      </c>
      <c r="AE66" s="168"/>
    </row>
    <row r="67" spans="1:31" s="79" customFormat="1" ht="80.099999999999994" customHeight="1" x14ac:dyDescent="0.3">
      <c r="A67" s="79">
        <v>57</v>
      </c>
      <c r="B67" s="80" t="s">
        <v>700</v>
      </c>
      <c r="C67" s="76" t="s">
        <v>701</v>
      </c>
      <c r="D67" s="76" t="s">
        <v>702</v>
      </c>
      <c r="E67" s="77" t="s">
        <v>703</v>
      </c>
      <c r="F67" s="78" t="s">
        <v>704</v>
      </c>
      <c r="G67" s="76" t="s">
        <v>120</v>
      </c>
      <c r="H67" s="76" t="s">
        <v>35</v>
      </c>
      <c r="I67" s="78" t="s">
        <v>705</v>
      </c>
      <c r="J67" s="78" t="s">
        <v>706</v>
      </c>
      <c r="K67" s="78"/>
      <c r="L67" s="81" t="s">
        <v>707</v>
      </c>
      <c r="M67" s="81" t="s">
        <v>708</v>
      </c>
      <c r="N67" s="81" t="s">
        <v>709</v>
      </c>
      <c r="O67" s="72">
        <v>1000000</v>
      </c>
      <c r="P67" s="71" t="s">
        <v>41</v>
      </c>
      <c r="Q67" s="71" t="s">
        <v>42</v>
      </c>
      <c r="R67" s="72">
        <v>500000</v>
      </c>
      <c r="S67" s="106" t="s">
        <v>1688</v>
      </c>
      <c r="T67" s="85">
        <v>180</v>
      </c>
      <c r="U67" s="92">
        <v>130</v>
      </c>
      <c r="V67" s="83">
        <v>100</v>
      </c>
      <c r="W67" s="83">
        <f t="shared" si="1"/>
        <v>410</v>
      </c>
      <c r="X67" s="162">
        <v>500000</v>
      </c>
      <c r="Y67" s="72">
        <v>0</v>
      </c>
      <c r="Z67" s="72">
        <v>500000</v>
      </c>
      <c r="AA67" s="72">
        <v>0</v>
      </c>
      <c r="AB67" s="152" t="s">
        <v>1662</v>
      </c>
      <c r="AC67" s="153" t="s">
        <v>1661</v>
      </c>
      <c r="AD67" s="158">
        <v>305</v>
      </c>
      <c r="AE67" s="168"/>
    </row>
    <row r="68" spans="1:31" s="79" customFormat="1" ht="80.099999999999994" customHeight="1" x14ac:dyDescent="0.3">
      <c r="A68" s="79">
        <v>58</v>
      </c>
      <c r="B68" s="80" t="s">
        <v>396</v>
      </c>
      <c r="C68" s="76" t="s">
        <v>397</v>
      </c>
      <c r="D68" s="76" t="s">
        <v>398</v>
      </c>
      <c r="E68" s="77" t="s">
        <v>399</v>
      </c>
      <c r="F68" s="78" t="s">
        <v>400</v>
      </c>
      <c r="G68" s="76" t="s">
        <v>48</v>
      </c>
      <c r="H68" s="76" t="s">
        <v>35</v>
      </c>
      <c r="I68" s="78" t="s">
        <v>401</v>
      </c>
      <c r="J68" s="78" t="s">
        <v>402</v>
      </c>
      <c r="K68" s="78"/>
      <c r="L68" s="81" t="s">
        <v>403</v>
      </c>
      <c r="M68" s="81" t="s">
        <v>404</v>
      </c>
      <c r="N68" s="81" t="s">
        <v>405</v>
      </c>
      <c r="O68" s="72">
        <v>450000</v>
      </c>
      <c r="P68" s="71" t="s">
        <v>41</v>
      </c>
      <c r="Q68" s="71" t="s">
        <v>42</v>
      </c>
      <c r="R68" s="72">
        <v>225000</v>
      </c>
      <c r="S68" s="106" t="s">
        <v>1688</v>
      </c>
      <c r="T68" s="85">
        <v>160</v>
      </c>
      <c r="U68" s="92">
        <v>100</v>
      </c>
      <c r="V68" s="83">
        <v>150</v>
      </c>
      <c r="W68" s="83">
        <f t="shared" si="1"/>
        <v>410</v>
      </c>
      <c r="X68" s="162">
        <v>225000</v>
      </c>
      <c r="Y68" s="72">
        <v>0</v>
      </c>
      <c r="Z68" s="72">
        <v>225000</v>
      </c>
      <c r="AA68" s="72">
        <v>0</v>
      </c>
      <c r="AB68" s="152" t="s">
        <v>1658</v>
      </c>
      <c r="AC68" s="153" t="s">
        <v>1661</v>
      </c>
      <c r="AD68" s="158">
        <v>333</v>
      </c>
      <c r="AE68" s="168"/>
    </row>
    <row r="69" spans="1:31" s="79" customFormat="1" ht="80.099999999999994" customHeight="1" x14ac:dyDescent="0.3">
      <c r="A69" s="79">
        <v>59</v>
      </c>
      <c r="B69" s="80" t="s">
        <v>138</v>
      </c>
      <c r="C69" s="76" t="s">
        <v>139</v>
      </c>
      <c r="D69" s="76" t="s">
        <v>140</v>
      </c>
      <c r="E69" s="77" t="s">
        <v>141</v>
      </c>
      <c r="F69" s="78" t="s">
        <v>142</v>
      </c>
      <c r="G69" s="76" t="s">
        <v>120</v>
      </c>
      <c r="H69" s="76" t="s">
        <v>35</v>
      </c>
      <c r="I69" s="78" t="s">
        <v>143</v>
      </c>
      <c r="J69" s="78" t="s">
        <v>144</v>
      </c>
      <c r="K69" s="78"/>
      <c r="L69" s="81" t="s">
        <v>145</v>
      </c>
      <c r="M69" s="81" t="s">
        <v>146</v>
      </c>
      <c r="N69" s="81" t="s">
        <v>147</v>
      </c>
      <c r="O69" s="72">
        <v>1100000</v>
      </c>
      <c r="P69" s="71" t="s">
        <v>41</v>
      </c>
      <c r="Q69" s="71" t="s">
        <v>42</v>
      </c>
      <c r="R69" s="72">
        <v>500000</v>
      </c>
      <c r="S69" s="106" t="s">
        <v>1688</v>
      </c>
      <c r="T69" s="85">
        <v>130</v>
      </c>
      <c r="U69" s="92">
        <v>130</v>
      </c>
      <c r="V69" s="83">
        <v>150</v>
      </c>
      <c r="W69" s="83">
        <f t="shared" si="1"/>
        <v>410</v>
      </c>
      <c r="X69" s="162">
        <v>500000</v>
      </c>
      <c r="Y69" s="72">
        <v>0</v>
      </c>
      <c r="Z69" s="72">
        <v>500000</v>
      </c>
      <c r="AA69" s="72">
        <v>0</v>
      </c>
      <c r="AB69" s="152" t="s">
        <v>1663</v>
      </c>
      <c r="AC69" s="153" t="s">
        <v>1661</v>
      </c>
      <c r="AD69" s="158">
        <v>372</v>
      </c>
      <c r="AE69" s="168"/>
    </row>
    <row r="70" spans="1:31" s="79" customFormat="1" ht="80.099999999999994" customHeight="1" x14ac:dyDescent="0.3">
      <c r="A70" s="79">
        <v>60</v>
      </c>
      <c r="B70" s="80" t="s">
        <v>85</v>
      </c>
      <c r="C70" s="76" t="s">
        <v>86</v>
      </c>
      <c r="D70" s="76" t="s">
        <v>87</v>
      </c>
      <c r="E70" s="77" t="s">
        <v>88</v>
      </c>
      <c r="F70" s="78" t="s">
        <v>89</v>
      </c>
      <c r="G70" s="76" t="s">
        <v>90</v>
      </c>
      <c r="H70" s="76" t="s">
        <v>35</v>
      </c>
      <c r="I70" s="78" t="s">
        <v>91</v>
      </c>
      <c r="J70" s="78" t="s">
        <v>92</v>
      </c>
      <c r="K70" s="78"/>
      <c r="L70" s="81" t="s">
        <v>93</v>
      </c>
      <c r="M70" s="81" t="s">
        <v>94</v>
      </c>
      <c r="N70" s="81" t="s">
        <v>95</v>
      </c>
      <c r="O70" s="72">
        <v>1100000</v>
      </c>
      <c r="P70" s="71" t="s">
        <v>41</v>
      </c>
      <c r="Q70" s="71" t="s">
        <v>42</v>
      </c>
      <c r="R70" s="72">
        <v>500000</v>
      </c>
      <c r="S70" s="106" t="s">
        <v>1688</v>
      </c>
      <c r="T70" s="85">
        <v>110</v>
      </c>
      <c r="U70" s="92">
        <v>120</v>
      </c>
      <c r="V70" s="83">
        <v>180</v>
      </c>
      <c r="W70" s="83">
        <f t="shared" si="1"/>
        <v>410</v>
      </c>
      <c r="X70" s="162">
        <v>500000</v>
      </c>
      <c r="Y70" s="72">
        <v>0</v>
      </c>
      <c r="Z70" s="72">
        <v>500000</v>
      </c>
      <c r="AA70" s="72">
        <v>0</v>
      </c>
      <c r="AB70" s="152" t="s">
        <v>1663</v>
      </c>
      <c r="AC70" s="153" t="s">
        <v>1661</v>
      </c>
      <c r="AD70" s="158">
        <v>399</v>
      </c>
      <c r="AE70" s="168"/>
    </row>
    <row r="71" spans="1:31" s="79" customFormat="1" ht="80.099999999999994" customHeight="1" x14ac:dyDescent="0.3">
      <c r="A71" s="79">
        <v>61</v>
      </c>
      <c r="B71" s="80" t="s">
        <v>846</v>
      </c>
      <c r="C71" s="76" t="s">
        <v>847</v>
      </c>
      <c r="D71" s="76" t="s">
        <v>848</v>
      </c>
      <c r="E71" s="77" t="s">
        <v>849</v>
      </c>
      <c r="F71" s="78" t="s">
        <v>323</v>
      </c>
      <c r="G71" s="76" t="s">
        <v>90</v>
      </c>
      <c r="H71" s="76" t="s">
        <v>35</v>
      </c>
      <c r="I71" s="78" t="s">
        <v>850</v>
      </c>
      <c r="J71" s="78" t="s">
        <v>851</v>
      </c>
      <c r="K71" s="78"/>
      <c r="L71" s="81" t="s">
        <v>852</v>
      </c>
      <c r="M71" s="81" t="s">
        <v>853</v>
      </c>
      <c r="N71" s="81" t="s">
        <v>854</v>
      </c>
      <c r="O71" s="72">
        <v>970000</v>
      </c>
      <c r="P71" s="71" t="s">
        <v>41</v>
      </c>
      <c r="Q71" s="71" t="s">
        <v>42</v>
      </c>
      <c r="R71" s="72">
        <v>485000</v>
      </c>
      <c r="S71" s="106" t="s">
        <v>1688</v>
      </c>
      <c r="T71" s="85">
        <v>160</v>
      </c>
      <c r="U71" s="92">
        <v>150</v>
      </c>
      <c r="V71" s="83">
        <v>100</v>
      </c>
      <c r="W71" s="83">
        <f t="shared" si="1"/>
        <v>410</v>
      </c>
      <c r="X71" s="162">
        <v>485000</v>
      </c>
      <c r="Y71" s="72">
        <v>0</v>
      </c>
      <c r="Z71" s="72">
        <v>485000</v>
      </c>
      <c r="AA71" s="72">
        <v>0</v>
      </c>
      <c r="AB71" s="152" t="s">
        <v>1663</v>
      </c>
      <c r="AC71" s="170" t="s">
        <v>1661</v>
      </c>
      <c r="AD71" s="169">
        <v>410</v>
      </c>
      <c r="AE71" s="97"/>
    </row>
    <row r="72" spans="1:31" s="79" customFormat="1" ht="80.099999999999994" customHeight="1" x14ac:dyDescent="0.3">
      <c r="A72" s="79">
        <v>62</v>
      </c>
      <c r="B72" s="80" t="s">
        <v>690</v>
      </c>
      <c r="C72" s="76" t="s">
        <v>691</v>
      </c>
      <c r="D72" s="76" t="s">
        <v>692</v>
      </c>
      <c r="E72" s="77" t="s">
        <v>693</v>
      </c>
      <c r="F72" s="78" t="s">
        <v>694</v>
      </c>
      <c r="G72" s="76" t="s">
        <v>59</v>
      </c>
      <c r="H72" s="76" t="s">
        <v>35</v>
      </c>
      <c r="I72" s="78" t="s">
        <v>695</v>
      </c>
      <c r="J72" s="78" t="s">
        <v>696</v>
      </c>
      <c r="K72" s="78"/>
      <c r="L72" s="81" t="s">
        <v>697</v>
      </c>
      <c r="M72" s="81" t="s">
        <v>698</v>
      </c>
      <c r="N72" s="81" t="s">
        <v>699</v>
      </c>
      <c r="O72" s="72">
        <v>1800000</v>
      </c>
      <c r="P72" s="71" t="s">
        <v>41</v>
      </c>
      <c r="Q72" s="71" t="s">
        <v>42</v>
      </c>
      <c r="R72" s="72">
        <v>500000</v>
      </c>
      <c r="S72" s="106" t="s">
        <v>1688</v>
      </c>
      <c r="T72" s="85">
        <v>110</v>
      </c>
      <c r="U72" s="92">
        <v>200</v>
      </c>
      <c r="V72" s="83">
        <v>100</v>
      </c>
      <c r="W72" s="83">
        <f t="shared" si="1"/>
        <v>410</v>
      </c>
      <c r="X72" s="162">
        <v>500000</v>
      </c>
      <c r="Y72" s="72">
        <v>0</v>
      </c>
      <c r="Z72" s="72">
        <v>500000</v>
      </c>
      <c r="AA72" s="72">
        <v>0</v>
      </c>
      <c r="AB72" s="152" t="s">
        <v>1662</v>
      </c>
      <c r="AC72" s="153" t="s">
        <v>1661</v>
      </c>
      <c r="AD72" s="158">
        <v>436</v>
      </c>
      <c r="AE72" s="168"/>
    </row>
    <row r="73" spans="1:31" s="79" customFormat="1" ht="80.099999999999994" customHeight="1" x14ac:dyDescent="0.3">
      <c r="A73" s="79">
        <v>63</v>
      </c>
      <c r="B73" s="80" t="s">
        <v>864</v>
      </c>
      <c r="C73" s="76" t="s">
        <v>865</v>
      </c>
      <c r="D73" s="76" t="s">
        <v>866</v>
      </c>
      <c r="E73" s="77" t="s">
        <v>867</v>
      </c>
      <c r="F73" s="78" t="s">
        <v>868</v>
      </c>
      <c r="G73" s="76" t="s">
        <v>59</v>
      </c>
      <c r="H73" s="76" t="s">
        <v>35</v>
      </c>
      <c r="I73" s="78" t="s">
        <v>869</v>
      </c>
      <c r="J73" s="78" t="s">
        <v>870</v>
      </c>
      <c r="K73" s="78"/>
      <c r="L73" s="81" t="s">
        <v>871</v>
      </c>
      <c r="M73" s="81" t="s">
        <v>872</v>
      </c>
      <c r="N73" s="81" t="s">
        <v>873</v>
      </c>
      <c r="O73" s="72">
        <v>1002350</v>
      </c>
      <c r="P73" s="71" t="s">
        <v>137</v>
      </c>
      <c r="Q73" s="71" t="s">
        <v>42</v>
      </c>
      <c r="R73" s="72">
        <v>500000</v>
      </c>
      <c r="S73" s="106" t="s">
        <v>1688</v>
      </c>
      <c r="T73" s="85">
        <v>90</v>
      </c>
      <c r="U73" s="92">
        <v>170</v>
      </c>
      <c r="V73" s="83">
        <v>150</v>
      </c>
      <c r="W73" s="83">
        <f t="shared" si="1"/>
        <v>410</v>
      </c>
      <c r="X73" s="162">
        <v>500000</v>
      </c>
      <c r="Y73" s="72">
        <v>0</v>
      </c>
      <c r="Z73" s="72">
        <v>500000</v>
      </c>
      <c r="AA73" s="72">
        <v>0</v>
      </c>
      <c r="AB73" s="152" t="s">
        <v>1662</v>
      </c>
      <c r="AC73" s="153" t="s">
        <v>1661</v>
      </c>
      <c r="AD73" s="158">
        <v>642</v>
      </c>
      <c r="AE73" s="168"/>
    </row>
    <row r="74" spans="1:31" s="79" customFormat="1" ht="80.099999999999994" customHeight="1" x14ac:dyDescent="0.3">
      <c r="A74" s="79">
        <v>64</v>
      </c>
      <c r="B74" s="80" t="s">
        <v>592</v>
      </c>
      <c r="C74" s="76" t="s">
        <v>593</v>
      </c>
      <c r="D74" s="76" t="s">
        <v>594</v>
      </c>
      <c r="E74" s="77" t="s">
        <v>595</v>
      </c>
      <c r="F74" s="78" t="s">
        <v>58</v>
      </c>
      <c r="G74" s="76" t="s">
        <v>59</v>
      </c>
      <c r="H74" s="76" t="s">
        <v>35</v>
      </c>
      <c r="I74" s="78" t="s">
        <v>596</v>
      </c>
      <c r="J74" s="78" t="s">
        <v>597</v>
      </c>
      <c r="K74" s="78"/>
      <c r="L74" s="81" t="s">
        <v>598</v>
      </c>
      <c r="M74" s="81" t="s">
        <v>599</v>
      </c>
      <c r="N74" s="81" t="s">
        <v>600</v>
      </c>
      <c r="O74" s="72">
        <v>500000</v>
      </c>
      <c r="P74" s="71" t="s">
        <v>41</v>
      </c>
      <c r="Q74" s="71" t="s">
        <v>42</v>
      </c>
      <c r="R74" s="72">
        <v>250000</v>
      </c>
      <c r="S74" s="106" t="s">
        <v>1688</v>
      </c>
      <c r="T74" s="85">
        <v>110</v>
      </c>
      <c r="U74" s="92">
        <v>200</v>
      </c>
      <c r="V74" s="83">
        <v>100</v>
      </c>
      <c r="W74" s="83">
        <f t="shared" si="1"/>
        <v>410</v>
      </c>
      <c r="X74" s="162">
        <v>250000</v>
      </c>
      <c r="Y74" s="72">
        <v>0</v>
      </c>
      <c r="Z74" s="72">
        <v>250000</v>
      </c>
      <c r="AA74" s="72">
        <v>0</v>
      </c>
      <c r="AB74" s="152" t="s">
        <v>1662</v>
      </c>
      <c r="AC74" s="153" t="s">
        <v>1661</v>
      </c>
      <c r="AD74" s="158">
        <v>720</v>
      </c>
      <c r="AE74" s="168"/>
    </row>
    <row r="75" spans="1:31" s="79" customFormat="1" ht="80.099999999999994" customHeight="1" x14ac:dyDescent="0.3">
      <c r="A75" s="79">
        <v>65</v>
      </c>
      <c r="B75" s="80" t="s">
        <v>1144</v>
      </c>
      <c r="C75" s="76" t="s">
        <v>1145</v>
      </c>
      <c r="D75" s="76" t="s">
        <v>1146</v>
      </c>
      <c r="E75" s="77" t="s">
        <v>1147</v>
      </c>
      <c r="F75" s="78" t="s">
        <v>33</v>
      </c>
      <c r="G75" s="76" t="s">
        <v>34</v>
      </c>
      <c r="H75" s="76" t="s">
        <v>35</v>
      </c>
      <c r="I75" s="78" t="s">
        <v>1148</v>
      </c>
      <c r="J75" s="78" t="s">
        <v>1149</v>
      </c>
      <c r="K75" s="78"/>
      <c r="L75" s="81" t="s">
        <v>1150</v>
      </c>
      <c r="M75" s="81" t="s">
        <v>1151</v>
      </c>
      <c r="N75" s="81" t="s">
        <v>1152</v>
      </c>
      <c r="O75" s="72">
        <v>524334</v>
      </c>
      <c r="P75" s="71" t="s">
        <v>41</v>
      </c>
      <c r="Q75" s="71" t="s">
        <v>42</v>
      </c>
      <c r="R75" s="72">
        <v>262167</v>
      </c>
      <c r="S75" s="106" t="s">
        <v>1688</v>
      </c>
      <c r="T75" s="85">
        <v>140</v>
      </c>
      <c r="U75" s="92">
        <v>170</v>
      </c>
      <c r="V75" s="83">
        <v>100</v>
      </c>
      <c r="W75" s="83">
        <f t="shared" ref="W75:W106" si="2">SUM(T75:V75)</f>
        <v>410</v>
      </c>
      <c r="X75" s="162">
        <v>262167</v>
      </c>
      <c r="Y75" s="72">
        <v>0</v>
      </c>
      <c r="Z75" s="72">
        <v>262167</v>
      </c>
      <c r="AA75" s="72">
        <v>0</v>
      </c>
      <c r="AB75" s="152" t="s">
        <v>1663</v>
      </c>
      <c r="AC75" s="153" t="s">
        <v>1661</v>
      </c>
      <c r="AD75" s="158">
        <v>861</v>
      </c>
      <c r="AE75" s="168"/>
    </row>
    <row r="76" spans="1:31" s="79" customFormat="1" ht="80.099999999999994" customHeight="1" x14ac:dyDescent="0.3">
      <c r="A76" s="79">
        <v>66</v>
      </c>
      <c r="B76" s="80" t="s">
        <v>148</v>
      </c>
      <c r="C76" s="76" t="s">
        <v>149</v>
      </c>
      <c r="D76" s="76" t="s">
        <v>150</v>
      </c>
      <c r="E76" s="77" t="s">
        <v>151</v>
      </c>
      <c r="F76" s="78" t="s">
        <v>152</v>
      </c>
      <c r="G76" s="76" t="s">
        <v>120</v>
      </c>
      <c r="H76" s="76" t="s">
        <v>35</v>
      </c>
      <c r="I76" s="78" t="s">
        <v>153</v>
      </c>
      <c r="J76" s="78" t="s">
        <v>154</v>
      </c>
      <c r="K76" s="78"/>
      <c r="L76" s="81" t="s">
        <v>155</v>
      </c>
      <c r="M76" s="81" t="s">
        <v>156</v>
      </c>
      <c r="N76" s="81" t="s">
        <v>157</v>
      </c>
      <c r="O76" s="72">
        <v>870840</v>
      </c>
      <c r="P76" s="71" t="s">
        <v>41</v>
      </c>
      <c r="Q76" s="71" t="s">
        <v>42</v>
      </c>
      <c r="R76" s="72">
        <v>435420</v>
      </c>
      <c r="S76" s="106" t="s">
        <v>1688</v>
      </c>
      <c r="T76" s="85">
        <v>140</v>
      </c>
      <c r="U76" s="92">
        <v>120</v>
      </c>
      <c r="V76" s="83">
        <v>150</v>
      </c>
      <c r="W76" s="83">
        <f t="shared" si="2"/>
        <v>410</v>
      </c>
      <c r="X76" s="162">
        <v>435420</v>
      </c>
      <c r="Y76" s="72">
        <v>0</v>
      </c>
      <c r="Z76" s="72">
        <v>435420</v>
      </c>
      <c r="AA76" s="72">
        <v>0</v>
      </c>
      <c r="AB76" s="152" t="s">
        <v>1663</v>
      </c>
      <c r="AC76" s="153" t="s">
        <v>1661</v>
      </c>
      <c r="AD76" s="158">
        <v>1040</v>
      </c>
      <c r="AE76" s="168"/>
    </row>
    <row r="77" spans="1:31" s="79" customFormat="1" ht="88.5" customHeight="1" x14ac:dyDescent="0.3">
      <c r="A77" s="79">
        <v>67</v>
      </c>
      <c r="B77" s="80" t="s">
        <v>1488</v>
      </c>
      <c r="C77" s="76" t="s">
        <v>1489</v>
      </c>
      <c r="D77" s="76" t="s">
        <v>1490</v>
      </c>
      <c r="E77" s="77" t="s">
        <v>1491</v>
      </c>
      <c r="F77" s="78" t="s">
        <v>142</v>
      </c>
      <c r="G77" s="76" t="s">
        <v>120</v>
      </c>
      <c r="H77" s="76" t="s">
        <v>35</v>
      </c>
      <c r="I77" s="78" t="s">
        <v>1492</v>
      </c>
      <c r="J77" s="78" t="s">
        <v>1493</v>
      </c>
      <c r="K77" s="78"/>
      <c r="L77" s="81" t="s">
        <v>1494</v>
      </c>
      <c r="M77" s="81" t="s">
        <v>1495</v>
      </c>
      <c r="N77" s="81" t="s">
        <v>1496</v>
      </c>
      <c r="O77" s="72">
        <v>1500000</v>
      </c>
      <c r="P77" s="71" t="s">
        <v>258</v>
      </c>
      <c r="Q77" s="71" t="s">
        <v>42</v>
      </c>
      <c r="R77" s="72">
        <v>500000</v>
      </c>
      <c r="S77" s="106" t="s">
        <v>1688</v>
      </c>
      <c r="T77" s="85">
        <v>140</v>
      </c>
      <c r="U77" s="92">
        <v>120</v>
      </c>
      <c r="V77" s="83">
        <v>150</v>
      </c>
      <c r="W77" s="83">
        <f t="shared" si="2"/>
        <v>410</v>
      </c>
      <c r="X77" s="162">
        <v>500000</v>
      </c>
      <c r="Y77" s="72">
        <v>0</v>
      </c>
      <c r="Z77" s="72">
        <v>500000</v>
      </c>
      <c r="AA77" s="72">
        <v>0</v>
      </c>
      <c r="AB77" s="152" t="s">
        <v>1663</v>
      </c>
      <c r="AC77" s="153" t="s">
        <v>1661</v>
      </c>
      <c r="AD77" s="158">
        <v>1089</v>
      </c>
      <c r="AE77" s="168"/>
    </row>
    <row r="78" spans="1:31" s="79" customFormat="1" ht="80.099999999999994" customHeight="1" x14ac:dyDescent="0.3">
      <c r="A78" s="79">
        <v>68</v>
      </c>
      <c r="B78" s="80" t="s">
        <v>1396</v>
      </c>
      <c r="C78" s="76" t="s">
        <v>1397</v>
      </c>
      <c r="D78" s="76" t="s">
        <v>1398</v>
      </c>
      <c r="E78" s="77" t="s">
        <v>1399</v>
      </c>
      <c r="F78" s="78" t="s">
        <v>58</v>
      </c>
      <c r="G78" s="76" t="s">
        <v>59</v>
      </c>
      <c r="H78" s="76" t="s">
        <v>35</v>
      </c>
      <c r="I78" s="78" t="s">
        <v>1400</v>
      </c>
      <c r="J78" s="78" t="s">
        <v>1401</v>
      </c>
      <c r="K78" s="78"/>
      <c r="L78" s="81" t="s">
        <v>1402</v>
      </c>
      <c r="M78" s="81" t="s">
        <v>1403</v>
      </c>
      <c r="N78" s="81" t="s">
        <v>1404</v>
      </c>
      <c r="O78" s="72">
        <v>286000</v>
      </c>
      <c r="P78" s="71" t="s">
        <v>105</v>
      </c>
      <c r="Q78" s="71" t="s">
        <v>42</v>
      </c>
      <c r="R78" s="72">
        <v>143000</v>
      </c>
      <c r="S78" s="106" t="s">
        <v>1688</v>
      </c>
      <c r="T78" s="85">
        <v>90</v>
      </c>
      <c r="U78" s="92">
        <v>170</v>
      </c>
      <c r="V78" s="83">
        <v>150</v>
      </c>
      <c r="W78" s="83">
        <f t="shared" si="2"/>
        <v>410</v>
      </c>
      <c r="X78" s="162">
        <v>143000</v>
      </c>
      <c r="Y78" s="72">
        <v>0</v>
      </c>
      <c r="Z78" s="72">
        <v>143000</v>
      </c>
      <c r="AA78" s="72">
        <v>0</v>
      </c>
      <c r="AB78" s="152" t="s">
        <v>1663</v>
      </c>
      <c r="AC78" s="153" t="s">
        <v>1661</v>
      </c>
      <c r="AD78" s="158">
        <v>1145</v>
      </c>
      <c r="AE78" s="168"/>
    </row>
    <row r="79" spans="1:31" s="79" customFormat="1" ht="80.099999999999994" customHeight="1" x14ac:dyDescent="0.3">
      <c r="A79" s="79">
        <v>69</v>
      </c>
      <c r="B79" s="80" t="s">
        <v>668</v>
      </c>
      <c r="C79" s="76" t="s">
        <v>567</v>
      </c>
      <c r="D79" s="76" t="s">
        <v>568</v>
      </c>
      <c r="E79" s="77" t="s">
        <v>68</v>
      </c>
      <c r="F79" s="78" t="s">
        <v>569</v>
      </c>
      <c r="G79" s="76" t="s">
        <v>34</v>
      </c>
      <c r="H79" s="76" t="s">
        <v>35</v>
      </c>
      <c r="I79" s="78" t="s">
        <v>570</v>
      </c>
      <c r="J79" s="78" t="s">
        <v>571</v>
      </c>
      <c r="K79" s="78"/>
      <c r="L79" s="81" t="s">
        <v>572</v>
      </c>
      <c r="M79" s="81" t="s">
        <v>669</v>
      </c>
      <c r="N79" s="81" t="s">
        <v>1671</v>
      </c>
      <c r="O79" s="72">
        <v>5160909</v>
      </c>
      <c r="P79" s="71" t="s">
        <v>126</v>
      </c>
      <c r="Q79" s="71" t="s">
        <v>168</v>
      </c>
      <c r="R79" s="72">
        <v>500000</v>
      </c>
      <c r="S79" s="106" t="s">
        <v>1688</v>
      </c>
      <c r="T79" s="85">
        <v>120</v>
      </c>
      <c r="U79" s="92">
        <v>190</v>
      </c>
      <c r="V79" s="83">
        <v>100</v>
      </c>
      <c r="W79" s="83">
        <f t="shared" si="2"/>
        <v>410</v>
      </c>
      <c r="X79" s="162">
        <v>500000</v>
      </c>
      <c r="Y79" s="72">
        <v>0</v>
      </c>
      <c r="Z79" s="72">
        <v>500000</v>
      </c>
      <c r="AA79" s="72">
        <v>0</v>
      </c>
      <c r="AB79" s="152" t="s">
        <v>1662</v>
      </c>
      <c r="AC79" s="170" t="s">
        <v>1661</v>
      </c>
      <c r="AD79" s="169">
        <v>1166</v>
      </c>
      <c r="AE79" s="97"/>
    </row>
    <row r="80" spans="1:31" s="79" customFormat="1" ht="80.099999999999994" customHeight="1" x14ac:dyDescent="0.3">
      <c r="A80" s="79">
        <v>70</v>
      </c>
      <c r="B80" s="80" t="s">
        <v>719</v>
      </c>
      <c r="C80" s="76" t="s">
        <v>720</v>
      </c>
      <c r="D80" s="76" t="s">
        <v>721</v>
      </c>
      <c r="E80" s="77" t="s">
        <v>722</v>
      </c>
      <c r="F80" s="78" t="s">
        <v>723</v>
      </c>
      <c r="G80" s="76" t="s">
        <v>59</v>
      </c>
      <c r="H80" s="76" t="s">
        <v>35</v>
      </c>
      <c r="I80" s="78" t="s">
        <v>724</v>
      </c>
      <c r="J80" s="78" t="s">
        <v>725</v>
      </c>
      <c r="K80" s="78"/>
      <c r="L80" s="81" t="s">
        <v>726</v>
      </c>
      <c r="M80" s="81" t="s">
        <v>1672</v>
      </c>
      <c r="N80" s="81" t="s">
        <v>727</v>
      </c>
      <c r="O80" s="72">
        <v>1000000</v>
      </c>
      <c r="P80" s="71" t="s">
        <v>41</v>
      </c>
      <c r="Q80" s="71" t="s">
        <v>42</v>
      </c>
      <c r="R80" s="72">
        <v>500000</v>
      </c>
      <c r="S80" s="106" t="s">
        <v>1688</v>
      </c>
      <c r="T80" s="85">
        <v>120</v>
      </c>
      <c r="U80" s="92">
        <v>190</v>
      </c>
      <c r="V80" s="83">
        <v>100</v>
      </c>
      <c r="W80" s="83">
        <f t="shared" si="2"/>
        <v>410</v>
      </c>
      <c r="X80" s="162">
        <v>500000</v>
      </c>
      <c r="Y80" s="72">
        <v>0</v>
      </c>
      <c r="Z80" s="72">
        <v>500000</v>
      </c>
      <c r="AA80" s="72">
        <v>0</v>
      </c>
      <c r="AB80" s="152" t="s">
        <v>1662</v>
      </c>
      <c r="AC80" s="153" t="s">
        <v>1661</v>
      </c>
      <c r="AD80" s="158">
        <v>1229</v>
      </c>
      <c r="AE80" s="168"/>
    </row>
    <row r="81" spans="1:31" s="79" customFormat="1" ht="80.099999999999994" customHeight="1" x14ac:dyDescent="0.3">
      <c r="A81" s="79">
        <v>71</v>
      </c>
      <c r="B81" s="80" t="s">
        <v>169</v>
      </c>
      <c r="C81" s="76" t="s">
        <v>170</v>
      </c>
      <c r="D81" s="76" t="s">
        <v>171</v>
      </c>
      <c r="E81" s="77" t="s">
        <v>172</v>
      </c>
      <c r="F81" s="78" t="s">
        <v>173</v>
      </c>
      <c r="G81" s="76" t="s">
        <v>34</v>
      </c>
      <c r="H81" s="76" t="s">
        <v>35</v>
      </c>
      <c r="I81" s="78" t="s">
        <v>174</v>
      </c>
      <c r="J81" s="78" t="s">
        <v>175</v>
      </c>
      <c r="K81" s="78"/>
      <c r="L81" s="81" t="s">
        <v>176</v>
      </c>
      <c r="M81" s="81" t="s">
        <v>1664</v>
      </c>
      <c r="N81" s="81" t="s">
        <v>1665</v>
      </c>
      <c r="O81" s="72">
        <v>660000</v>
      </c>
      <c r="P81" s="71" t="s">
        <v>177</v>
      </c>
      <c r="Q81" s="71" t="s">
        <v>127</v>
      </c>
      <c r="R81" s="72">
        <v>330000</v>
      </c>
      <c r="S81" s="106" t="s">
        <v>1688</v>
      </c>
      <c r="T81" s="85">
        <v>120</v>
      </c>
      <c r="U81" s="92">
        <v>140</v>
      </c>
      <c r="V81" s="83">
        <v>150</v>
      </c>
      <c r="W81" s="83">
        <f t="shared" si="2"/>
        <v>410</v>
      </c>
      <c r="X81" s="162">
        <v>330000</v>
      </c>
      <c r="Y81" s="72">
        <v>0</v>
      </c>
      <c r="Z81" s="72">
        <v>330000</v>
      </c>
      <c r="AA81" s="72">
        <v>0</v>
      </c>
      <c r="AB81" s="152" t="s">
        <v>1662</v>
      </c>
      <c r="AC81" s="153" t="s">
        <v>1661</v>
      </c>
      <c r="AD81" s="158">
        <v>1275</v>
      </c>
      <c r="AE81" s="168"/>
    </row>
    <row r="82" spans="1:31" s="79" customFormat="1" ht="80.099999999999994" customHeight="1" x14ac:dyDescent="0.3">
      <c r="A82" s="79">
        <v>72</v>
      </c>
      <c r="B82" s="80" t="s">
        <v>248</v>
      </c>
      <c r="C82" s="76" t="s">
        <v>249</v>
      </c>
      <c r="D82" s="76" t="s">
        <v>250</v>
      </c>
      <c r="E82" s="77" t="s">
        <v>251</v>
      </c>
      <c r="F82" s="78" t="s">
        <v>252</v>
      </c>
      <c r="G82" s="76" t="s">
        <v>34</v>
      </c>
      <c r="H82" s="76" t="s">
        <v>35</v>
      </c>
      <c r="I82" s="78" t="s">
        <v>253</v>
      </c>
      <c r="J82" s="78" t="s">
        <v>254</v>
      </c>
      <c r="K82" s="78"/>
      <c r="L82" s="81" t="s">
        <v>255</v>
      </c>
      <c r="M82" s="81" t="s">
        <v>256</v>
      </c>
      <c r="N82" s="81" t="s">
        <v>257</v>
      </c>
      <c r="O82" s="72">
        <v>438460</v>
      </c>
      <c r="P82" s="71" t="s">
        <v>258</v>
      </c>
      <c r="Q82" s="71" t="s">
        <v>137</v>
      </c>
      <c r="R82" s="72">
        <v>215000</v>
      </c>
      <c r="S82" s="106" t="s">
        <v>1688</v>
      </c>
      <c r="T82" s="85">
        <v>100</v>
      </c>
      <c r="U82" s="92">
        <v>160</v>
      </c>
      <c r="V82" s="83">
        <v>150</v>
      </c>
      <c r="W82" s="83">
        <f t="shared" si="2"/>
        <v>410</v>
      </c>
      <c r="X82" s="162">
        <v>215000</v>
      </c>
      <c r="Y82" s="72">
        <v>0</v>
      </c>
      <c r="Z82" s="72">
        <v>215000</v>
      </c>
      <c r="AA82" s="72">
        <v>0</v>
      </c>
      <c r="AB82" s="152" t="s">
        <v>1663</v>
      </c>
      <c r="AC82" s="153" t="s">
        <v>1666</v>
      </c>
      <c r="AD82" s="158">
        <v>1313</v>
      </c>
      <c r="AE82" s="168"/>
    </row>
    <row r="83" spans="1:31" s="79" customFormat="1" ht="80.099999999999994" customHeight="1" x14ac:dyDescent="0.3">
      <c r="A83" s="79">
        <v>73</v>
      </c>
      <c r="B83" s="80" t="s">
        <v>75</v>
      </c>
      <c r="C83" s="76" t="s">
        <v>76</v>
      </c>
      <c r="D83" s="76" t="s">
        <v>77</v>
      </c>
      <c r="E83" s="77" t="s">
        <v>78</v>
      </c>
      <c r="F83" s="78" t="s">
        <v>79</v>
      </c>
      <c r="G83" s="76" t="s">
        <v>48</v>
      </c>
      <c r="H83" s="76" t="s">
        <v>35</v>
      </c>
      <c r="I83" s="78" t="s">
        <v>80</v>
      </c>
      <c r="J83" s="78" t="s">
        <v>81</v>
      </c>
      <c r="K83" s="78"/>
      <c r="L83" s="81" t="s">
        <v>82</v>
      </c>
      <c r="M83" s="81" t="s">
        <v>83</v>
      </c>
      <c r="N83" s="81" t="s">
        <v>84</v>
      </c>
      <c r="O83" s="72">
        <v>652238</v>
      </c>
      <c r="P83" s="71" t="s">
        <v>41</v>
      </c>
      <c r="Q83" s="71" t="s">
        <v>42</v>
      </c>
      <c r="R83" s="72">
        <v>326119</v>
      </c>
      <c r="S83" s="106" t="s">
        <v>1688</v>
      </c>
      <c r="T83" s="85">
        <v>70</v>
      </c>
      <c r="U83" s="92">
        <v>190</v>
      </c>
      <c r="V83" s="83">
        <v>150</v>
      </c>
      <c r="W83" s="83">
        <f t="shared" si="2"/>
        <v>410</v>
      </c>
      <c r="X83" s="162">
        <v>326119</v>
      </c>
      <c r="Y83" s="72">
        <v>0</v>
      </c>
      <c r="Z83" s="72">
        <v>326119</v>
      </c>
      <c r="AA83" s="72">
        <v>0</v>
      </c>
      <c r="AB83" s="152" t="s">
        <v>1662</v>
      </c>
      <c r="AC83" s="170" t="s">
        <v>1661</v>
      </c>
      <c r="AD83" s="169">
        <v>1458</v>
      </c>
      <c r="AE83" s="97"/>
    </row>
    <row r="84" spans="1:31" s="79" customFormat="1" ht="80.099999999999994" customHeight="1" x14ac:dyDescent="0.3">
      <c r="A84" s="79">
        <v>74</v>
      </c>
      <c r="B84" s="80" t="s">
        <v>1014</v>
      </c>
      <c r="C84" s="76" t="s">
        <v>1015</v>
      </c>
      <c r="D84" s="76" t="s">
        <v>1016</v>
      </c>
      <c r="E84" s="77" t="s">
        <v>1017</v>
      </c>
      <c r="F84" s="78" t="s">
        <v>119</v>
      </c>
      <c r="G84" s="76" t="s">
        <v>120</v>
      </c>
      <c r="H84" s="76" t="s">
        <v>35</v>
      </c>
      <c r="I84" s="78" t="s">
        <v>1018</v>
      </c>
      <c r="J84" s="78" t="s">
        <v>1019</v>
      </c>
      <c r="K84" s="78"/>
      <c r="L84" s="81" t="s">
        <v>1020</v>
      </c>
      <c r="M84" s="81" t="s">
        <v>1021</v>
      </c>
      <c r="N84" s="81" t="s">
        <v>1022</v>
      </c>
      <c r="O84" s="72">
        <v>1200000</v>
      </c>
      <c r="P84" s="71" t="s">
        <v>41</v>
      </c>
      <c r="Q84" s="71" t="s">
        <v>42</v>
      </c>
      <c r="R84" s="72">
        <v>500000</v>
      </c>
      <c r="S84" s="106" t="s">
        <v>1688</v>
      </c>
      <c r="T84" s="85">
        <v>180</v>
      </c>
      <c r="U84" s="92">
        <v>120</v>
      </c>
      <c r="V84" s="83">
        <v>100</v>
      </c>
      <c r="W84" s="83">
        <f t="shared" si="2"/>
        <v>400</v>
      </c>
      <c r="X84" s="162">
        <v>500000</v>
      </c>
      <c r="Y84" s="72">
        <v>0</v>
      </c>
      <c r="Z84" s="72">
        <v>500000</v>
      </c>
      <c r="AA84" s="72">
        <v>0</v>
      </c>
      <c r="AB84" s="152" t="s">
        <v>1663</v>
      </c>
      <c r="AC84" s="153" t="s">
        <v>1661</v>
      </c>
      <c r="AD84" s="158">
        <v>286</v>
      </c>
      <c r="AE84" s="168"/>
    </row>
    <row r="85" spans="1:31" s="79" customFormat="1" ht="80.099999999999994" customHeight="1" x14ac:dyDescent="0.3">
      <c r="A85" s="79">
        <v>75</v>
      </c>
      <c r="B85" s="80" t="s">
        <v>765</v>
      </c>
      <c r="C85" s="76" t="s">
        <v>766</v>
      </c>
      <c r="D85" s="76" t="s">
        <v>767</v>
      </c>
      <c r="E85" s="77" t="s">
        <v>768</v>
      </c>
      <c r="F85" s="78" t="s">
        <v>684</v>
      </c>
      <c r="G85" s="76" t="s">
        <v>59</v>
      </c>
      <c r="H85" s="76" t="s">
        <v>35</v>
      </c>
      <c r="I85" s="78" t="s">
        <v>769</v>
      </c>
      <c r="J85" s="78" t="s">
        <v>770</v>
      </c>
      <c r="K85" s="78"/>
      <c r="L85" s="81" t="s">
        <v>771</v>
      </c>
      <c r="M85" s="81" t="s">
        <v>772</v>
      </c>
      <c r="N85" s="81" t="s">
        <v>773</v>
      </c>
      <c r="O85" s="72">
        <v>815362</v>
      </c>
      <c r="P85" s="71" t="s">
        <v>41</v>
      </c>
      <c r="Q85" s="71" t="s">
        <v>42</v>
      </c>
      <c r="R85" s="72">
        <v>407681</v>
      </c>
      <c r="S85" s="106" t="s">
        <v>1688</v>
      </c>
      <c r="T85" s="85">
        <v>160</v>
      </c>
      <c r="U85" s="92">
        <v>140</v>
      </c>
      <c r="V85" s="83">
        <v>100</v>
      </c>
      <c r="W85" s="83">
        <f t="shared" si="2"/>
        <v>400</v>
      </c>
      <c r="X85" s="162">
        <v>407681</v>
      </c>
      <c r="Y85" s="72">
        <v>0</v>
      </c>
      <c r="Z85" s="72">
        <v>407681</v>
      </c>
      <c r="AA85" s="72">
        <v>0</v>
      </c>
      <c r="AB85" s="152" t="s">
        <v>1663</v>
      </c>
      <c r="AC85" s="153" t="s">
        <v>1661</v>
      </c>
      <c r="AD85" s="158">
        <v>376</v>
      </c>
      <c r="AE85" s="168"/>
    </row>
    <row r="86" spans="1:31" s="79" customFormat="1" ht="80.099999999999994" customHeight="1" x14ac:dyDescent="0.3">
      <c r="A86" s="79">
        <v>76</v>
      </c>
      <c r="B86" s="80" t="s">
        <v>937</v>
      </c>
      <c r="C86" s="76" t="s">
        <v>938</v>
      </c>
      <c r="D86" s="76" t="s">
        <v>939</v>
      </c>
      <c r="E86" s="77" t="s">
        <v>940</v>
      </c>
      <c r="F86" s="78" t="s">
        <v>941</v>
      </c>
      <c r="G86" s="76" t="s">
        <v>59</v>
      </c>
      <c r="H86" s="76" t="s">
        <v>35</v>
      </c>
      <c r="I86" s="78" t="s">
        <v>942</v>
      </c>
      <c r="J86" s="78" t="s">
        <v>943</v>
      </c>
      <c r="K86" s="78"/>
      <c r="L86" s="81" t="s">
        <v>944</v>
      </c>
      <c r="M86" s="81" t="s">
        <v>945</v>
      </c>
      <c r="N86" s="81" t="s">
        <v>946</v>
      </c>
      <c r="O86" s="72">
        <v>1500000</v>
      </c>
      <c r="P86" s="71" t="s">
        <v>41</v>
      </c>
      <c r="Q86" s="71" t="s">
        <v>42</v>
      </c>
      <c r="R86" s="72">
        <v>500000</v>
      </c>
      <c r="S86" s="106" t="s">
        <v>1688</v>
      </c>
      <c r="T86" s="85">
        <v>110</v>
      </c>
      <c r="U86" s="92">
        <v>190</v>
      </c>
      <c r="V86" s="83">
        <v>100</v>
      </c>
      <c r="W86" s="83">
        <f t="shared" si="2"/>
        <v>400</v>
      </c>
      <c r="X86" s="162">
        <v>500000</v>
      </c>
      <c r="Y86" s="72">
        <v>0</v>
      </c>
      <c r="Z86" s="72">
        <v>500000</v>
      </c>
      <c r="AA86" s="72">
        <v>0</v>
      </c>
      <c r="AB86" s="152" t="s">
        <v>1662</v>
      </c>
      <c r="AC86" s="153" t="s">
        <v>1661</v>
      </c>
      <c r="AD86" s="158">
        <v>379</v>
      </c>
      <c r="AE86" s="168"/>
    </row>
    <row r="87" spans="1:31" s="79" customFormat="1" ht="80.099999999999994" customHeight="1" x14ac:dyDescent="0.3">
      <c r="A87" s="79">
        <v>77</v>
      </c>
      <c r="B87" s="80" t="s">
        <v>1135</v>
      </c>
      <c r="C87" s="76" t="s">
        <v>1136</v>
      </c>
      <c r="D87" s="76" t="s">
        <v>1137</v>
      </c>
      <c r="E87" s="77" t="s">
        <v>1138</v>
      </c>
      <c r="F87" s="78" t="s">
        <v>684</v>
      </c>
      <c r="G87" s="76" t="s">
        <v>59</v>
      </c>
      <c r="H87" s="76" t="s">
        <v>35</v>
      </c>
      <c r="I87" s="78" t="s">
        <v>1139</v>
      </c>
      <c r="J87" s="78" t="s">
        <v>1140</v>
      </c>
      <c r="K87" s="78"/>
      <c r="L87" s="81" t="s">
        <v>1141</v>
      </c>
      <c r="M87" s="81" t="s">
        <v>1142</v>
      </c>
      <c r="N87" s="81" t="s">
        <v>1143</v>
      </c>
      <c r="O87" s="72">
        <v>510000</v>
      </c>
      <c r="P87" s="71" t="s">
        <v>41</v>
      </c>
      <c r="Q87" s="71" t="s">
        <v>42</v>
      </c>
      <c r="R87" s="72">
        <v>255000</v>
      </c>
      <c r="S87" s="106" t="s">
        <v>1688</v>
      </c>
      <c r="T87" s="85">
        <v>130</v>
      </c>
      <c r="U87" s="92">
        <v>170</v>
      </c>
      <c r="V87" s="83">
        <v>100</v>
      </c>
      <c r="W87" s="83">
        <f t="shared" si="2"/>
        <v>400</v>
      </c>
      <c r="X87" s="162">
        <v>255000</v>
      </c>
      <c r="Y87" s="72">
        <v>0</v>
      </c>
      <c r="Z87" s="72">
        <v>255000</v>
      </c>
      <c r="AA87" s="72">
        <v>0</v>
      </c>
      <c r="AB87" s="152" t="s">
        <v>1662</v>
      </c>
      <c r="AC87" s="153" t="s">
        <v>1661</v>
      </c>
      <c r="AD87" s="158">
        <v>407</v>
      </c>
      <c r="AE87" s="168"/>
    </row>
    <row r="88" spans="1:31" s="79" customFormat="1" ht="93" customHeight="1" x14ac:dyDescent="0.3">
      <c r="A88" s="79">
        <v>78</v>
      </c>
      <c r="B88" s="80" t="s">
        <v>1451</v>
      </c>
      <c r="C88" s="76" t="s">
        <v>1452</v>
      </c>
      <c r="D88" s="76" t="s">
        <v>1453</v>
      </c>
      <c r="E88" s="77" t="s">
        <v>1454</v>
      </c>
      <c r="F88" s="78" t="s">
        <v>684</v>
      </c>
      <c r="G88" s="76" t="s">
        <v>59</v>
      </c>
      <c r="H88" s="76" t="s">
        <v>35</v>
      </c>
      <c r="I88" s="78" t="s">
        <v>1455</v>
      </c>
      <c r="J88" s="78" t="s">
        <v>1456</v>
      </c>
      <c r="K88" s="78"/>
      <c r="L88" s="81" t="s">
        <v>1457</v>
      </c>
      <c r="M88" s="81" t="s">
        <v>1458</v>
      </c>
      <c r="N88" s="81" t="s">
        <v>1459</v>
      </c>
      <c r="O88" s="72">
        <v>1198653</v>
      </c>
      <c r="P88" s="71" t="s">
        <v>41</v>
      </c>
      <c r="Q88" s="71" t="s">
        <v>42</v>
      </c>
      <c r="R88" s="72">
        <v>500000</v>
      </c>
      <c r="S88" s="106" t="s">
        <v>1688</v>
      </c>
      <c r="T88" s="85">
        <v>130</v>
      </c>
      <c r="U88" s="92">
        <v>170</v>
      </c>
      <c r="V88" s="83">
        <v>100</v>
      </c>
      <c r="W88" s="83">
        <f t="shared" si="2"/>
        <v>400</v>
      </c>
      <c r="X88" s="162">
        <v>500000</v>
      </c>
      <c r="Y88" s="72">
        <v>0</v>
      </c>
      <c r="Z88" s="72">
        <v>500000</v>
      </c>
      <c r="AA88" s="72">
        <v>0</v>
      </c>
      <c r="AB88" s="152" t="s">
        <v>1663</v>
      </c>
      <c r="AC88" s="153" t="s">
        <v>1661</v>
      </c>
      <c r="AD88" s="158">
        <v>426</v>
      </c>
      <c r="AE88" s="168"/>
    </row>
    <row r="89" spans="1:31" s="79" customFormat="1" ht="80.099999999999994" customHeight="1" x14ac:dyDescent="0.3">
      <c r="A89" s="79">
        <v>79</v>
      </c>
      <c r="B89" s="80" t="s">
        <v>1626</v>
      </c>
      <c r="C89" s="76" t="s">
        <v>1627</v>
      </c>
      <c r="D89" s="76" t="s">
        <v>1628</v>
      </c>
      <c r="E89" s="77" t="s">
        <v>1629</v>
      </c>
      <c r="F89" s="78" t="s">
        <v>1288</v>
      </c>
      <c r="G89" s="76" t="s">
        <v>59</v>
      </c>
      <c r="H89" s="76" t="s">
        <v>35</v>
      </c>
      <c r="I89" s="78" t="s">
        <v>1630</v>
      </c>
      <c r="J89" s="78" t="s">
        <v>1631</v>
      </c>
      <c r="K89" s="78"/>
      <c r="L89" s="81" t="s">
        <v>1632</v>
      </c>
      <c r="M89" s="81" t="s">
        <v>1633</v>
      </c>
      <c r="N89" s="81" t="s">
        <v>1634</v>
      </c>
      <c r="O89" s="72">
        <v>784248.14</v>
      </c>
      <c r="P89" s="71" t="s">
        <v>41</v>
      </c>
      <c r="Q89" s="71" t="s">
        <v>42</v>
      </c>
      <c r="R89" s="72">
        <v>380000</v>
      </c>
      <c r="S89" s="106" t="s">
        <v>1688</v>
      </c>
      <c r="T89" s="85">
        <v>160</v>
      </c>
      <c r="U89" s="92">
        <v>140</v>
      </c>
      <c r="V89" s="83">
        <v>100</v>
      </c>
      <c r="W89" s="83">
        <f t="shared" si="2"/>
        <v>400</v>
      </c>
      <c r="X89" s="162">
        <v>380000</v>
      </c>
      <c r="Y89" s="72">
        <v>0</v>
      </c>
      <c r="Z89" s="72">
        <v>380000</v>
      </c>
      <c r="AA89" s="72">
        <v>0</v>
      </c>
      <c r="AB89" s="152" t="s">
        <v>1662</v>
      </c>
      <c r="AC89" s="153" t="s">
        <v>1661</v>
      </c>
      <c r="AD89" s="158">
        <v>470</v>
      </c>
      <c r="AE89" s="168"/>
    </row>
    <row r="90" spans="1:31" s="79" customFormat="1" ht="80.099999999999994" customHeight="1" x14ac:dyDescent="0.3">
      <c r="A90" s="79">
        <v>80</v>
      </c>
      <c r="B90" s="80" t="s">
        <v>947</v>
      </c>
      <c r="C90" s="76" t="s">
        <v>948</v>
      </c>
      <c r="D90" s="76" t="s">
        <v>949</v>
      </c>
      <c r="E90" s="77" t="s">
        <v>950</v>
      </c>
      <c r="F90" s="78" t="s">
        <v>951</v>
      </c>
      <c r="G90" s="76" t="s">
        <v>59</v>
      </c>
      <c r="H90" s="76" t="s">
        <v>35</v>
      </c>
      <c r="I90" s="78" t="s">
        <v>952</v>
      </c>
      <c r="J90" s="78" t="s">
        <v>953</v>
      </c>
      <c r="K90" s="78"/>
      <c r="L90" s="81" t="s">
        <v>954</v>
      </c>
      <c r="M90" s="81" t="s">
        <v>955</v>
      </c>
      <c r="N90" s="81" t="s">
        <v>956</v>
      </c>
      <c r="O90" s="72">
        <v>550000</v>
      </c>
      <c r="P90" s="71" t="s">
        <v>41</v>
      </c>
      <c r="Q90" s="71" t="s">
        <v>42</v>
      </c>
      <c r="R90" s="72">
        <v>275000</v>
      </c>
      <c r="S90" s="106" t="s">
        <v>1688</v>
      </c>
      <c r="T90" s="85">
        <v>110</v>
      </c>
      <c r="U90" s="92">
        <v>190</v>
      </c>
      <c r="V90" s="83">
        <v>100</v>
      </c>
      <c r="W90" s="83">
        <f t="shared" si="2"/>
        <v>400</v>
      </c>
      <c r="X90" s="162">
        <v>275000</v>
      </c>
      <c r="Y90" s="72">
        <v>0</v>
      </c>
      <c r="Z90" s="72">
        <v>275000</v>
      </c>
      <c r="AA90" s="72">
        <v>0</v>
      </c>
      <c r="AB90" s="152" t="s">
        <v>1663</v>
      </c>
      <c r="AC90" s="153" t="s">
        <v>1661</v>
      </c>
      <c r="AD90" s="158">
        <v>502</v>
      </c>
      <c r="AE90" s="168"/>
    </row>
    <row r="91" spans="1:31" s="79" customFormat="1" ht="80.099999999999994" customHeight="1" x14ac:dyDescent="0.3">
      <c r="A91" s="79">
        <v>81</v>
      </c>
      <c r="B91" s="80" t="s">
        <v>738</v>
      </c>
      <c r="C91" s="76" t="s">
        <v>739</v>
      </c>
      <c r="D91" s="76" t="s">
        <v>740</v>
      </c>
      <c r="E91" s="77" t="s">
        <v>741</v>
      </c>
      <c r="F91" s="78" t="s">
        <v>33</v>
      </c>
      <c r="G91" s="76" t="s">
        <v>34</v>
      </c>
      <c r="H91" s="76" t="s">
        <v>35</v>
      </c>
      <c r="I91" s="78" t="s">
        <v>742</v>
      </c>
      <c r="J91" s="78" t="s">
        <v>743</v>
      </c>
      <c r="K91" s="78"/>
      <c r="L91" s="81" t="s">
        <v>744</v>
      </c>
      <c r="M91" s="81" t="s">
        <v>745</v>
      </c>
      <c r="N91" s="81" t="s">
        <v>746</v>
      </c>
      <c r="O91" s="72">
        <v>960000</v>
      </c>
      <c r="P91" s="71" t="s">
        <v>126</v>
      </c>
      <c r="Q91" s="71" t="s">
        <v>42</v>
      </c>
      <c r="R91" s="72">
        <v>480000</v>
      </c>
      <c r="S91" s="106" t="s">
        <v>1688</v>
      </c>
      <c r="T91" s="85">
        <v>130</v>
      </c>
      <c r="U91" s="92">
        <v>170</v>
      </c>
      <c r="V91" s="83">
        <v>100</v>
      </c>
      <c r="W91" s="83">
        <f t="shared" si="2"/>
        <v>400</v>
      </c>
      <c r="X91" s="162">
        <v>480000</v>
      </c>
      <c r="Y91" s="72">
        <v>0</v>
      </c>
      <c r="Z91" s="72">
        <v>480000</v>
      </c>
      <c r="AA91" s="72">
        <v>0</v>
      </c>
      <c r="AB91" s="152" t="s">
        <v>1663</v>
      </c>
      <c r="AC91" s="153" t="s">
        <v>1661</v>
      </c>
      <c r="AD91" s="158">
        <v>503</v>
      </c>
      <c r="AE91" s="168"/>
    </row>
    <row r="92" spans="1:31" s="79" customFormat="1" ht="80.099999999999994" customHeight="1" x14ac:dyDescent="0.3">
      <c r="A92" s="79">
        <v>82</v>
      </c>
      <c r="B92" s="80" t="s">
        <v>1080</v>
      </c>
      <c r="C92" s="76" t="s">
        <v>1081</v>
      </c>
      <c r="D92" s="76" t="s">
        <v>1082</v>
      </c>
      <c r="E92" s="77" t="s">
        <v>1083</v>
      </c>
      <c r="F92" s="78" t="s">
        <v>273</v>
      </c>
      <c r="G92" s="76" t="s">
        <v>120</v>
      </c>
      <c r="H92" s="76" t="s">
        <v>35</v>
      </c>
      <c r="I92" s="78" t="s">
        <v>1084</v>
      </c>
      <c r="J92" s="78" t="s">
        <v>1085</v>
      </c>
      <c r="K92" s="78"/>
      <c r="L92" s="81" t="s">
        <v>1086</v>
      </c>
      <c r="M92" s="81" t="s">
        <v>1087</v>
      </c>
      <c r="N92" s="81" t="s">
        <v>1088</v>
      </c>
      <c r="O92" s="72">
        <v>150000</v>
      </c>
      <c r="P92" s="71" t="s">
        <v>41</v>
      </c>
      <c r="Q92" s="71" t="s">
        <v>42</v>
      </c>
      <c r="R92" s="72">
        <v>75000</v>
      </c>
      <c r="S92" s="106" t="s">
        <v>1688</v>
      </c>
      <c r="T92" s="85">
        <v>130</v>
      </c>
      <c r="U92" s="92">
        <v>120</v>
      </c>
      <c r="V92" s="83">
        <v>150</v>
      </c>
      <c r="W92" s="83">
        <f t="shared" si="2"/>
        <v>400</v>
      </c>
      <c r="X92" s="162">
        <v>75000</v>
      </c>
      <c r="Y92" s="72">
        <v>0</v>
      </c>
      <c r="Z92" s="72">
        <v>75000</v>
      </c>
      <c r="AA92" s="72">
        <v>0</v>
      </c>
      <c r="AB92" s="152" t="s">
        <v>1663</v>
      </c>
      <c r="AC92" s="153" t="s">
        <v>1661</v>
      </c>
      <c r="AD92" s="158">
        <v>549</v>
      </c>
      <c r="AE92" s="168"/>
    </row>
    <row r="93" spans="1:31" s="79" customFormat="1" ht="80.099999999999994" customHeight="1" x14ac:dyDescent="0.3">
      <c r="A93" s="79">
        <v>83</v>
      </c>
      <c r="B93" s="80" t="s">
        <v>670</v>
      </c>
      <c r="C93" s="76" t="s">
        <v>671</v>
      </c>
      <c r="D93" s="76" t="s">
        <v>672</v>
      </c>
      <c r="E93" s="77" t="s">
        <v>673</v>
      </c>
      <c r="F93" s="78" t="s">
        <v>674</v>
      </c>
      <c r="G93" s="76" t="s">
        <v>48</v>
      </c>
      <c r="H93" s="76" t="s">
        <v>35</v>
      </c>
      <c r="I93" s="78" t="s">
        <v>675</v>
      </c>
      <c r="J93" s="78" t="s">
        <v>676</v>
      </c>
      <c r="K93" s="78"/>
      <c r="L93" s="81" t="s">
        <v>677</v>
      </c>
      <c r="M93" s="81" t="s">
        <v>678</v>
      </c>
      <c r="N93" s="81" t="s">
        <v>679</v>
      </c>
      <c r="O93" s="72">
        <v>602441.67000000004</v>
      </c>
      <c r="P93" s="71" t="s">
        <v>258</v>
      </c>
      <c r="Q93" s="71" t="s">
        <v>168</v>
      </c>
      <c r="R93" s="72">
        <v>300000</v>
      </c>
      <c r="S93" s="106" t="s">
        <v>1688</v>
      </c>
      <c r="T93" s="85">
        <v>180</v>
      </c>
      <c r="U93" s="92">
        <v>120</v>
      </c>
      <c r="V93" s="83">
        <v>100</v>
      </c>
      <c r="W93" s="83">
        <f t="shared" si="2"/>
        <v>400</v>
      </c>
      <c r="X93" s="162">
        <v>300000</v>
      </c>
      <c r="Y93" s="72">
        <v>0</v>
      </c>
      <c r="Z93" s="72">
        <v>300000</v>
      </c>
      <c r="AA93" s="72">
        <v>0</v>
      </c>
      <c r="AB93" s="152" t="s">
        <v>1662</v>
      </c>
      <c r="AC93" s="153" t="s">
        <v>1661</v>
      </c>
      <c r="AD93" s="158">
        <v>578</v>
      </c>
      <c r="AE93" s="168"/>
    </row>
    <row r="94" spans="1:31" s="79" customFormat="1" ht="80.099999999999994" customHeight="1" x14ac:dyDescent="0.3">
      <c r="A94" s="79">
        <v>84</v>
      </c>
      <c r="B94" s="80" t="s">
        <v>1387</v>
      </c>
      <c r="C94" s="76" t="s">
        <v>1388</v>
      </c>
      <c r="D94" s="76" t="s">
        <v>1389</v>
      </c>
      <c r="E94" s="77" t="s">
        <v>1390</v>
      </c>
      <c r="F94" s="78" t="s">
        <v>47</v>
      </c>
      <c r="G94" s="76" t="s">
        <v>48</v>
      </c>
      <c r="H94" s="76" t="s">
        <v>35</v>
      </c>
      <c r="I94" s="78" t="s">
        <v>1391</v>
      </c>
      <c r="J94" s="78" t="s">
        <v>1392</v>
      </c>
      <c r="K94" s="78"/>
      <c r="L94" s="81" t="s">
        <v>1393</v>
      </c>
      <c r="M94" s="81" t="s">
        <v>1394</v>
      </c>
      <c r="N94" s="81" t="s">
        <v>1395</v>
      </c>
      <c r="O94" s="72">
        <v>500000</v>
      </c>
      <c r="P94" s="71" t="s">
        <v>137</v>
      </c>
      <c r="Q94" s="71" t="s">
        <v>127</v>
      </c>
      <c r="R94" s="72">
        <v>250000</v>
      </c>
      <c r="S94" s="106" t="s">
        <v>1688</v>
      </c>
      <c r="T94" s="85">
        <v>140</v>
      </c>
      <c r="U94" s="92">
        <v>160</v>
      </c>
      <c r="V94" s="83">
        <v>100</v>
      </c>
      <c r="W94" s="83">
        <f t="shared" si="2"/>
        <v>400</v>
      </c>
      <c r="X94" s="162">
        <v>250000</v>
      </c>
      <c r="Y94" s="72">
        <v>0</v>
      </c>
      <c r="Z94" s="72">
        <v>250000</v>
      </c>
      <c r="AA94" s="72">
        <v>0</v>
      </c>
      <c r="AB94" s="152" t="s">
        <v>1658</v>
      </c>
      <c r="AC94" s="153" t="s">
        <v>1661</v>
      </c>
      <c r="AD94" s="158">
        <v>615</v>
      </c>
      <c r="AE94" s="168"/>
    </row>
    <row r="95" spans="1:31" s="79" customFormat="1" ht="80.099999999999994" customHeight="1" x14ac:dyDescent="0.3">
      <c r="A95" s="79">
        <v>85</v>
      </c>
      <c r="B95" s="80" t="s">
        <v>1294</v>
      </c>
      <c r="C95" s="76" t="s">
        <v>1295</v>
      </c>
      <c r="D95" s="76" t="s">
        <v>1296</v>
      </c>
      <c r="E95" s="77" t="s">
        <v>1297</v>
      </c>
      <c r="F95" s="78" t="s">
        <v>635</v>
      </c>
      <c r="G95" s="76" t="s">
        <v>59</v>
      </c>
      <c r="H95" s="76" t="s">
        <v>35</v>
      </c>
      <c r="I95" s="78" t="s">
        <v>1298</v>
      </c>
      <c r="J95" s="78" t="s">
        <v>1299</v>
      </c>
      <c r="K95" s="78"/>
      <c r="L95" s="81" t="s">
        <v>1300</v>
      </c>
      <c r="M95" s="81" t="s">
        <v>1301</v>
      </c>
      <c r="N95" s="81" t="s">
        <v>1302</v>
      </c>
      <c r="O95" s="72">
        <v>1800000</v>
      </c>
      <c r="P95" s="71" t="s">
        <v>41</v>
      </c>
      <c r="Q95" s="71" t="s">
        <v>42</v>
      </c>
      <c r="R95" s="72">
        <v>500000</v>
      </c>
      <c r="S95" s="106" t="s">
        <v>1688</v>
      </c>
      <c r="T95" s="85">
        <v>110</v>
      </c>
      <c r="U95" s="92">
        <v>190</v>
      </c>
      <c r="V95" s="83">
        <v>100</v>
      </c>
      <c r="W95" s="83">
        <f t="shared" si="2"/>
        <v>400</v>
      </c>
      <c r="X95" s="162">
        <v>500000</v>
      </c>
      <c r="Y95" s="72">
        <v>0</v>
      </c>
      <c r="Z95" s="72">
        <v>500000</v>
      </c>
      <c r="AA95" s="72">
        <v>0</v>
      </c>
      <c r="AB95" s="152" t="s">
        <v>1662</v>
      </c>
      <c r="AC95" s="153" t="s">
        <v>1661</v>
      </c>
      <c r="AD95" s="158">
        <v>622</v>
      </c>
      <c r="AE95" s="168"/>
    </row>
    <row r="96" spans="1:31" s="79" customFormat="1" ht="80.099999999999994" customHeight="1" x14ac:dyDescent="0.3">
      <c r="A96" s="79">
        <v>86</v>
      </c>
      <c r="B96" s="80" t="s">
        <v>1247</v>
      </c>
      <c r="C96" s="76" t="s">
        <v>1248</v>
      </c>
      <c r="D96" s="76" t="s">
        <v>1249</v>
      </c>
      <c r="E96" s="77" t="s">
        <v>1250</v>
      </c>
      <c r="F96" s="78" t="s">
        <v>1027</v>
      </c>
      <c r="G96" s="76" t="s">
        <v>120</v>
      </c>
      <c r="H96" s="76" t="s">
        <v>35</v>
      </c>
      <c r="I96" s="78" t="s">
        <v>1251</v>
      </c>
      <c r="J96" s="78" t="s">
        <v>1252</v>
      </c>
      <c r="K96" s="78"/>
      <c r="L96" s="81" t="s">
        <v>1253</v>
      </c>
      <c r="M96" s="81" t="s">
        <v>1254</v>
      </c>
      <c r="N96" s="81" t="s">
        <v>1255</v>
      </c>
      <c r="O96" s="72">
        <v>1822026</v>
      </c>
      <c r="P96" s="71" t="s">
        <v>41</v>
      </c>
      <c r="Q96" s="71" t="s">
        <v>42</v>
      </c>
      <c r="R96" s="72">
        <v>500000</v>
      </c>
      <c r="S96" s="106" t="s">
        <v>1688</v>
      </c>
      <c r="T96" s="85">
        <v>110</v>
      </c>
      <c r="U96" s="92">
        <v>190</v>
      </c>
      <c r="V96" s="83">
        <v>100</v>
      </c>
      <c r="W96" s="83">
        <f t="shared" si="2"/>
        <v>400</v>
      </c>
      <c r="X96" s="162">
        <v>500000</v>
      </c>
      <c r="Y96" s="72">
        <v>0</v>
      </c>
      <c r="Z96" s="72">
        <v>500000</v>
      </c>
      <c r="AA96" s="72">
        <v>0</v>
      </c>
      <c r="AB96" s="152" t="s">
        <v>1662</v>
      </c>
      <c r="AC96" s="170" t="s">
        <v>1661</v>
      </c>
      <c r="AD96" s="169">
        <v>623</v>
      </c>
      <c r="AE96" s="97"/>
    </row>
    <row r="97" spans="1:31" s="79" customFormat="1" ht="80.099999999999994" customHeight="1" x14ac:dyDescent="0.3">
      <c r="A97" s="79">
        <v>87</v>
      </c>
      <c r="B97" s="80" t="s">
        <v>1070</v>
      </c>
      <c r="C97" s="76" t="s">
        <v>1071</v>
      </c>
      <c r="D97" s="76" t="s">
        <v>1072</v>
      </c>
      <c r="E97" s="77" t="s">
        <v>1073</v>
      </c>
      <c r="F97" s="78" t="s">
        <v>1074</v>
      </c>
      <c r="G97" s="76" t="s">
        <v>120</v>
      </c>
      <c r="H97" s="76" t="s">
        <v>35</v>
      </c>
      <c r="I97" s="78" t="s">
        <v>1075</v>
      </c>
      <c r="J97" s="78" t="s">
        <v>1076</v>
      </c>
      <c r="K97" s="78"/>
      <c r="L97" s="81" t="s">
        <v>1077</v>
      </c>
      <c r="M97" s="81" t="s">
        <v>1078</v>
      </c>
      <c r="N97" s="81" t="s">
        <v>1079</v>
      </c>
      <c r="O97" s="72">
        <v>600000</v>
      </c>
      <c r="P97" s="71" t="s">
        <v>41</v>
      </c>
      <c r="Q97" s="71" t="s">
        <v>42</v>
      </c>
      <c r="R97" s="72">
        <v>300000</v>
      </c>
      <c r="S97" s="106" t="s">
        <v>1688</v>
      </c>
      <c r="T97" s="85">
        <v>140</v>
      </c>
      <c r="U97" s="92">
        <v>160</v>
      </c>
      <c r="V97" s="83">
        <v>100</v>
      </c>
      <c r="W97" s="83">
        <f t="shared" si="2"/>
        <v>400</v>
      </c>
      <c r="X97" s="162">
        <v>300000</v>
      </c>
      <c r="Y97" s="72">
        <v>0</v>
      </c>
      <c r="Z97" s="72">
        <v>300000</v>
      </c>
      <c r="AA97" s="72">
        <v>0</v>
      </c>
      <c r="AB97" s="152" t="s">
        <v>1663</v>
      </c>
      <c r="AC97" s="153" t="s">
        <v>1661</v>
      </c>
      <c r="AD97" s="158">
        <v>641</v>
      </c>
      <c r="AE97" s="168"/>
    </row>
    <row r="98" spans="1:31" s="79" customFormat="1" ht="80.099999999999994" customHeight="1" x14ac:dyDescent="0.3">
      <c r="A98" s="79">
        <v>88</v>
      </c>
      <c r="B98" s="80" t="s">
        <v>1125</v>
      </c>
      <c r="C98" s="76" t="s">
        <v>1126</v>
      </c>
      <c r="D98" s="76" t="s">
        <v>1127</v>
      </c>
      <c r="E98" s="77" t="s">
        <v>1128</v>
      </c>
      <c r="F98" s="78" t="s">
        <v>1129</v>
      </c>
      <c r="G98" s="76" t="s">
        <v>59</v>
      </c>
      <c r="H98" s="76" t="s">
        <v>35</v>
      </c>
      <c r="I98" s="78" t="s">
        <v>1130</v>
      </c>
      <c r="J98" s="78" t="s">
        <v>1131</v>
      </c>
      <c r="K98" s="78"/>
      <c r="L98" s="81" t="s">
        <v>1132</v>
      </c>
      <c r="M98" s="81" t="s">
        <v>1133</v>
      </c>
      <c r="N98" s="81" t="s">
        <v>1134</v>
      </c>
      <c r="O98" s="72">
        <v>1929434.35</v>
      </c>
      <c r="P98" s="71" t="s">
        <v>41</v>
      </c>
      <c r="Q98" s="71" t="s">
        <v>42</v>
      </c>
      <c r="R98" s="72">
        <v>500000</v>
      </c>
      <c r="S98" s="106" t="s">
        <v>1688</v>
      </c>
      <c r="T98" s="85">
        <v>90</v>
      </c>
      <c r="U98" s="92">
        <v>160</v>
      </c>
      <c r="V98" s="83">
        <v>150</v>
      </c>
      <c r="W98" s="83">
        <f t="shared" si="2"/>
        <v>400</v>
      </c>
      <c r="X98" s="162">
        <v>500000</v>
      </c>
      <c r="Y98" s="72">
        <v>0</v>
      </c>
      <c r="Z98" s="72">
        <v>500000</v>
      </c>
      <c r="AA98" s="72">
        <v>0</v>
      </c>
      <c r="AB98" s="152" t="s">
        <v>1662</v>
      </c>
      <c r="AC98" s="153" t="s">
        <v>1661</v>
      </c>
      <c r="AD98" s="158">
        <v>668</v>
      </c>
      <c r="AE98" s="168"/>
    </row>
    <row r="99" spans="1:31" s="79" customFormat="1" ht="80.099999999999994" customHeight="1" x14ac:dyDescent="0.3">
      <c r="A99" s="79">
        <v>89</v>
      </c>
      <c r="B99" s="80" t="s">
        <v>128</v>
      </c>
      <c r="C99" s="76" t="s">
        <v>129</v>
      </c>
      <c r="D99" s="76" t="s">
        <v>130</v>
      </c>
      <c r="E99" s="77" t="s">
        <v>131</v>
      </c>
      <c r="F99" s="78" t="s">
        <v>33</v>
      </c>
      <c r="G99" s="76" t="s">
        <v>34</v>
      </c>
      <c r="H99" s="76" t="s">
        <v>35</v>
      </c>
      <c r="I99" s="78" t="s">
        <v>132</v>
      </c>
      <c r="J99" s="78" t="s">
        <v>133</v>
      </c>
      <c r="K99" s="78"/>
      <c r="L99" s="81" t="s">
        <v>134</v>
      </c>
      <c r="M99" s="81" t="s">
        <v>135</v>
      </c>
      <c r="N99" s="81" t="s">
        <v>136</v>
      </c>
      <c r="O99" s="72">
        <v>1050000</v>
      </c>
      <c r="P99" s="71" t="s">
        <v>137</v>
      </c>
      <c r="Q99" s="71" t="s">
        <v>42</v>
      </c>
      <c r="R99" s="72">
        <v>500000</v>
      </c>
      <c r="S99" s="106" t="s">
        <v>1688</v>
      </c>
      <c r="T99" s="85">
        <v>160</v>
      </c>
      <c r="U99" s="92">
        <v>140</v>
      </c>
      <c r="V99" s="83">
        <v>100</v>
      </c>
      <c r="W99" s="83">
        <f t="shared" si="2"/>
        <v>400</v>
      </c>
      <c r="X99" s="162">
        <v>500000</v>
      </c>
      <c r="Y99" s="72">
        <v>0</v>
      </c>
      <c r="Z99" s="72">
        <v>500000</v>
      </c>
      <c r="AA99" s="72">
        <v>0</v>
      </c>
      <c r="AB99" s="152" t="s">
        <v>1662</v>
      </c>
      <c r="AC99" s="170" t="s">
        <v>1661</v>
      </c>
      <c r="AD99" s="169">
        <v>847</v>
      </c>
      <c r="AE99" s="97"/>
    </row>
    <row r="100" spans="1:31" s="79" customFormat="1" ht="80.099999999999994" customHeight="1" x14ac:dyDescent="0.3">
      <c r="A100" s="79">
        <v>90</v>
      </c>
      <c r="B100" s="80" t="s">
        <v>1573</v>
      </c>
      <c r="C100" s="76" t="s">
        <v>1574</v>
      </c>
      <c r="D100" s="76" t="s">
        <v>1575</v>
      </c>
      <c r="E100" s="77" t="s">
        <v>1576</v>
      </c>
      <c r="F100" s="78" t="s">
        <v>1577</v>
      </c>
      <c r="G100" s="76" t="s">
        <v>120</v>
      </c>
      <c r="H100" s="76" t="s">
        <v>35</v>
      </c>
      <c r="I100" s="78" t="s">
        <v>1578</v>
      </c>
      <c r="J100" s="78" t="s">
        <v>1579</v>
      </c>
      <c r="K100" s="78"/>
      <c r="L100" s="81" t="s">
        <v>1580</v>
      </c>
      <c r="M100" s="81" t="s">
        <v>1581</v>
      </c>
      <c r="N100" s="81" t="s">
        <v>1582</v>
      </c>
      <c r="O100" s="72">
        <v>1017610</v>
      </c>
      <c r="P100" s="71" t="s">
        <v>258</v>
      </c>
      <c r="Q100" s="71" t="s">
        <v>42</v>
      </c>
      <c r="R100" s="72">
        <v>500000</v>
      </c>
      <c r="S100" s="106" t="s">
        <v>1688</v>
      </c>
      <c r="T100" s="85">
        <v>140</v>
      </c>
      <c r="U100" s="92">
        <v>160</v>
      </c>
      <c r="V100" s="83">
        <v>100</v>
      </c>
      <c r="W100" s="83">
        <f t="shared" si="2"/>
        <v>400</v>
      </c>
      <c r="X100" s="162">
        <v>500000</v>
      </c>
      <c r="Y100" s="72">
        <v>0</v>
      </c>
      <c r="Z100" s="72">
        <v>500000</v>
      </c>
      <c r="AA100" s="72">
        <v>0</v>
      </c>
      <c r="AB100" s="152" t="s">
        <v>1658</v>
      </c>
      <c r="AC100" s="153" t="s">
        <v>1661</v>
      </c>
      <c r="AD100" s="158">
        <v>856</v>
      </c>
      <c r="AE100" s="168"/>
    </row>
    <row r="101" spans="1:31" s="79" customFormat="1" ht="80.099999999999994" customHeight="1" x14ac:dyDescent="0.3">
      <c r="A101" s="79">
        <v>91</v>
      </c>
      <c r="B101" s="80" t="s">
        <v>558</v>
      </c>
      <c r="C101" s="76" t="s">
        <v>559</v>
      </c>
      <c r="D101" s="76" t="s">
        <v>560</v>
      </c>
      <c r="E101" s="77" t="s">
        <v>561</v>
      </c>
      <c r="F101" s="78" t="s">
        <v>496</v>
      </c>
      <c r="G101" s="76" t="s">
        <v>59</v>
      </c>
      <c r="H101" s="76" t="s">
        <v>35</v>
      </c>
      <c r="I101" s="78" t="s">
        <v>562</v>
      </c>
      <c r="J101" s="78" t="s">
        <v>563</v>
      </c>
      <c r="K101" s="78"/>
      <c r="L101" s="81" t="s">
        <v>564</v>
      </c>
      <c r="M101" s="81" t="s">
        <v>565</v>
      </c>
      <c r="N101" s="81" t="s">
        <v>566</v>
      </c>
      <c r="O101" s="72">
        <v>1000000</v>
      </c>
      <c r="P101" s="71" t="s">
        <v>41</v>
      </c>
      <c r="Q101" s="71" t="s">
        <v>42</v>
      </c>
      <c r="R101" s="72">
        <v>500000</v>
      </c>
      <c r="S101" s="106" t="s">
        <v>1688</v>
      </c>
      <c r="T101" s="85">
        <v>110</v>
      </c>
      <c r="U101" s="92">
        <v>190</v>
      </c>
      <c r="V101" s="83">
        <v>100</v>
      </c>
      <c r="W101" s="83">
        <f t="shared" si="2"/>
        <v>400</v>
      </c>
      <c r="X101" s="162">
        <v>500000</v>
      </c>
      <c r="Y101" s="72">
        <v>0</v>
      </c>
      <c r="Z101" s="72">
        <v>500000</v>
      </c>
      <c r="AA101" s="72">
        <v>0</v>
      </c>
      <c r="AB101" s="152" t="s">
        <v>1662</v>
      </c>
      <c r="AC101" s="153" t="s">
        <v>1661</v>
      </c>
      <c r="AD101" s="158">
        <v>894</v>
      </c>
      <c r="AE101" s="168"/>
    </row>
    <row r="102" spans="1:31" s="79" customFormat="1" ht="80.099999999999994" customHeight="1" x14ac:dyDescent="0.3">
      <c r="A102" s="79">
        <v>92</v>
      </c>
      <c r="B102" s="80" t="s">
        <v>462</v>
      </c>
      <c r="C102" s="76" t="s">
        <v>463</v>
      </c>
      <c r="D102" s="76" t="s">
        <v>464</v>
      </c>
      <c r="E102" s="77" t="s">
        <v>465</v>
      </c>
      <c r="F102" s="78" t="s">
        <v>466</v>
      </c>
      <c r="G102" s="76" t="s">
        <v>34</v>
      </c>
      <c r="H102" s="76" t="s">
        <v>35</v>
      </c>
      <c r="I102" s="78" t="s">
        <v>467</v>
      </c>
      <c r="J102" s="78" t="s">
        <v>468</v>
      </c>
      <c r="K102" s="78"/>
      <c r="L102" s="81" t="s">
        <v>469</v>
      </c>
      <c r="M102" s="81" t="s">
        <v>470</v>
      </c>
      <c r="N102" s="81" t="s">
        <v>471</v>
      </c>
      <c r="O102" s="72">
        <v>435256</v>
      </c>
      <c r="P102" s="71" t="s">
        <v>126</v>
      </c>
      <c r="Q102" s="71" t="s">
        <v>168</v>
      </c>
      <c r="R102" s="72">
        <v>217000</v>
      </c>
      <c r="S102" s="106" t="s">
        <v>1688</v>
      </c>
      <c r="T102" s="85">
        <v>120</v>
      </c>
      <c r="U102" s="92">
        <v>180</v>
      </c>
      <c r="V102" s="83">
        <v>100</v>
      </c>
      <c r="W102" s="83">
        <f t="shared" si="2"/>
        <v>400</v>
      </c>
      <c r="X102" s="162">
        <v>217000</v>
      </c>
      <c r="Y102" s="72">
        <v>0</v>
      </c>
      <c r="Z102" s="72">
        <v>217000</v>
      </c>
      <c r="AA102" s="72">
        <v>0</v>
      </c>
      <c r="AB102" s="152" t="s">
        <v>1658</v>
      </c>
      <c r="AC102" s="170" t="s">
        <v>1661</v>
      </c>
      <c r="AD102" s="169">
        <v>1089</v>
      </c>
      <c r="AE102" s="97"/>
    </row>
    <row r="103" spans="1:31" s="79" customFormat="1" ht="80.099999999999994" customHeight="1" thickBot="1" x14ac:dyDescent="0.35">
      <c r="A103" s="79">
        <v>93</v>
      </c>
      <c r="B103" s="80" t="s">
        <v>219</v>
      </c>
      <c r="C103" s="76" t="s">
        <v>220</v>
      </c>
      <c r="D103" s="101" t="s">
        <v>221</v>
      </c>
      <c r="E103" s="102" t="s">
        <v>222</v>
      </c>
      <c r="F103" s="78" t="s">
        <v>223</v>
      </c>
      <c r="G103" s="76" t="s">
        <v>48</v>
      </c>
      <c r="H103" s="101" t="s">
        <v>35</v>
      </c>
      <c r="I103" s="103" t="s">
        <v>224</v>
      </c>
      <c r="J103" s="78" t="s">
        <v>225</v>
      </c>
      <c r="K103" s="95"/>
      <c r="L103" s="104" t="s">
        <v>226</v>
      </c>
      <c r="M103" s="81" t="s">
        <v>227</v>
      </c>
      <c r="N103" s="81" t="s">
        <v>228</v>
      </c>
      <c r="O103" s="72">
        <v>2344290.34</v>
      </c>
      <c r="P103" s="71" t="s">
        <v>41</v>
      </c>
      <c r="Q103" s="105" t="s">
        <v>42</v>
      </c>
      <c r="R103" s="72">
        <v>500000</v>
      </c>
      <c r="S103" s="106" t="s">
        <v>1688</v>
      </c>
      <c r="T103" s="107">
        <v>140</v>
      </c>
      <c r="U103" s="92">
        <v>160</v>
      </c>
      <c r="V103" s="83">
        <v>100</v>
      </c>
      <c r="W103" s="83">
        <f t="shared" si="2"/>
        <v>400</v>
      </c>
      <c r="X103" s="162">
        <v>500000</v>
      </c>
      <c r="Y103" s="72">
        <v>0</v>
      </c>
      <c r="Z103" s="72">
        <v>500000</v>
      </c>
      <c r="AA103" s="72">
        <v>0</v>
      </c>
      <c r="AB103" s="154" t="s">
        <v>1662</v>
      </c>
      <c r="AC103" s="155" t="s">
        <v>1661</v>
      </c>
      <c r="AD103" s="158">
        <v>1189</v>
      </c>
      <c r="AE103" s="168"/>
    </row>
    <row r="104" spans="1:31" s="79" customFormat="1" ht="80.099999999999994" customHeight="1" x14ac:dyDescent="0.3">
      <c r="A104" s="79">
        <v>94</v>
      </c>
      <c r="B104" s="91" t="s">
        <v>1089</v>
      </c>
      <c r="C104" s="86" t="s">
        <v>1090</v>
      </c>
      <c r="D104" s="76" t="s">
        <v>1091</v>
      </c>
      <c r="E104" s="77" t="s">
        <v>1092</v>
      </c>
      <c r="F104" s="94" t="s">
        <v>1093</v>
      </c>
      <c r="G104" s="86" t="s">
        <v>48</v>
      </c>
      <c r="H104" s="76" t="s">
        <v>35</v>
      </c>
      <c r="I104" s="78" t="s">
        <v>1094</v>
      </c>
      <c r="J104" s="94" t="s">
        <v>1095</v>
      </c>
      <c r="K104" s="94"/>
      <c r="L104" s="81" t="s">
        <v>1096</v>
      </c>
      <c r="M104" s="87" t="s">
        <v>1097</v>
      </c>
      <c r="N104" s="87" t="s">
        <v>1098</v>
      </c>
      <c r="O104" s="88">
        <v>10101239</v>
      </c>
      <c r="P104" s="89" t="s">
        <v>41</v>
      </c>
      <c r="Q104" s="71" t="s">
        <v>42</v>
      </c>
      <c r="R104" s="88">
        <v>500000</v>
      </c>
      <c r="S104" s="106" t="s">
        <v>1688</v>
      </c>
      <c r="T104" s="85">
        <v>120</v>
      </c>
      <c r="U104" s="93">
        <v>130</v>
      </c>
      <c r="V104" s="90">
        <v>150</v>
      </c>
      <c r="W104" s="90">
        <f t="shared" si="2"/>
        <v>400</v>
      </c>
      <c r="X104" s="163">
        <v>500000</v>
      </c>
      <c r="Y104" s="72">
        <v>0</v>
      </c>
      <c r="Z104" s="72">
        <v>500000</v>
      </c>
      <c r="AA104" s="72">
        <v>0</v>
      </c>
      <c r="AB104" s="156" t="s">
        <v>1662</v>
      </c>
      <c r="AC104" s="170" t="s">
        <v>1661</v>
      </c>
      <c r="AD104" s="173">
        <v>1358</v>
      </c>
      <c r="AE104" s="97"/>
    </row>
    <row r="105" spans="1:31" s="79" customFormat="1" ht="80.099999999999994" customHeight="1" thickBot="1" x14ac:dyDescent="0.35">
      <c r="A105" s="79">
        <v>95</v>
      </c>
      <c r="B105" s="129" t="s">
        <v>54</v>
      </c>
      <c r="C105" s="101" t="s">
        <v>55</v>
      </c>
      <c r="D105" s="122" t="s">
        <v>56</v>
      </c>
      <c r="E105" s="124" t="s">
        <v>57</v>
      </c>
      <c r="F105" s="120" t="s">
        <v>58</v>
      </c>
      <c r="G105" s="122" t="s">
        <v>59</v>
      </c>
      <c r="H105" s="101" t="s">
        <v>35</v>
      </c>
      <c r="I105" s="120" t="s">
        <v>60</v>
      </c>
      <c r="J105" s="120" t="s">
        <v>61</v>
      </c>
      <c r="K105" s="78"/>
      <c r="L105" s="104" t="s">
        <v>62</v>
      </c>
      <c r="M105" s="104" t="s">
        <v>63</v>
      </c>
      <c r="N105" s="104" t="s">
        <v>64</v>
      </c>
      <c r="O105" s="111">
        <v>1825312</v>
      </c>
      <c r="P105" s="131" t="s">
        <v>41</v>
      </c>
      <c r="Q105" s="131" t="s">
        <v>42</v>
      </c>
      <c r="R105" s="132">
        <v>500000</v>
      </c>
      <c r="S105" s="134" t="s">
        <v>1688</v>
      </c>
      <c r="T105" s="107">
        <v>150</v>
      </c>
      <c r="U105" s="117">
        <v>140</v>
      </c>
      <c r="V105" s="128">
        <v>100</v>
      </c>
      <c r="W105" s="128">
        <f t="shared" si="2"/>
        <v>390</v>
      </c>
      <c r="X105" s="159">
        <v>500000</v>
      </c>
      <c r="Y105" s="132">
        <v>0</v>
      </c>
      <c r="Z105" s="132">
        <v>500000</v>
      </c>
      <c r="AA105" s="132">
        <v>0</v>
      </c>
      <c r="AB105" s="166" t="s">
        <v>1662</v>
      </c>
      <c r="AC105" s="172" t="s">
        <v>1661</v>
      </c>
      <c r="AD105" s="169">
        <v>114</v>
      </c>
      <c r="AE105" s="97"/>
    </row>
    <row r="106" spans="1:31" s="79" customFormat="1" ht="80.099999999999994" customHeight="1" thickTop="1" x14ac:dyDescent="0.3">
      <c r="A106" s="79">
        <v>96</v>
      </c>
      <c r="B106" s="130" t="s">
        <v>1172</v>
      </c>
      <c r="C106" s="125" t="s">
        <v>1173</v>
      </c>
      <c r="D106" s="86" t="s">
        <v>1174</v>
      </c>
      <c r="E106" s="123" t="s">
        <v>1175</v>
      </c>
      <c r="F106" s="94" t="s">
        <v>33</v>
      </c>
      <c r="G106" s="86" t="s">
        <v>34</v>
      </c>
      <c r="H106" s="125" t="s">
        <v>35</v>
      </c>
      <c r="I106" s="94" t="s">
        <v>1176</v>
      </c>
      <c r="J106" s="94" t="s">
        <v>1177</v>
      </c>
      <c r="K106" s="78"/>
      <c r="L106" s="109" t="s">
        <v>1178</v>
      </c>
      <c r="M106" s="109" t="s">
        <v>1179</v>
      </c>
      <c r="N106" s="109" t="s">
        <v>1180</v>
      </c>
      <c r="O106" s="112">
        <v>400000</v>
      </c>
      <c r="P106" s="89" t="s">
        <v>41</v>
      </c>
      <c r="Q106" s="89" t="s">
        <v>42</v>
      </c>
      <c r="R106" s="88">
        <v>200000</v>
      </c>
      <c r="S106" s="133" t="s">
        <v>1688</v>
      </c>
      <c r="T106" s="116">
        <v>150</v>
      </c>
      <c r="U106" s="118">
        <v>140</v>
      </c>
      <c r="V106" s="135">
        <v>100</v>
      </c>
      <c r="W106" s="135">
        <f t="shared" si="2"/>
        <v>390</v>
      </c>
      <c r="X106" s="163">
        <v>0</v>
      </c>
      <c r="Y106" s="88">
        <v>200000</v>
      </c>
      <c r="Z106" s="88">
        <v>200000</v>
      </c>
      <c r="AA106" s="88">
        <v>0</v>
      </c>
      <c r="AB106" s="152" t="s">
        <v>1663</v>
      </c>
      <c r="AC106" s="153" t="s">
        <v>1661</v>
      </c>
      <c r="AD106" s="158">
        <v>220</v>
      </c>
      <c r="AE106" s="168"/>
    </row>
    <row r="107" spans="1:31" s="79" customFormat="1" ht="80.099999999999994" customHeight="1" x14ac:dyDescent="0.3">
      <c r="A107" s="79">
        <v>97</v>
      </c>
      <c r="B107" s="80" t="s">
        <v>774</v>
      </c>
      <c r="C107" s="76" t="s">
        <v>775</v>
      </c>
      <c r="D107" s="76" t="s">
        <v>776</v>
      </c>
      <c r="E107" s="77" t="s">
        <v>777</v>
      </c>
      <c r="F107" s="78" t="s">
        <v>778</v>
      </c>
      <c r="G107" s="76" t="s">
        <v>120</v>
      </c>
      <c r="H107" s="76" t="s">
        <v>35</v>
      </c>
      <c r="I107" s="78" t="s">
        <v>779</v>
      </c>
      <c r="J107" s="78" t="s">
        <v>780</v>
      </c>
      <c r="K107" s="78"/>
      <c r="L107" s="81" t="s">
        <v>781</v>
      </c>
      <c r="M107" s="81" t="s">
        <v>782</v>
      </c>
      <c r="N107" s="81" t="s">
        <v>783</v>
      </c>
      <c r="O107" s="72">
        <v>1000000</v>
      </c>
      <c r="P107" s="71" t="s">
        <v>41</v>
      </c>
      <c r="Q107" s="71" t="s">
        <v>42</v>
      </c>
      <c r="R107" s="72">
        <v>500000</v>
      </c>
      <c r="S107" s="106" t="s">
        <v>1688</v>
      </c>
      <c r="T107" s="85">
        <v>160</v>
      </c>
      <c r="U107" s="92">
        <v>130</v>
      </c>
      <c r="V107" s="83">
        <v>100</v>
      </c>
      <c r="W107" s="83">
        <f t="shared" ref="W107:W138" si="3">SUM(T107:V107)</f>
        <v>390</v>
      </c>
      <c r="X107" s="162">
        <v>0</v>
      </c>
      <c r="Y107" s="72">
        <v>500000</v>
      </c>
      <c r="Z107" s="72">
        <v>500000</v>
      </c>
      <c r="AA107" s="72">
        <v>0</v>
      </c>
      <c r="AB107" s="152" t="s">
        <v>1662</v>
      </c>
      <c r="AC107" s="153" t="s">
        <v>1661</v>
      </c>
      <c r="AD107" s="158">
        <v>307</v>
      </c>
      <c r="AE107" s="168"/>
    </row>
    <row r="108" spans="1:31" s="79" customFormat="1" ht="80.099999999999994" customHeight="1" x14ac:dyDescent="0.3">
      <c r="A108" s="79">
        <v>98</v>
      </c>
      <c r="B108" s="80" t="s">
        <v>269</v>
      </c>
      <c r="C108" s="76" t="s">
        <v>270</v>
      </c>
      <c r="D108" s="76" t="s">
        <v>271</v>
      </c>
      <c r="E108" s="77" t="s">
        <v>272</v>
      </c>
      <c r="F108" s="78" t="s">
        <v>273</v>
      </c>
      <c r="G108" s="76" t="s">
        <v>120</v>
      </c>
      <c r="H108" s="76" t="s">
        <v>35</v>
      </c>
      <c r="I108" s="78" t="s">
        <v>274</v>
      </c>
      <c r="J108" s="78" t="s">
        <v>275</v>
      </c>
      <c r="K108" s="78"/>
      <c r="L108" s="81" t="s">
        <v>276</v>
      </c>
      <c r="M108" s="81" t="s">
        <v>277</v>
      </c>
      <c r="N108" s="81" t="s">
        <v>278</v>
      </c>
      <c r="O108" s="72">
        <v>300000</v>
      </c>
      <c r="P108" s="71" t="s">
        <v>126</v>
      </c>
      <c r="Q108" s="71" t="s">
        <v>42</v>
      </c>
      <c r="R108" s="72">
        <v>150000</v>
      </c>
      <c r="S108" s="106" t="s">
        <v>1688</v>
      </c>
      <c r="T108" s="85">
        <v>130</v>
      </c>
      <c r="U108" s="92">
        <v>110</v>
      </c>
      <c r="V108" s="83">
        <v>150</v>
      </c>
      <c r="W108" s="83">
        <f t="shared" si="3"/>
        <v>390</v>
      </c>
      <c r="X108" s="162">
        <v>0</v>
      </c>
      <c r="Y108" s="72">
        <v>150000</v>
      </c>
      <c r="Z108" s="72">
        <v>150000</v>
      </c>
      <c r="AA108" s="72">
        <v>0</v>
      </c>
      <c r="AB108" s="152" t="s">
        <v>1663</v>
      </c>
      <c r="AC108" s="153" t="s">
        <v>1661</v>
      </c>
      <c r="AD108" s="158">
        <v>349</v>
      </c>
      <c r="AE108" s="168"/>
    </row>
    <row r="109" spans="1:31" s="79" customFormat="1" ht="80.099999999999994" customHeight="1" x14ac:dyDescent="0.3">
      <c r="A109" s="79">
        <v>99</v>
      </c>
      <c r="B109" s="80" t="s">
        <v>309</v>
      </c>
      <c r="C109" s="76" t="s">
        <v>310</v>
      </c>
      <c r="D109" s="76" t="s">
        <v>311</v>
      </c>
      <c r="E109" s="77" t="s">
        <v>312</v>
      </c>
      <c r="F109" s="78" t="s">
        <v>313</v>
      </c>
      <c r="G109" s="76" t="s">
        <v>48</v>
      </c>
      <c r="H109" s="76" t="s">
        <v>35</v>
      </c>
      <c r="I109" s="78" t="s">
        <v>314</v>
      </c>
      <c r="J109" s="78" t="s">
        <v>315</v>
      </c>
      <c r="K109" s="78"/>
      <c r="L109" s="81" t="s">
        <v>316</v>
      </c>
      <c r="M109" s="81" t="s">
        <v>317</v>
      </c>
      <c r="N109" s="81" t="s">
        <v>318</v>
      </c>
      <c r="O109" s="72">
        <v>751066</v>
      </c>
      <c r="P109" s="71" t="s">
        <v>105</v>
      </c>
      <c r="Q109" s="71" t="s">
        <v>42</v>
      </c>
      <c r="R109" s="72">
        <v>375533</v>
      </c>
      <c r="S109" s="106" t="s">
        <v>1688</v>
      </c>
      <c r="T109" s="85">
        <v>130</v>
      </c>
      <c r="U109" s="92">
        <v>160</v>
      </c>
      <c r="V109" s="83">
        <v>100</v>
      </c>
      <c r="W109" s="83">
        <f t="shared" si="3"/>
        <v>390</v>
      </c>
      <c r="X109" s="162">
        <v>0</v>
      </c>
      <c r="Y109" s="72">
        <v>375533</v>
      </c>
      <c r="Z109" s="72">
        <v>375533</v>
      </c>
      <c r="AA109" s="72">
        <v>0</v>
      </c>
      <c r="AB109" s="152" t="s">
        <v>1663</v>
      </c>
      <c r="AC109" s="153" t="s">
        <v>1661</v>
      </c>
      <c r="AD109" s="158">
        <v>356</v>
      </c>
      <c r="AE109" s="168"/>
    </row>
    <row r="110" spans="1:31" s="79" customFormat="1" ht="80.099999999999994" customHeight="1" x14ac:dyDescent="0.3">
      <c r="A110" s="79">
        <v>100</v>
      </c>
      <c r="B110" s="80" t="s">
        <v>210</v>
      </c>
      <c r="C110" s="76" t="s">
        <v>211</v>
      </c>
      <c r="D110" s="76" t="s">
        <v>212</v>
      </c>
      <c r="E110" s="77" t="s">
        <v>213</v>
      </c>
      <c r="F110" s="78" t="s">
        <v>33</v>
      </c>
      <c r="G110" s="76" t="s">
        <v>34</v>
      </c>
      <c r="H110" s="76" t="s">
        <v>35</v>
      </c>
      <c r="I110" s="78" t="s">
        <v>214</v>
      </c>
      <c r="J110" s="78" t="s">
        <v>215</v>
      </c>
      <c r="K110" s="78"/>
      <c r="L110" s="81" t="s">
        <v>216</v>
      </c>
      <c r="M110" s="81" t="s">
        <v>217</v>
      </c>
      <c r="N110" s="81" t="s">
        <v>218</v>
      </c>
      <c r="O110" s="72">
        <v>320000</v>
      </c>
      <c r="P110" s="71" t="s">
        <v>41</v>
      </c>
      <c r="Q110" s="71" t="s">
        <v>42</v>
      </c>
      <c r="R110" s="72">
        <v>160000</v>
      </c>
      <c r="S110" s="106" t="s">
        <v>1688</v>
      </c>
      <c r="T110" s="85">
        <v>130</v>
      </c>
      <c r="U110" s="92">
        <v>160</v>
      </c>
      <c r="V110" s="83">
        <v>100</v>
      </c>
      <c r="W110" s="83">
        <f t="shared" si="3"/>
        <v>390</v>
      </c>
      <c r="X110" s="162">
        <v>0</v>
      </c>
      <c r="Y110" s="72">
        <v>160000</v>
      </c>
      <c r="Z110" s="72">
        <v>160000</v>
      </c>
      <c r="AA110" s="72">
        <v>0</v>
      </c>
      <c r="AB110" s="152" t="s">
        <v>1662</v>
      </c>
      <c r="AC110" s="153" t="s">
        <v>1661</v>
      </c>
      <c r="AD110" s="158">
        <v>397</v>
      </c>
      <c r="AE110" s="168"/>
    </row>
    <row r="111" spans="1:31" s="79" customFormat="1" ht="80.099999999999994" customHeight="1" x14ac:dyDescent="0.3">
      <c r="A111" s="79">
        <v>101</v>
      </c>
      <c r="B111" s="80" t="s">
        <v>1599</v>
      </c>
      <c r="C111" s="76" t="s">
        <v>1600</v>
      </c>
      <c r="D111" s="76" t="s">
        <v>1601</v>
      </c>
      <c r="E111" s="77" t="s">
        <v>1602</v>
      </c>
      <c r="F111" s="78" t="s">
        <v>371</v>
      </c>
      <c r="G111" s="76" t="s">
        <v>59</v>
      </c>
      <c r="H111" s="76" t="s">
        <v>35</v>
      </c>
      <c r="I111" s="78" t="s">
        <v>1603</v>
      </c>
      <c r="J111" s="78" t="s">
        <v>1604</v>
      </c>
      <c r="K111" s="78"/>
      <c r="L111" s="81" t="s">
        <v>1605</v>
      </c>
      <c r="M111" s="81" t="s">
        <v>1606</v>
      </c>
      <c r="N111" s="81" t="s">
        <v>1657</v>
      </c>
      <c r="O111" s="72">
        <v>1000000</v>
      </c>
      <c r="P111" s="71" t="s">
        <v>41</v>
      </c>
      <c r="Q111" s="71" t="s">
        <v>42</v>
      </c>
      <c r="R111" s="72">
        <v>500000</v>
      </c>
      <c r="S111" s="106" t="s">
        <v>1688</v>
      </c>
      <c r="T111" s="85">
        <v>130</v>
      </c>
      <c r="U111" s="92">
        <v>160</v>
      </c>
      <c r="V111" s="83">
        <v>100</v>
      </c>
      <c r="W111" s="83">
        <f t="shared" si="3"/>
        <v>390</v>
      </c>
      <c r="X111" s="162">
        <v>0</v>
      </c>
      <c r="Y111" s="72">
        <v>500000</v>
      </c>
      <c r="Z111" s="72">
        <v>500000</v>
      </c>
      <c r="AA111" s="72">
        <v>0</v>
      </c>
      <c r="AB111" s="152" t="s">
        <v>1662</v>
      </c>
      <c r="AC111" s="153" t="s">
        <v>1661</v>
      </c>
      <c r="AD111" s="158">
        <v>430</v>
      </c>
      <c r="AE111" s="168"/>
    </row>
    <row r="112" spans="1:31" s="79" customFormat="1" ht="80.099999999999994" customHeight="1" x14ac:dyDescent="0.3">
      <c r="A112" s="79">
        <v>102</v>
      </c>
      <c r="B112" s="80" t="s">
        <v>1118</v>
      </c>
      <c r="C112" s="76" t="s">
        <v>829</v>
      </c>
      <c r="D112" s="76" t="s">
        <v>1119</v>
      </c>
      <c r="E112" s="77" t="s">
        <v>831</v>
      </c>
      <c r="F112" s="78" t="s">
        <v>1120</v>
      </c>
      <c r="G112" s="76" t="s">
        <v>120</v>
      </c>
      <c r="H112" s="76" t="s">
        <v>35</v>
      </c>
      <c r="I112" s="78" t="s">
        <v>1121</v>
      </c>
      <c r="J112" s="78" t="s">
        <v>1122</v>
      </c>
      <c r="K112" s="78"/>
      <c r="L112" s="81" t="s">
        <v>1123</v>
      </c>
      <c r="M112" s="81" t="s">
        <v>1124</v>
      </c>
      <c r="N112" s="81" t="s">
        <v>1681</v>
      </c>
      <c r="O112" s="72">
        <v>1417635</v>
      </c>
      <c r="P112" s="71" t="s">
        <v>41</v>
      </c>
      <c r="Q112" s="71" t="s">
        <v>42</v>
      </c>
      <c r="R112" s="72">
        <v>500000</v>
      </c>
      <c r="S112" s="106" t="s">
        <v>1688</v>
      </c>
      <c r="T112" s="85">
        <v>130</v>
      </c>
      <c r="U112" s="92">
        <v>160</v>
      </c>
      <c r="V112" s="83">
        <v>100</v>
      </c>
      <c r="W112" s="83">
        <f t="shared" si="3"/>
        <v>390</v>
      </c>
      <c r="X112" s="162">
        <v>0</v>
      </c>
      <c r="Y112" s="72">
        <v>500000</v>
      </c>
      <c r="Z112" s="72">
        <v>500000</v>
      </c>
      <c r="AA112" s="72">
        <v>0</v>
      </c>
      <c r="AB112" s="152" t="s">
        <v>1662</v>
      </c>
      <c r="AC112" s="153" t="s">
        <v>1661</v>
      </c>
      <c r="AD112" s="158">
        <v>454</v>
      </c>
      <c r="AE112" s="168"/>
    </row>
    <row r="113" spans="1:31" s="79" customFormat="1" ht="80.099999999999994" customHeight="1" x14ac:dyDescent="0.3">
      <c r="A113" s="79">
        <v>103</v>
      </c>
      <c r="B113" s="80" t="s">
        <v>855</v>
      </c>
      <c r="C113" s="76" t="s">
        <v>856</v>
      </c>
      <c r="D113" s="76" t="s">
        <v>857</v>
      </c>
      <c r="E113" s="77" t="s">
        <v>858</v>
      </c>
      <c r="F113" s="78" t="s">
        <v>859</v>
      </c>
      <c r="G113" s="76" t="s">
        <v>59</v>
      </c>
      <c r="H113" s="76" t="s">
        <v>35</v>
      </c>
      <c r="I113" s="78" t="s">
        <v>860</v>
      </c>
      <c r="J113" s="78" t="s">
        <v>861</v>
      </c>
      <c r="K113" s="78"/>
      <c r="L113" s="81" t="s">
        <v>862</v>
      </c>
      <c r="M113" s="81" t="s">
        <v>863</v>
      </c>
      <c r="N113" s="81" t="s">
        <v>1674</v>
      </c>
      <c r="O113" s="72">
        <v>2461745</v>
      </c>
      <c r="P113" s="71" t="s">
        <v>137</v>
      </c>
      <c r="Q113" s="71" t="s">
        <v>168</v>
      </c>
      <c r="R113" s="72">
        <v>286400</v>
      </c>
      <c r="S113" s="106" t="s">
        <v>1688</v>
      </c>
      <c r="T113" s="85">
        <v>130</v>
      </c>
      <c r="U113" s="92">
        <v>160</v>
      </c>
      <c r="V113" s="83">
        <v>100</v>
      </c>
      <c r="W113" s="83">
        <f t="shared" si="3"/>
        <v>390</v>
      </c>
      <c r="X113" s="162">
        <v>0</v>
      </c>
      <c r="Y113" s="72">
        <v>286400</v>
      </c>
      <c r="Z113" s="72">
        <v>286400</v>
      </c>
      <c r="AA113" s="72">
        <v>0</v>
      </c>
      <c r="AB113" s="152" t="s">
        <v>1662</v>
      </c>
      <c r="AC113" s="153" t="s">
        <v>1661</v>
      </c>
      <c r="AD113" s="158">
        <v>470</v>
      </c>
      <c r="AE113" s="168"/>
    </row>
    <row r="114" spans="1:31" s="79" customFormat="1" ht="80.099999999999994" customHeight="1" x14ac:dyDescent="0.3">
      <c r="A114" s="79">
        <v>104</v>
      </c>
      <c r="B114" s="80" t="s">
        <v>1228</v>
      </c>
      <c r="C114" s="76" t="s">
        <v>1229</v>
      </c>
      <c r="D114" s="76" t="s">
        <v>1230</v>
      </c>
      <c r="E114" s="77" t="s">
        <v>1231</v>
      </c>
      <c r="F114" s="78" t="s">
        <v>371</v>
      </c>
      <c r="G114" s="76" t="s">
        <v>59</v>
      </c>
      <c r="H114" s="76" t="s">
        <v>35</v>
      </c>
      <c r="I114" s="78" t="s">
        <v>1232</v>
      </c>
      <c r="J114" s="78" t="s">
        <v>1233</v>
      </c>
      <c r="K114" s="78"/>
      <c r="L114" s="81" t="s">
        <v>1234</v>
      </c>
      <c r="M114" s="81" t="s">
        <v>1235</v>
      </c>
      <c r="N114" s="81" t="s">
        <v>1236</v>
      </c>
      <c r="O114" s="72">
        <v>974344</v>
      </c>
      <c r="P114" s="71" t="s">
        <v>41</v>
      </c>
      <c r="Q114" s="71" t="s">
        <v>42</v>
      </c>
      <c r="R114" s="72">
        <v>487172</v>
      </c>
      <c r="S114" s="106" t="s">
        <v>1688</v>
      </c>
      <c r="T114" s="85">
        <v>130</v>
      </c>
      <c r="U114" s="92">
        <v>160</v>
      </c>
      <c r="V114" s="83">
        <v>100</v>
      </c>
      <c r="W114" s="83">
        <f t="shared" si="3"/>
        <v>390</v>
      </c>
      <c r="X114" s="162">
        <v>0</v>
      </c>
      <c r="Y114" s="72">
        <v>487172</v>
      </c>
      <c r="Z114" s="72">
        <v>487172</v>
      </c>
      <c r="AA114" s="72">
        <v>0</v>
      </c>
      <c r="AB114" s="152" t="s">
        <v>1662</v>
      </c>
      <c r="AC114" s="153" t="s">
        <v>1661</v>
      </c>
      <c r="AD114" s="158">
        <v>530</v>
      </c>
      <c r="AE114" s="168"/>
    </row>
    <row r="115" spans="1:31" s="79" customFormat="1" ht="80.099999999999994" customHeight="1" x14ac:dyDescent="0.3">
      <c r="A115" s="79">
        <v>105</v>
      </c>
      <c r="B115" s="80" t="s">
        <v>348</v>
      </c>
      <c r="C115" s="76" t="s">
        <v>349</v>
      </c>
      <c r="D115" s="76" t="s">
        <v>350</v>
      </c>
      <c r="E115" s="77" t="s">
        <v>351</v>
      </c>
      <c r="F115" s="78" t="s">
        <v>352</v>
      </c>
      <c r="G115" s="76" t="s">
        <v>48</v>
      </c>
      <c r="H115" s="76" t="s">
        <v>35</v>
      </c>
      <c r="I115" s="78" t="s">
        <v>353</v>
      </c>
      <c r="J115" s="78" t="s">
        <v>354</v>
      </c>
      <c r="K115" s="78"/>
      <c r="L115" s="81" t="s">
        <v>355</v>
      </c>
      <c r="M115" s="81" t="s">
        <v>356</v>
      </c>
      <c r="N115" s="81" t="s">
        <v>357</v>
      </c>
      <c r="O115" s="72">
        <v>5997708</v>
      </c>
      <c r="P115" s="71" t="s">
        <v>258</v>
      </c>
      <c r="Q115" s="71" t="s">
        <v>199</v>
      </c>
      <c r="R115" s="72">
        <v>500000</v>
      </c>
      <c r="S115" s="106" t="s">
        <v>1688</v>
      </c>
      <c r="T115" s="85">
        <v>140</v>
      </c>
      <c r="U115" s="92">
        <v>150</v>
      </c>
      <c r="V115" s="83">
        <v>100</v>
      </c>
      <c r="W115" s="83">
        <f t="shared" si="3"/>
        <v>390</v>
      </c>
      <c r="X115" s="162">
        <v>0</v>
      </c>
      <c r="Y115" s="72">
        <v>500000</v>
      </c>
      <c r="Z115" s="72">
        <v>500000</v>
      </c>
      <c r="AA115" s="72">
        <v>0</v>
      </c>
      <c r="AB115" s="152" t="s">
        <v>1662</v>
      </c>
      <c r="AC115" s="153" t="s">
        <v>1661</v>
      </c>
      <c r="AD115" s="158">
        <v>601</v>
      </c>
      <c r="AE115" s="168"/>
    </row>
    <row r="116" spans="1:31" s="79" customFormat="1" ht="80.099999999999994" customHeight="1" x14ac:dyDescent="0.3">
      <c r="A116" s="79">
        <v>106</v>
      </c>
      <c r="B116" s="80" t="s">
        <v>367</v>
      </c>
      <c r="C116" s="76" t="s">
        <v>368</v>
      </c>
      <c r="D116" s="76" t="s">
        <v>369</v>
      </c>
      <c r="E116" s="77" t="s">
        <v>370</v>
      </c>
      <c r="F116" s="78" t="s">
        <v>371</v>
      </c>
      <c r="G116" s="76" t="s">
        <v>59</v>
      </c>
      <c r="H116" s="76" t="s">
        <v>35</v>
      </c>
      <c r="I116" s="78" t="s">
        <v>372</v>
      </c>
      <c r="J116" s="78" t="s">
        <v>373</v>
      </c>
      <c r="K116" s="78"/>
      <c r="L116" s="81" t="s">
        <v>374</v>
      </c>
      <c r="M116" s="81" t="s">
        <v>375</v>
      </c>
      <c r="N116" s="81" t="s">
        <v>376</v>
      </c>
      <c r="O116" s="72">
        <v>1500000</v>
      </c>
      <c r="P116" s="71" t="s">
        <v>41</v>
      </c>
      <c r="Q116" s="71" t="s">
        <v>42</v>
      </c>
      <c r="R116" s="72">
        <v>500000</v>
      </c>
      <c r="S116" s="106" t="s">
        <v>1688</v>
      </c>
      <c r="T116" s="85">
        <v>160</v>
      </c>
      <c r="U116" s="92">
        <v>130</v>
      </c>
      <c r="V116" s="83">
        <v>100</v>
      </c>
      <c r="W116" s="83">
        <f t="shared" si="3"/>
        <v>390</v>
      </c>
      <c r="X116" s="162">
        <v>0</v>
      </c>
      <c r="Y116" s="72">
        <v>500000</v>
      </c>
      <c r="Z116" s="72">
        <v>500000</v>
      </c>
      <c r="AA116" s="72">
        <v>0</v>
      </c>
      <c r="AB116" s="152" t="s">
        <v>1662</v>
      </c>
      <c r="AC116" s="153" t="s">
        <v>1661</v>
      </c>
      <c r="AD116" s="158">
        <v>690</v>
      </c>
      <c r="AE116" s="168"/>
    </row>
    <row r="117" spans="1:31" s="79" customFormat="1" ht="80.099999999999994" customHeight="1" x14ac:dyDescent="0.3">
      <c r="A117" s="79">
        <v>107</v>
      </c>
      <c r="B117" s="80" t="s">
        <v>1478</v>
      </c>
      <c r="C117" s="76" t="s">
        <v>1479</v>
      </c>
      <c r="D117" s="76" t="s">
        <v>1480</v>
      </c>
      <c r="E117" s="77" t="s">
        <v>1481</v>
      </c>
      <c r="F117" s="78" t="s">
        <v>1482</v>
      </c>
      <c r="G117" s="76" t="s">
        <v>120</v>
      </c>
      <c r="H117" s="76" t="s">
        <v>35</v>
      </c>
      <c r="I117" s="78" t="s">
        <v>1483</v>
      </c>
      <c r="J117" s="78" t="s">
        <v>1484</v>
      </c>
      <c r="K117" s="78"/>
      <c r="L117" s="81" t="s">
        <v>1485</v>
      </c>
      <c r="M117" s="81" t="s">
        <v>1486</v>
      </c>
      <c r="N117" s="81" t="s">
        <v>1487</v>
      </c>
      <c r="O117" s="72">
        <v>1301310</v>
      </c>
      <c r="P117" s="71" t="s">
        <v>126</v>
      </c>
      <c r="Q117" s="71" t="s">
        <v>168</v>
      </c>
      <c r="R117" s="72">
        <v>500000</v>
      </c>
      <c r="S117" s="106" t="s">
        <v>1688</v>
      </c>
      <c r="T117" s="85">
        <v>90</v>
      </c>
      <c r="U117" s="92">
        <v>150</v>
      </c>
      <c r="V117" s="83">
        <v>150</v>
      </c>
      <c r="W117" s="83">
        <f t="shared" si="3"/>
        <v>390</v>
      </c>
      <c r="X117" s="162">
        <v>0</v>
      </c>
      <c r="Y117" s="72">
        <v>500000</v>
      </c>
      <c r="Z117" s="72">
        <v>500000</v>
      </c>
      <c r="AA117" s="72">
        <v>0</v>
      </c>
      <c r="AB117" s="152" t="s">
        <v>1663</v>
      </c>
      <c r="AC117" s="153" t="s">
        <v>1661</v>
      </c>
      <c r="AD117" s="158">
        <v>729</v>
      </c>
      <c r="AE117" s="168"/>
    </row>
    <row r="118" spans="1:31" s="79" customFormat="1" ht="80.099999999999994" customHeight="1" x14ac:dyDescent="0.3">
      <c r="A118" s="79">
        <v>108</v>
      </c>
      <c r="B118" s="80" t="s">
        <v>892</v>
      </c>
      <c r="C118" s="76" t="s">
        <v>893</v>
      </c>
      <c r="D118" s="76" t="s">
        <v>894</v>
      </c>
      <c r="E118" s="77" t="s">
        <v>895</v>
      </c>
      <c r="F118" s="78" t="s">
        <v>896</v>
      </c>
      <c r="G118" s="76" t="s">
        <v>34</v>
      </c>
      <c r="H118" s="76" t="s">
        <v>35</v>
      </c>
      <c r="I118" s="78" t="s">
        <v>897</v>
      </c>
      <c r="J118" s="78" t="s">
        <v>898</v>
      </c>
      <c r="K118" s="78"/>
      <c r="L118" s="81" t="s">
        <v>899</v>
      </c>
      <c r="M118" s="81" t="s">
        <v>900</v>
      </c>
      <c r="N118" s="81" t="s">
        <v>1676</v>
      </c>
      <c r="O118" s="72">
        <v>1848560</v>
      </c>
      <c r="P118" s="71" t="s">
        <v>329</v>
      </c>
      <c r="Q118" s="71" t="s">
        <v>198</v>
      </c>
      <c r="R118" s="72">
        <v>500000</v>
      </c>
      <c r="S118" s="106" t="s">
        <v>1688</v>
      </c>
      <c r="T118" s="85">
        <v>140</v>
      </c>
      <c r="U118" s="92">
        <v>150</v>
      </c>
      <c r="V118" s="83">
        <v>100</v>
      </c>
      <c r="W118" s="83">
        <f t="shared" si="3"/>
        <v>390</v>
      </c>
      <c r="X118" s="162">
        <v>0</v>
      </c>
      <c r="Y118" s="72">
        <v>500000</v>
      </c>
      <c r="Z118" s="72">
        <v>500000</v>
      </c>
      <c r="AA118" s="72">
        <v>0</v>
      </c>
      <c r="AB118" s="152" t="s">
        <v>1663</v>
      </c>
      <c r="AC118" s="153" t="s">
        <v>1661</v>
      </c>
      <c r="AD118" s="158">
        <v>738</v>
      </c>
      <c r="AE118" s="168"/>
    </row>
    <row r="119" spans="1:31" s="79" customFormat="1" ht="80.099999999999994" customHeight="1" x14ac:dyDescent="0.3">
      <c r="A119" s="79">
        <v>109</v>
      </c>
      <c r="B119" s="80" t="s">
        <v>728</v>
      </c>
      <c r="C119" s="76" t="s">
        <v>729</v>
      </c>
      <c r="D119" s="76" t="s">
        <v>730</v>
      </c>
      <c r="E119" s="77" t="s">
        <v>731</v>
      </c>
      <c r="F119" s="78" t="s">
        <v>732</v>
      </c>
      <c r="G119" s="76" t="s">
        <v>59</v>
      </c>
      <c r="H119" s="76" t="s">
        <v>35</v>
      </c>
      <c r="I119" s="78" t="s">
        <v>733</v>
      </c>
      <c r="J119" s="78" t="s">
        <v>734</v>
      </c>
      <c r="K119" s="78"/>
      <c r="L119" s="81" t="s">
        <v>735</v>
      </c>
      <c r="M119" s="81" t="s">
        <v>736</v>
      </c>
      <c r="N119" s="81" t="s">
        <v>737</v>
      </c>
      <c r="O119" s="72">
        <v>1105000</v>
      </c>
      <c r="P119" s="71" t="s">
        <v>41</v>
      </c>
      <c r="Q119" s="71" t="s">
        <v>42</v>
      </c>
      <c r="R119" s="72">
        <v>500000</v>
      </c>
      <c r="S119" s="106" t="s">
        <v>1688</v>
      </c>
      <c r="T119" s="85">
        <v>110</v>
      </c>
      <c r="U119" s="92">
        <v>180</v>
      </c>
      <c r="V119" s="83">
        <v>100</v>
      </c>
      <c r="W119" s="83">
        <f t="shared" si="3"/>
        <v>390</v>
      </c>
      <c r="X119" s="162">
        <v>0</v>
      </c>
      <c r="Y119" s="72">
        <v>500000</v>
      </c>
      <c r="Z119" s="72">
        <v>500000</v>
      </c>
      <c r="AA119" s="72">
        <v>0</v>
      </c>
      <c r="AB119" s="152" t="s">
        <v>1662</v>
      </c>
      <c r="AC119" s="153" t="s">
        <v>1661</v>
      </c>
      <c r="AD119" s="158">
        <v>848</v>
      </c>
      <c r="AE119" s="168"/>
    </row>
    <row r="120" spans="1:31" s="79" customFormat="1" ht="80.099999999999994" customHeight="1" x14ac:dyDescent="0.3">
      <c r="A120" s="79">
        <v>110</v>
      </c>
      <c r="B120" s="80" t="s">
        <v>1535</v>
      </c>
      <c r="C120" s="76" t="s">
        <v>1536</v>
      </c>
      <c r="D120" s="76" t="s">
        <v>1537</v>
      </c>
      <c r="E120" s="77" t="s">
        <v>1538</v>
      </c>
      <c r="F120" s="78" t="s">
        <v>684</v>
      </c>
      <c r="G120" s="76" t="s">
        <v>59</v>
      </c>
      <c r="H120" s="76" t="s">
        <v>35</v>
      </c>
      <c r="I120" s="78" t="s">
        <v>1539</v>
      </c>
      <c r="J120" s="78" t="s">
        <v>1540</v>
      </c>
      <c r="K120" s="78"/>
      <c r="L120" s="81" t="s">
        <v>1541</v>
      </c>
      <c r="M120" s="81" t="s">
        <v>1542</v>
      </c>
      <c r="N120" s="81" t="s">
        <v>1543</v>
      </c>
      <c r="O120" s="72">
        <v>1356000</v>
      </c>
      <c r="P120" s="71" t="s">
        <v>41</v>
      </c>
      <c r="Q120" s="71" t="s">
        <v>42</v>
      </c>
      <c r="R120" s="72">
        <v>500000</v>
      </c>
      <c r="S120" s="106" t="s">
        <v>1688</v>
      </c>
      <c r="T120" s="85">
        <v>110</v>
      </c>
      <c r="U120" s="92">
        <v>180</v>
      </c>
      <c r="V120" s="83">
        <v>100</v>
      </c>
      <c r="W120" s="83">
        <f t="shared" si="3"/>
        <v>390</v>
      </c>
      <c r="X120" s="162">
        <v>0</v>
      </c>
      <c r="Y120" s="72">
        <v>500000</v>
      </c>
      <c r="Z120" s="72">
        <v>500000</v>
      </c>
      <c r="AA120" s="72">
        <v>0</v>
      </c>
      <c r="AB120" s="152" t="s">
        <v>1662</v>
      </c>
      <c r="AC120" s="153" t="s">
        <v>1661</v>
      </c>
      <c r="AD120" s="158">
        <v>861</v>
      </c>
      <c r="AE120" s="168"/>
    </row>
    <row r="121" spans="1:31" s="79" customFormat="1" ht="80.099999999999994" customHeight="1" x14ac:dyDescent="0.3">
      <c r="A121" s="79">
        <v>111</v>
      </c>
      <c r="B121" s="80" t="s">
        <v>911</v>
      </c>
      <c r="C121" s="76" t="s">
        <v>912</v>
      </c>
      <c r="D121" s="76" t="s">
        <v>913</v>
      </c>
      <c r="E121" s="77" t="s">
        <v>914</v>
      </c>
      <c r="F121" s="78" t="s">
        <v>896</v>
      </c>
      <c r="G121" s="76" t="s">
        <v>34</v>
      </c>
      <c r="H121" s="76" t="s">
        <v>35</v>
      </c>
      <c r="I121" s="78" t="s">
        <v>915</v>
      </c>
      <c r="J121" s="78" t="s">
        <v>916</v>
      </c>
      <c r="K121" s="78"/>
      <c r="L121" s="81" t="s">
        <v>917</v>
      </c>
      <c r="M121" s="81" t="s">
        <v>918</v>
      </c>
      <c r="N121" s="81" t="s">
        <v>1677</v>
      </c>
      <c r="O121" s="72">
        <v>1144345</v>
      </c>
      <c r="P121" s="71" t="s">
        <v>41</v>
      </c>
      <c r="Q121" s="71" t="s">
        <v>42</v>
      </c>
      <c r="R121" s="72">
        <v>500000</v>
      </c>
      <c r="S121" s="106" t="s">
        <v>1688</v>
      </c>
      <c r="T121" s="85">
        <v>120</v>
      </c>
      <c r="U121" s="92">
        <v>170</v>
      </c>
      <c r="V121" s="83">
        <v>100</v>
      </c>
      <c r="W121" s="83">
        <f t="shared" si="3"/>
        <v>390</v>
      </c>
      <c r="X121" s="162">
        <v>0</v>
      </c>
      <c r="Y121" s="72">
        <v>500000</v>
      </c>
      <c r="Z121" s="72">
        <v>500000</v>
      </c>
      <c r="AA121" s="72">
        <v>0</v>
      </c>
      <c r="AB121" s="152" t="s">
        <v>1662</v>
      </c>
      <c r="AC121" s="170" t="s">
        <v>1661</v>
      </c>
      <c r="AD121" s="169">
        <v>1144</v>
      </c>
      <c r="AE121" s="97"/>
    </row>
    <row r="122" spans="1:31" s="79" customFormat="1" ht="80.099999999999994" customHeight="1" x14ac:dyDescent="0.3">
      <c r="A122" s="79">
        <v>112</v>
      </c>
      <c r="B122" s="80" t="s">
        <v>919</v>
      </c>
      <c r="C122" s="76" t="s">
        <v>920</v>
      </c>
      <c r="D122" s="76" t="s">
        <v>921</v>
      </c>
      <c r="E122" s="77" t="s">
        <v>922</v>
      </c>
      <c r="F122" s="78" t="s">
        <v>47</v>
      </c>
      <c r="G122" s="76" t="s">
        <v>48</v>
      </c>
      <c r="H122" s="76" t="s">
        <v>35</v>
      </c>
      <c r="I122" s="78" t="s">
        <v>923</v>
      </c>
      <c r="J122" s="78" t="s">
        <v>924</v>
      </c>
      <c r="K122" s="78"/>
      <c r="L122" s="81" t="s">
        <v>925</v>
      </c>
      <c r="M122" s="81" t="s">
        <v>926</v>
      </c>
      <c r="N122" s="81" t="s">
        <v>927</v>
      </c>
      <c r="O122" s="72">
        <v>900000</v>
      </c>
      <c r="P122" s="71" t="s">
        <v>41</v>
      </c>
      <c r="Q122" s="71" t="s">
        <v>42</v>
      </c>
      <c r="R122" s="72">
        <v>450000</v>
      </c>
      <c r="S122" s="106" t="s">
        <v>1688</v>
      </c>
      <c r="T122" s="85">
        <v>120</v>
      </c>
      <c r="U122" s="92">
        <v>120</v>
      </c>
      <c r="V122" s="83">
        <v>150</v>
      </c>
      <c r="W122" s="83">
        <f t="shared" si="3"/>
        <v>390</v>
      </c>
      <c r="X122" s="162">
        <v>0</v>
      </c>
      <c r="Y122" s="72">
        <v>450000</v>
      </c>
      <c r="Z122" s="72">
        <v>450000</v>
      </c>
      <c r="AA122" s="72">
        <v>0</v>
      </c>
      <c r="AB122" s="152" t="s">
        <v>1662</v>
      </c>
      <c r="AC122" s="153" t="s">
        <v>1661</v>
      </c>
      <c r="AD122" s="158">
        <v>1391</v>
      </c>
      <c r="AE122" s="168"/>
    </row>
    <row r="123" spans="1:31" s="79" customFormat="1" ht="80.099999999999994" customHeight="1" x14ac:dyDescent="0.3">
      <c r="A123" s="79">
        <v>113</v>
      </c>
      <c r="B123" s="80" t="s">
        <v>601</v>
      </c>
      <c r="C123" s="76" t="s">
        <v>602</v>
      </c>
      <c r="D123" s="76" t="s">
        <v>603</v>
      </c>
      <c r="E123" s="77" t="s">
        <v>604</v>
      </c>
      <c r="F123" s="78" t="s">
        <v>605</v>
      </c>
      <c r="G123" s="76" t="s">
        <v>120</v>
      </c>
      <c r="H123" s="76" t="s">
        <v>35</v>
      </c>
      <c r="I123" s="78" t="s">
        <v>606</v>
      </c>
      <c r="J123" s="78" t="s">
        <v>607</v>
      </c>
      <c r="K123" s="78"/>
      <c r="L123" s="81" t="s">
        <v>608</v>
      </c>
      <c r="M123" s="81" t="s">
        <v>609</v>
      </c>
      <c r="N123" s="81" t="s">
        <v>610</v>
      </c>
      <c r="O123" s="72">
        <v>774239</v>
      </c>
      <c r="P123" s="71" t="s">
        <v>41</v>
      </c>
      <c r="Q123" s="71" t="s">
        <v>42</v>
      </c>
      <c r="R123" s="72">
        <v>387119</v>
      </c>
      <c r="S123" s="106" t="s">
        <v>1688</v>
      </c>
      <c r="T123" s="82">
        <v>130</v>
      </c>
      <c r="U123" s="92">
        <v>150</v>
      </c>
      <c r="V123" s="83">
        <v>100</v>
      </c>
      <c r="W123" s="83">
        <f t="shared" si="3"/>
        <v>380</v>
      </c>
      <c r="X123" s="162">
        <v>0</v>
      </c>
      <c r="Y123" s="72">
        <v>387119</v>
      </c>
      <c r="Z123" s="72">
        <v>387119</v>
      </c>
      <c r="AA123" s="72">
        <v>0</v>
      </c>
      <c r="AB123" s="152" t="s">
        <v>1662</v>
      </c>
      <c r="AC123" s="153" t="s">
        <v>1661</v>
      </c>
      <c r="AD123" s="171">
        <v>263</v>
      </c>
      <c r="AE123" s="168"/>
    </row>
    <row r="124" spans="1:31" s="79" customFormat="1" ht="80.099999999999994" customHeight="1" x14ac:dyDescent="0.3">
      <c r="A124" s="79">
        <v>114</v>
      </c>
      <c r="B124" s="80" t="s">
        <v>178</v>
      </c>
      <c r="C124" s="76" t="s">
        <v>179</v>
      </c>
      <c r="D124" s="76" t="s">
        <v>180</v>
      </c>
      <c r="E124" s="77" t="s">
        <v>181</v>
      </c>
      <c r="F124" s="78" t="s">
        <v>182</v>
      </c>
      <c r="G124" s="76" t="s">
        <v>34</v>
      </c>
      <c r="H124" s="76" t="s">
        <v>35</v>
      </c>
      <c r="I124" s="78" t="s">
        <v>183</v>
      </c>
      <c r="J124" s="78" t="s">
        <v>184</v>
      </c>
      <c r="K124" s="78"/>
      <c r="L124" s="81" t="s">
        <v>185</v>
      </c>
      <c r="M124" s="81" t="s">
        <v>186</v>
      </c>
      <c r="N124" s="81" t="s">
        <v>187</v>
      </c>
      <c r="O124" s="72">
        <v>1000000</v>
      </c>
      <c r="P124" s="71" t="s">
        <v>41</v>
      </c>
      <c r="Q124" s="71" t="s">
        <v>42</v>
      </c>
      <c r="R124" s="72">
        <v>500000</v>
      </c>
      <c r="S124" s="106" t="s">
        <v>1688</v>
      </c>
      <c r="T124" s="85">
        <v>130</v>
      </c>
      <c r="U124" s="92">
        <v>150</v>
      </c>
      <c r="V124" s="83">
        <v>100</v>
      </c>
      <c r="W124" s="83">
        <f t="shared" si="3"/>
        <v>380</v>
      </c>
      <c r="X124" s="162">
        <v>0</v>
      </c>
      <c r="Y124" s="72">
        <v>500000</v>
      </c>
      <c r="Z124" s="72">
        <v>500000</v>
      </c>
      <c r="AA124" s="72">
        <v>0</v>
      </c>
      <c r="AB124" s="152" t="s">
        <v>1663</v>
      </c>
      <c r="AC124" s="153" t="s">
        <v>1661</v>
      </c>
      <c r="AD124" s="158">
        <v>324</v>
      </c>
      <c r="AE124" s="168"/>
    </row>
    <row r="125" spans="1:31" s="79" customFormat="1" ht="80.099999999999994" customHeight="1" x14ac:dyDescent="0.3">
      <c r="A125" s="79">
        <v>115</v>
      </c>
      <c r="B125" s="80" t="s">
        <v>975</v>
      </c>
      <c r="C125" s="76" t="s">
        <v>976</v>
      </c>
      <c r="D125" s="76" t="s">
        <v>977</v>
      </c>
      <c r="E125" s="77" t="s">
        <v>978</v>
      </c>
      <c r="F125" s="78" t="s">
        <v>979</v>
      </c>
      <c r="G125" s="76" t="s">
        <v>48</v>
      </c>
      <c r="H125" s="76" t="s">
        <v>35</v>
      </c>
      <c r="I125" s="78" t="s">
        <v>980</v>
      </c>
      <c r="J125" s="78" t="s">
        <v>981</v>
      </c>
      <c r="K125" s="78"/>
      <c r="L125" s="81" t="s">
        <v>982</v>
      </c>
      <c r="M125" s="81" t="s">
        <v>983</v>
      </c>
      <c r="N125" s="81" t="s">
        <v>984</v>
      </c>
      <c r="O125" s="72">
        <v>5600000</v>
      </c>
      <c r="P125" s="71" t="s">
        <v>126</v>
      </c>
      <c r="Q125" s="71" t="s">
        <v>329</v>
      </c>
      <c r="R125" s="72">
        <v>500000</v>
      </c>
      <c r="S125" s="106" t="s">
        <v>1688</v>
      </c>
      <c r="T125" s="85">
        <v>130</v>
      </c>
      <c r="U125" s="92">
        <v>150</v>
      </c>
      <c r="V125" s="83">
        <v>100</v>
      </c>
      <c r="W125" s="83">
        <f t="shared" si="3"/>
        <v>380</v>
      </c>
      <c r="X125" s="162">
        <v>0</v>
      </c>
      <c r="Y125" s="72">
        <v>500000</v>
      </c>
      <c r="Z125" s="72">
        <v>500000</v>
      </c>
      <c r="AA125" s="72">
        <v>0</v>
      </c>
      <c r="AB125" s="152" t="s">
        <v>1662</v>
      </c>
      <c r="AC125" s="153" t="s">
        <v>1661</v>
      </c>
      <c r="AD125" s="158">
        <v>430</v>
      </c>
      <c r="AE125" s="168"/>
    </row>
    <row r="126" spans="1:31" s="79" customFormat="1" ht="80.099999999999994" customHeight="1" x14ac:dyDescent="0.3">
      <c r="A126" s="79">
        <v>116</v>
      </c>
      <c r="B126" s="80" t="s">
        <v>928</v>
      </c>
      <c r="C126" s="76" t="s">
        <v>929</v>
      </c>
      <c r="D126" s="76" t="s">
        <v>930</v>
      </c>
      <c r="E126" s="77" t="s">
        <v>931</v>
      </c>
      <c r="F126" s="78" t="s">
        <v>33</v>
      </c>
      <c r="G126" s="76" t="s">
        <v>34</v>
      </c>
      <c r="H126" s="76" t="s">
        <v>35</v>
      </c>
      <c r="I126" s="78" t="s">
        <v>932</v>
      </c>
      <c r="J126" s="78" t="s">
        <v>933</v>
      </c>
      <c r="K126" s="78"/>
      <c r="L126" s="81" t="s">
        <v>934</v>
      </c>
      <c r="M126" s="81" t="s">
        <v>935</v>
      </c>
      <c r="N126" s="81" t="s">
        <v>936</v>
      </c>
      <c r="O126" s="72">
        <v>956000</v>
      </c>
      <c r="P126" s="71" t="s">
        <v>126</v>
      </c>
      <c r="Q126" s="71" t="s">
        <v>42</v>
      </c>
      <c r="R126" s="72">
        <v>478000</v>
      </c>
      <c r="S126" s="106" t="s">
        <v>1688</v>
      </c>
      <c r="T126" s="85">
        <v>110</v>
      </c>
      <c r="U126" s="92">
        <v>170</v>
      </c>
      <c r="V126" s="83">
        <v>100</v>
      </c>
      <c r="W126" s="83">
        <f t="shared" si="3"/>
        <v>380</v>
      </c>
      <c r="X126" s="162">
        <v>0</v>
      </c>
      <c r="Y126" s="72">
        <v>478000</v>
      </c>
      <c r="Z126" s="72">
        <v>478000</v>
      </c>
      <c r="AA126" s="72">
        <v>0</v>
      </c>
      <c r="AB126" s="152" t="s">
        <v>1663</v>
      </c>
      <c r="AC126" s="153" t="s">
        <v>1661</v>
      </c>
      <c r="AD126" s="158">
        <v>438</v>
      </c>
      <c r="AE126" s="168"/>
    </row>
    <row r="127" spans="1:31" s="79" customFormat="1" ht="80.099999999999994" customHeight="1" x14ac:dyDescent="0.3">
      <c r="A127" s="79">
        <v>117</v>
      </c>
      <c r="B127" s="80" t="s">
        <v>387</v>
      </c>
      <c r="C127" s="76" t="s">
        <v>388</v>
      </c>
      <c r="D127" s="76" t="s">
        <v>389</v>
      </c>
      <c r="E127" s="77" t="s">
        <v>390</v>
      </c>
      <c r="F127" s="78" t="s">
        <v>391</v>
      </c>
      <c r="G127" s="76" t="s">
        <v>34</v>
      </c>
      <c r="H127" s="76" t="s">
        <v>35</v>
      </c>
      <c r="I127" s="78" t="s">
        <v>392</v>
      </c>
      <c r="J127" s="78" t="s">
        <v>393</v>
      </c>
      <c r="K127" s="78"/>
      <c r="L127" s="81" t="s">
        <v>394</v>
      </c>
      <c r="M127" s="81" t="s">
        <v>395</v>
      </c>
      <c r="N127" s="81" t="s">
        <v>1669</v>
      </c>
      <c r="O127" s="72">
        <v>320000</v>
      </c>
      <c r="P127" s="71" t="s">
        <v>198</v>
      </c>
      <c r="Q127" s="71" t="s">
        <v>168</v>
      </c>
      <c r="R127" s="72">
        <v>160000</v>
      </c>
      <c r="S127" s="106" t="s">
        <v>1688</v>
      </c>
      <c r="T127" s="85">
        <v>110</v>
      </c>
      <c r="U127" s="92">
        <v>170</v>
      </c>
      <c r="V127" s="83">
        <v>100</v>
      </c>
      <c r="W127" s="83">
        <f t="shared" si="3"/>
        <v>380</v>
      </c>
      <c r="X127" s="162">
        <v>0</v>
      </c>
      <c r="Y127" s="72">
        <v>160000</v>
      </c>
      <c r="Z127" s="72">
        <v>160000</v>
      </c>
      <c r="AA127" s="72">
        <v>0</v>
      </c>
      <c r="AB127" s="152" t="s">
        <v>1662</v>
      </c>
      <c r="AC127" s="153" t="s">
        <v>1661</v>
      </c>
      <c r="AD127" s="158">
        <v>501</v>
      </c>
      <c r="AE127" s="168"/>
    </row>
    <row r="128" spans="1:31" s="79" customFormat="1" ht="80.099999999999994" customHeight="1" x14ac:dyDescent="0.3">
      <c r="A128" s="79">
        <v>118</v>
      </c>
      <c r="B128" s="80" t="s">
        <v>1506</v>
      </c>
      <c r="C128" s="76" t="s">
        <v>1507</v>
      </c>
      <c r="D128" s="76" t="s">
        <v>1508</v>
      </c>
      <c r="E128" s="77" t="s">
        <v>1509</v>
      </c>
      <c r="F128" s="78" t="s">
        <v>1510</v>
      </c>
      <c r="G128" s="76" t="s">
        <v>120</v>
      </c>
      <c r="H128" s="76" t="s">
        <v>35</v>
      </c>
      <c r="I128" s="78" t="s">
        <v>1511</v>
      </c>
      <c r="J128" s="78" t="s">
        <v>1512</v>
      </c>
      <c r="K128" s="78"/>
      <c r="L128" s="81" t="s">
        <v>1513</v>
      </c>
      <c r="M128" s="81" t="s">
        <v>1514</v>
      </c>
      <c r="N128" s="81" t="s">
        <v>1515</v>
      </c>
      <c r="O128" s="72">
        <v>4578863</v>
      </c>
      <c r="P128" s="71" t="s">
        <v>41</v>
      </c>
      <c r="Q128" s="71" t="s">
        <v>42</v>
      </c>
      <c r="R128" s="72">
        <v>500000</v>
      </c>
      <c r="S128" s="106" t="s">
        <v>1688</v>
      </c>
      <c r="T128" s="85">
        <v>130</v>
      </c>
      <c r="U128" s="92">
        <v>150</v>
      </c>
      <c r="V128" s="83">
        <v>100</v>
      </c>
      <c r="W128" s="83">
        <f t="shared" si="3"/>
        <v>380</v>
      </c>
      <c r="X128" s="162">
        <v>0</v>
      </c>
      <c r="Y128" s="72">
        <v>500000</v>
      </c>
      <c r="Z128" s="72">
        <v>500000</v>
      </c>
      <c r="AA128" s="72">
        <v>0</v>
      </c>
      <c r="AB128" s="152" t="s">
        <v>1662</v>
      </c>
      <c r="AC128" s="153" t="s">
        <v>1661</v>
      </c>
      <c r="AD128" s="158">
        <v>523</v>
      </c>
      <c r="AE128" s="168"/>
    </row>
    <row r="129" spans="1:31" s="79" customFormat="1" ht="80.099999999999994" customHeight="1" x14ac:dyDescent="0.3">
      <c r="A129" s="79">
        <v>119</v>
      </c>
      <c r="B129" s="80" t="s">
        <v>1198</v>
      </c>
      <c r="C129" s="76" t="s">
        <v>1199</v>
      </c>
      <c r="D129" s="76" t="s">
        <v>1200</v>
      </c>
      <c r="E129" s="77" t="s">
        <v>1201</v>
      </c>
      <c r="F129" s="78" t="s">
        <v>1202</v>
      </c>
      <c r="G129" s="76" t="s">
        <v>48</v>
      </c>
      <c r="H129" s="76" t="s">
        <v>35</v>
      </c>
      <c r="I129" s="78" t="s">
        <v>1203</v>
      </c>
      <c r="J129" s="78" t="s">
        <v>1204</v>
      </c>
      <c r="K129" s="78"/>
      <c r="L129" s="81" t="s">
        <v>1205</v>
      </c>
      <c r="M129" s="81" t="s">
        <v>1206</v>
      </c>
      <c r="N129" s="81" t="s">
        <v>1207</v>
      </c>
      <c r="O129" s="72">
        <v>855000</v>
      </c>
      <c r="P129" s="71" t="s">
        <v>41</v>
      </c>
      <c r="Q129" s="71" t="s">
        <v>42</v>
      </c>
      <c r="R129" s="72">
        <v>427500</v>
      </c>
      <c r="S129" s="106" t="s">
        <v>1688</v>
      </c>
      <c r="T129" s="85">
        <v>160</v>
      </c>
      <c r="U129" s="92">
        <v>120</v>
      </c>
      <c r="V129" s="83">
        <v>100</v>
      </c>
      <c r="W129" s="83">
        <f t="shared" si="3"/>
        <v>380</v>
      </c>
      <c r="X129" s="162">
        <v>0</v>
      </c>
      <c r="Y129" s="72">
        <v>427500</v>
      </c>
      <c r="Z129" s="72">
        <v>427500</v>
      </c>
      <c r="AA129" s="72">
        <v>0</v>
      </c>
      <c r="AB129" s="152" t="s">
        <v>1662</v>
      </c>
      <c r="AC129" s="153" t="s">
        <v>1661</v>
      </c>
      <c r="AD129" s="158">
        <v>655</v>
      </c>
      <c r="AE129" s="168"/>
    </row>
    <row r="130" spans="1:31" s="79" customFormat="1" ht="80.099999999999994" customHeight="1" x14ac:dyDescent="0.3">
      <c r="A130" s="79">
        <v>120</v>
      </c>
      <c r="B130" s="80" t="s">
        <v>502</v>
      </c>
      <c r="C130" s="76" t="s">
        <v>503</v>
      </c>
      <c r="D130" s="76" t="s">
        <v>504</v>
      </c>
      <c r="E130" s="77" t="s">
        <v>505</v>
      </c>
      <c r="F130" s="78" t="s">
        <v>33</v>
      </c>
      <c r="G130" s="76" t="s">
        <v>34</v>
      </c>
      <c r="H130" s="76" t="s">
        <v>35</v>
      </c>
      <c r="I130" s="78" t="s">
        <v>506</v>
      </c>
      <c r="J130" s="78" t="s">
        <v>507</v>
      </c>
      <c r="K130" s="78"/>
      <c r="L130" s="81" t="s">
        <v>508</v>
      </c>
      <c r="M130" s="81" t="s">
        <v>509</v>
      </c>
      <c r="N130" s="81" t="s">
        <v>510</v>
      </c>
      <c r="O130" s="72">
        <v>2472178.7000000002</v>
      </c>
      <c r="P130" s="71" t="s">
        <v>41</v>
      </c>
      <c r="Q130" s="71" t="s">
        <v>42</v>
      </c>
      <c r="R130" s="72">
        <v>500000</v>
      </c>
      <c r="S130" s="106" t="s">
        <v>1688</v>
      </c>
      <c r="T130" s="85">
        <v>140</v>
      </c>
      <c r="U130" s="92">
        <v>140</v>
      </c>
      <c r="V130" s="83">
        <v>100</v>
      </c>
      <c r="W130" s="83">
        <f t="shared" si="3"/>
        <v>380</v>
      </c>
      <c r="X130" s="162">
        <v>0</v>
      </c>
      <c r="Y130" s="72">
        <v>500000</v>
      </c>
      <c r="Z130" s="72">
        <v>500000</v>
      </c>
      <c r="AA130" s="72">
        <v>0</v>
      </c>
      <c r="AB130" s="152" t="s">
        <v>1662</v>
      </c>
      <c r="AC130" s="153" t="s">
        <v>1661</v>
      </c>
      <c r="AD130" s="158">
        <v>659</v>
      </c>
      <c r="AE130" s="168"/>
    </row>
    <row r="131" spans="1:31" s="79" customFormat="1" ht="80.099999999999994" customHeight="1" x14ac:dyDescent="0.3">
      <c r="A131" s="79">
        <v>121</v>
      </c>
      <c r="B131" s="80" t="s">
        <v>106</v>
      </c>
      <c r="C131" s="76" t="s">
        <v>107</v>
      </c>
      <c r="D131" s="76" t="s">
        <v>108</v>
      </c>
      <c r="E131" s="77" t="s">
        <v>109</v>
      </c>
      <c r="F131" s="78" t="s">
        <v>33</v>
      </c>
      <c r="G131" s="76" t="s">
        <v>34</v>
      </c>
      <c r="H131" s="76" t="s">
        <v>35</v>
      </c>
      <c r="I131" s="78" t="s">
        <v>110</v>
      </c>
      <c r="J131" s="78" t="s">
        <v>111</v>
      </c>
      <c r="K131" s="78"/>
      <c r="L131" s="81" t="s">
        <v>112</v>
      </c>
      <c r="M131" s="81" t="s">
        <v>113</v>
      </c>
      <c r="N131" s="81" t="s">
        <v>114</v>
      </c>
      <c r="O131" s="72">
        <v>2000000</v>
      </c>
      <c r="P131" s="71" t="s">
        <v>41</v>
      </c>
      <c r="Q131" s="71" t="s">
        <v>42</v>
      </c>
      <c r="R131" s="72">
        <v>500000</v>
      </c>
      <c r="S131" s="106" t="s">
        <v>1688</v>
      </c>
      <c r="T131" s="85">
        <v>140</v>
      </c>
      <c r="U131" s="92">
        <v>140</v>
      </c>
      <c r="V131" s="83">
        <v>100</v>
      </c>
      <c r="W131" s="83">
        <f t="shared" si="3"/>
        <v>380</v>
      </c>
      <c r="X131" s="162">
        <v>0</v>
      </c>
      <c r="Y131" s="72">
        <v>500000</v>
      </c>
      <c r="Z131" s="72">
        <v>500000</v>
      </c>
      <c r="AA131" s="72">
        <v>0</v>
      </c>
      <c r="AB131" s="152" t="s">
        <v>1663</v>
      </c>
      <c r="AC131" s="153" t="s">
        <v>1661</v>
      </c>
      <c r="AD131" s="158">
        <v>665</v>
      </c>
      <c r="AE131" s="168"/>
    </row>
    <row r="132" spans="1:31" s="79" customFormat="1" ht="80.099999999999994" customHeight="1" x14ac:dyDescent="0.3">
      <c r="A132" s="79">
        <v>122</v>
      </c>
      <c r="B132" s="80" t="s">
        <v>29</v>
      </c>
      <c r="C132" s="76" t="s">
        <v>30</v>
      </c>
      <c r="D132" s="76" t="s">
        <v>31</v>
      </c>
      <c r="E132" s="77" t="s">
        <v>32</v>
      </c>
      <c r="F132" s="78" t="s">
        <v>33</v>
      </c>
      <c r="G132" s="76" t="s">
        <v>34</v>
      </c>
      <c r="H132" s="76" t="s">
        <v>35</v>
      </c>
      <c r="I132" s="78" t="s">
        <v>36</v>
      </c>
      <c r="J132" s="78" t="s">
        <v>37</v>
      </c>
      <c r="K132" s="78"/>
      <c r="L132" s="81" t="s">
        <v>38</v>
      </c>
      <c r="M132" s="81" t="s">
        <v>39</v>
      </c>
      <c r="N132" s="81" t="s">
        <v>40</v>
      </c>
      <c r="O132" s="72">
        <v>1700513</v>
      </c>
      <c r="P132" s="71" t="s">
        <v>41</v>
      </c>
      <c r="Q132" s="71" t="s">
        <v>42</v>
      </c>
      <c r="R132" s="72">
        <v>500000</v>
      </c>
      <c r="S132" s="106" t="s">
        <v>1688</v>
      </c>
      <c r="T132" s="85">
        <v>110</v>
      </c>
      <c r="U132" s="92">
        <v>170</v>
      </c>
      <c r="V132" s="83">
        <v>100</v>
      </c>
      <c r="W132" s="83">
        <f t="shared" si="3"/>
        <v>380</v>
      </c>
      <c r="X132" s="162">
        <v>0</v>
      </c>
      <c r="Y132" s="72">
        <v>500000</v>
      </c>
      <c r="Z132" s="72">
        <v>500000</v>
      </c>
      <c r="AA132" s="72">
        <v>0</v>
      </c>
      <c r="AB132" s="152" t="s">
        <v>1660</v>
      </c>
      <c r="AC132" s="153" t="s">
        <v>1661</v>
      </c>
      <c r="AD132" s="158">
        <v>671</v>
      </c>
      <c r="AE132" s="168"/>
    </row>
    <row r="133" spans="1:31" s="79" customFormat="1" ht="80.099999999999994" customHeight="1" x14ac:dyDescent="0.3">
      <c r="A133" s="79">
        <v>123</v>
      </c>
      <c r="B133" s="80" t="s">
        <v>659</v>
      </c>
      <c r="C133" s="76" t="s">
        <v>660</v>
      </c>
      <c r="D133" s="76" t="s">
        <v>661</v>
      </c>
      <c r="E133" s="77" t="s">
        <v>662</v>
      </c>
      <c r="F133" s="78" t="s">
        <v>33</v>
      </c>
      <c r="G133" s="76" t="s">
        <v>34</v>
      </c>
      <c r="H133" s="76" t="s">
        <v>35</v>
      </c>
      <c r="I133" s="78" t="s">
        <v>663</v>
      </c>
      <c r="J133" s="78" t="s">
        <v>664</v>
      </c>
      <c r="K133" s="78"/>
      <c r="L133" s="81" t="s">
        <v>665</v>
      </c>
      <c r="M133" s="81" t="s">
        <v>666</v>
      </c>
      <c r="N133" s="81" t="s">
        <v>667</v>
      </c>
      <c r="O133" s="72">
        <v>1055000</v>
      </c>
      <c r="P133" s="71" t="s">
        <v>41</v>
      </c>
      <c r="Q133" s="71" t="s">
        <v>42</v>
      </c>
      <c r="R133" s="72">
        <v>500000</v>
      </c>
      <c r="S133" s="106" t="s">
        <v>1688</v>
      </c>
      <c r="T133" s="85">
        <v>140</v>
      </c>
      <c r="U133" s="92">
        <v>140</v>
      </c>
      <c r="V133" s="83">
        <v>100</v>
      </c>
      <c r="W133" s="83">
        <f t="shared" si="3"/>
        <v>380</v>
      </c>
      <c r="X133" s="162">
        <v>0</v>
      </c>
      <c r="Y133" s="72">
        <v>500000</v>
      </c>
      <c r="Z133" s="72">
        <v>500000</v>
      </c>
      <c r="AA133" s="72">
        <v>0</v>
      </c>
      <c r="AB133" s="152" t="s">
        <v>1663</v>
      </c>
      <c r="AC133" s="153" t="s">
        <v>1661</v>
      </c>
      <c r="AD133" s="158">
        <v>690</v>
      </c>
      <c r="AE133" s="168"/>
    </row>
    <row r="134" spans="1:31" s="79" customFormat="1" ht="80.099999999999994" customHeight="1" x14ac:dyDescent="0.3">
      <c r="A134" s="79">
        <v>124</v>
      </c>
      <c r="B134" s="80" t="s">
        <v>1563</v>
      </c>
      <c r="C134" s="76" t="s">
        <v>1564</v>
      </c>
      <c r="D134" s="76" t="s">
        <v>1565</v>
      </c>
      <c r="E134" s="77" t="s">
        <v>1566</v>
      </c>
      <c r="F134" s="78" t="s">
        <v>1567</v>
      </c>
      <c r="G134" s="76" t="s">
        <v>59</v>
      </c>
      <c r="H134" s="76" t="s">
        <v>35</v>
      </c>
      <c r="I134" s="78" t="s">
        <v>1568</v>
      </c>
      <c r="J134" s="78" t="s">
        <v>1569</v>
      </c>
      <c r="K134" s="78"/>
      <c r="L134" s="81" t="s">
        <v>1570</v>
      </c>
      <c r="M134" s="81" t="s">
        <v>1571</v>
      </c>
      <c r="N134" s="81" t="s">
        <v>1572</v>
      </c>
      <c r="O134" s="72">
        <v>300000</v>
      </c>
      <c r="P134" s="71" t="s">
        <v>41</v>
      </c>
      <c r="Q134" s="71" t="s">
        <v>42</v>
      </c>
      <c r="R134" s="72">
        <v>150000</v>
      </c>
      <c r="S134" s="106" t="s">
        <v>1688</v>
      </c>
      <c r="T134" s="85">
        <v>90</v>
      </c>
      <c r="U134" s="92">
        <v>190</v>
      </c>
      <c r="V134" s="83">
        <v>100</v>
      </c>
      <c r="W134" s="83">
        <f t="shared" si="3"/>
        <v>380</v>
      </c>
      <c r="X134" s="162">
        <v>0</v>
      </c>
      <c r="Y134" s="72">
        <v>150000</v>
      </c>
      <c r="Z134" s="72">
        <v>150000</v>
      </c>
      <c r="AA134" s="72">
        <v>0</v>
      </c>
      <c r="AB134" s="152" t="s">
        <v>1663</v>
      </c>
      <c r="AC134" s="153" t="s">
        <v>1661</v>
      </c>
      <c r="AD134" s="158">
        <v>731</v>
      </c>
      <c r="AE134" s="168"/>
    </row>
    <row r="135" spans="1:31" s="79" customFormat="1" ht="80.099999999999994" customHeight="1" x14ac:dyDescent="0.3">
      <c r="A135" s="79">
        <v>125</v>
      </c>
      <c r="B135" s="80" t="s">
        <v>819</v>
      </c>
      <c r="C135" s="76" t="s">
        <v>820</v>
      </c>
      <c r="D135" s="76" t="s">
        <v>821</v>
      </c>
      <c r="E135" s="77" t="s">
        <v>822</v>
      </c>
      <c r="F135" s="78" t="s">
        <v>823</v>
      </c>
      <c r="G135" s="76" t="s">
        <v>120</v>
      </c>
      <c r="H135" s="76" t="s">
        <v>35</v>
      </c>
      <c r="I135" s="78" t="s">
        <v>824</v>
      </c>
      <c r="J135" s="78" t="s">
        <v>825</v>
      </c>
      <c r="K135" s="78"/>
      <c r="L135" s="81" t="s">
        <v>826</v>
      </c>
      <c r="M135" s="81" t="s">
        <v>827</v>
      </c>
      <c r="N135" s="81" t="s">
        <v>827</v>
      </c>
      <c r="O135" s="72">
        <v>300000</v>
      </c>
      <c r="P135" s="71" t="s">
        <v>41</v>
      </c>
      <c r="Q135" s="71" t="s">
        <v>42</v>
      </c>
      <c r="R135" s="72">
        <v>150000</v>
      </c>
      <c r="S135" s="106" t="s">
        <v>1688</v>
      </c>
      <c r="T135" s="85">
        <v>110</v>
      </c>
      <c r="U135" s="92">
        <v>120</v>
      </c>
      <c r="V135" s="83">
        <v>150</v>
      </c>
      <c r="W135" s="83">
        <f t="shared" si="3"/>
        <v>380</v>
      </c>
      <c r="X135" s="162">
        <v>0</v>
      </c>
      <c r="Y135" s="72">
        <v>150000</v>
      </c>
      <c r="Z135" s="72">
        <v>150000</v>
      </c>
      <c r="AA135" s="72">
        <v>0</v>
      </c>
      <c r="AB135" s="152" t="s">
        <v>1662</v>
      </c>
      <c r="AC135" s="153" t="s">
        <v>1661</v>
      </c>
      <c r="AD135" s="158">
        <v>751</v>
      </c>
      <c r="AE135" s="168"/>
    </row>
    <row r="136" spans="1:31" s="79" customFormat="1" ht="80.099999999999994" customHeight="1" x14ac:dyDescent="0.3">
      <c r="A136" s="79">
        <v>126</v>
      </c>
      <c r="B136" s="80" t="s">
        <v>1303</v>
      </c>
      <c r="C136" s="76" t="s">
        <v>1304</v>
      </c>
      <c r="D136" s="76" t="s">
        <v>1305</v>
      </c>
      <c r="E136" s="77" t="s">
        <v>1306</v>
      </c>
      <c r="F136" s="78" t="s">
        <v>1212</v>
      </c>
      <c r="G136" s="76" t="s">
        <v>34</v>
      </c>
      <c r="H136" s="76" t="s">
        <v>35</v>
      </c>
      <c r="I136" s="78" t="s">
        <v>1307</v>
      </c>
      <c r="J136" s="78" t="s">
        <v>1308</v>
      </c>
      <c r="K136" s="78"/>
      <c r="L136" s="81" t="s">
        <v>1309</v>
      </c>
      <c r="M136" s="81" t="s">
        <v>1310</v>
      </c>
      <c r="N136" s="81" t="s">
        <v>1311</v>
      </c>
      <c r="O136" s="72">
        <v>1100000</v>
      </c>
      <c r="P136" s="71" t="s">
        <v>41</v>
      </c>
      <c r="Q136" s="71" t="s">
        <v>42</v>
      </c>
      <c r="R136" s="72">
        <v>500000</v>
      </c>
      <c r="S136" s="106" t="s">
        <v>1688</v>
      </c>
      <c r="T136" s="85">
        <v>90</v>
      </c>
      <c r="U136" s="92">
        <v>140</v>
      </c>
      <c r="V136" s="83">
        <v>150</v>
      </c>
      <c r="W136" s="83">
        <f t="shared" si="3"/>
        <v>380</v>
      </c>
      <c r="X136" s="162">
        <v>0</v>
      </c>
      <c r="Y136" s="72">
        <v>500000</v>
      </c>
      <c r="Z136" s="72">
        <v>500000</v>
      </c>
      <c r="AA136" s="72">
        <v>0</v>
      </c>
      <c r="AB136" s="152" t="s">
        <v>1663</v>
      </c>
      <c r="AC136" s="153" t="s">
        <v>1661</v>
      </c>
      <c r="AD136" s="158">
        <v>759</v>
      </c>
      <c r="AE136" s="168"/>
    </row>
    <row r="137" spans="1:31" s="79" customFormat="1" ht="80.099999999999994" customHeight="1" thickBot="1" x14ac:dyDescent="0.35">
      <c r="A137" s="79">
        <v>127</v>
      </c>
      <c r="B137" s="126" t="s">
        <v>43</v>
      </c>
      <c r="C137" s="101" t="s">
        <v>44</v>
      </c>
      <c r="D137" s="122" t="s">
        <v>45</v>
      </c>
      <c r="E137" s="124" t="s">
        <v>46</v>
      </c>
      <c r="F137" s="120" t="s">
        <v>47</v>
      </c>
      <c r="G137" s="122" t="s">
        <v>48</v>
      </c>
      <c r="H137" s="122" t="s">
        <v>35</v>
      </c>
      <c r="I137" s="103" t="s">
        <v>49</v>
      </c>
      <c r="J137" s="120" t="s">
        <v>50</v>
      </c>
      <c r="K137" s="78"/>
      <c r="L137" s="104" t="s">
        <v>51</v>
      </c>
      <c r="M137" s="104" t="s">
        <v>52</v>
      </c>
      <c r="N137" s="110" t="s">
        <v>53</v>
      </c>
      <c r="O137" s="111">
        <v>2535874</v>
      </c>
      <c r="P137" s="105" t="s">
        <v>41</v>
      </c>
      <c r="Q137" s="105" t="s">
        <v>42</v>
      </c>
      <c r="R137" s="111">
        <v>500000</v>
      </c>
      <c r="S137" s="114" t="s">
        <v>1688</v>
      </c>
      <c r="T137" s="107">
        <v>140</v>
      </c>
      <c r="U137" s="117">
        <v>140</v>
      </c>
      <c r="V137" s="119">
        <v>100</v>
      </c>
      <c r="W137" s="119">
        <f t="shared" si="3"/>
        <v>380</v>
      </c>
      <c r="X137" s="160">
        <v>0</v>
      </c>
      <c r="Y137" s="111">
        <v>500000</v>
      </c>
      <c r="Z137" s="132">
        <v>500000</v>
      </c>
      <c r="AA137" s="132">
        <v>0</v>
      </c>
      <c r="AB137" s="166" t="s">
        <v>1662</v>
      </c>
      <c r="AC137" s="157" t="s">
        <v>1661</v>
      </c>
      <c r="AD137" s="158">
        <v>1023</v>
      </c>
      <c r="AE137" s="168"/>
    </row>
    <row r="138" spans="1:31" s="79" customFormat="1" ht="80.099999999999994" customHeight="1" thickTop="1" x14ac:dyDescent="0.3">
      <c r="A138" s="79">
        <v>128</v>
      </c>
      <c r="B138" s="91" t="s">
        <v>1635</v>
      </c>
      <c r="C138" s="125" t="s">
        <v>1636</v>
      </c>
      <c r="D138" s="86" t="s">
        <v>1637</v>
      </c>
      <c r="E138" s="123" t="s">
        <v>1638</v>
      </c>
      <c r="F138" s="94" t="s">
        <v>1639</v>
      </c>
      <c r="G138" s="86" t="s">
        <v>59</v>
      </c>
      <c r="H138" s="86" t="s">
        <v>35</v>
      </c>
      <c r="I138" s="121" t="s">
        <v>1640</v>
      </c>
      <c r="J138" s="94" t="s">
        <v>1641</v>
      </c>
      <c r="K138" s="78"/>
      <c r="L138" s="109" t="s">
        <v>1642</v>
      </c>
      <c r="M138" s="109" t="s">
        <v>1643</v>
      </c>
      <c r="N138" s="87" t="s">
        <v>1644</v>
      </c>
      <c r="O138" s="112">
        <v>831120</v>
      </c>
      <c r="P138" s="113" t="s">
        <v>41</v>
      </c>
      <c r="Q138" s="113" t="s">
        <v>42</v>
      </c>
      <c r="R138" s="112">
        <v>415560</v>
      </c>
      <c r="S138" s="115" t="s">
        <v>1688</v>
      </c>
      <c r="T138" s="116">
        <v>140</v>
      </c>
      <c r="U138" s="118">
        <v>140</v>
      </c>
      <c r="V138" s="90">
        <v>100</v>
      </c>
      <c r="W138" s="90">
        <f t="shared" si="3"/>
        <v>380</v>
      </c>
      <c r="X138" s="164">
        <v>0</v>
      </c>
      <c r="Y138" s="112">
        <v>415560</v>
      </c>
      <c r="Z138" s="88">
        <v>0</v>
      </c>
      <c r="AA138" s="88">
        <v>415560</v>
      </c>
      <c r="AB138" s="152" t="s">
        <v>1663</v>
      </c>
      <c r="AC138" s="153" t="s">
        <v>1661</v>
      </c>
      <c r="AD138" s="158">
        <v>1181</v>
      </c>
      <c r="AE138" s="168"/>
    </row>
    <row r="139" spans="1:31" s="79" customFormat="1" ht="80.099999999999994" customHeight="1" x14ac:dyDescent="0.3">
      <c r="A139" s="79">
        <v>129</v>
      </c>
      <c r="B139" s="80" t="s">
        <v>1469</v>
      </c>
      <c r="C139" s="76" t="s">
        <v>1470</v>
      </c>
      <c r="D139" s="76" t="s">
        <v>1471</v>
      </c>
      <c r="E139" s="77" t="s">
        <v>1472</v>
      </c>
      <c r="F139" s="78" t="s">
        <v>1473</v>
      </c>
      <c r="G139" s="76" t="s">
        <v>120</v>
      </c>
      <c r="H139" s="76" t="s">
        <v>35</v>
      </c>
      <c r="I139" s="78" t="s">
        <v>1474</v>
      </c>
      <c r="J139" s="78" t="s">
        <v>1475</v>
      </c>
      <c r="K139" s="78"/>
      <c r="L139" s="81" t="s">
        <v>1476</v>
      </c>
      <c r="M139" s="81" t="s">
        <v>1477</v>
      </c>
      <c r="N139" s="81" t="s">
        <v>1685</v>
      </c>
      <c r="O139" s="72">
        <v>1100000</v>
      </c>
      <c r="P139" s="71" t="s">
        <v>41</v>
      </c>
      <c r="Q139" s="71" t="s">
        <v>42</v>
      </c>
      <c r="R139" s="72">
        <v>500000</v>
      </c>
      <c r="S139" s="106" t="s">
        <v>1688</v>
      </c>
      <c r="T139" s="85">
        <v>120</v>
      </c>
      <c r="U139" s="92">
        <v>110</v>
      </c>
      <c r="V139" s="83">
        <v>150</v>
      </c>
      <c r="W139" s="83">
        <f t="shared" ref="W139:W170" si="4">SUM(T139:V139)</f>
        <v>380</v>
      </c>
      <c r="X139" s="162">
        <v>0</v>
      </c>
      <c r="Y139" s="72">
        <v>500000</v>
      </c>
      <c r="Z139" s="72">
        <v>0</v>
      </c>
      <c r="AA139" s="72">
        <v>500000</v>
      </c>
      <c r="AB139" s="152" t="s">
        <v>1658</v>
      </c>
      <c r="AC139" s="153" t="s">
        <v>1661</v>
      </c>
      <c r="AD139" s="158">
        <v>1427</v>
      </c>
      <c r="AE139" s="168"/>
    </row>
    <row r="140" spans="1:31" s="79" customFormat="1" ht="80.099999999999994" customHeight="1" x14ac:dyDescent="0.3">
      <c r="A140" s="79">
        <v>130</v>
      </c>
      <c r="B140" s="80" t="s">
        <v>1153</v>
      </c>
      <c r="C140" s="76" t="s">
        <v>1154</v>
      </c>
      <c r="D140" s="76" t="s">
        <v>1155</v>
      </c>
      <c r="E140" s="77" t="s">
        <v>1156</v>
      </c>
      <c r="F140" s="78" t="s">
        <v>1157</v>
      </c>
      <c r="G140" s="76" t="s">
        <v>59</v>
      </c>
      <c r="H140" s="76" t="s">
        <v>35</v>
      </c>
      <c r="I140" s="78" t="s">
        <v>1158</v>
      </c>
      <c r="J140" s="78" t="s">
        <v>1159</v>
      </c>
      <c r="K140" s="78"/>
      <c r="L140" s="81" t="s">
        <v>1160</v>
      </c>
      <c r="M140" s="81" t="s">
        <v>1161</v>
      </c>
      <c r="N140" s="81" t="s">
        <v>1162</v>
      </c>
      <c r="O140" s="72">
        <v>295000</v>
      </c>
      <c r="P140" s="71" t="s">
        <v>41</v>
      </c>
      <c r="Q140" s="71" t="s">
        <v>42</v>
      </c>
      <c r="R140" s="72">
        <v>147500</v>
      </c>
      <c r="S140" s="106" t="s">
        <v>1688</v>
      </c>
      <c r="T140" s="85">
        <v>180</v>
      </c>
      <c r="U140" s="92">
        <v>95</v>
      </c>
      <c r="V140" s="83">
        <v>100</v>
      </c>
      <c r="W140" s="83">
        <f t="shared" si="4"/>
        <v>375</v>
      </c>
      <c r="X140" s="162">
        <v>0</v>
      </c>
      <c r="Y140" s="72">
        <v>147500</v>
      </c>
      <c r="Z140" s="72">
        <v>0</v>
      </c>
      <c r="AA140" s="72">
        <v>147500</v>
      </c>
      <c r="AB140" s="152" t="s">
        <v>1658</v>
      </c>
      <c r="AC140" s="153" t="s">
        <v>1661</v>
      </c>
      <c r="AD140" s="158">
        <v>252</v>
      </c>
      <c r="AE140" s="168"/>
    </row>
    <row r="141" spans="1:31" s="79" customFormat="1" ht="80.099999999999994" customHeight="1" x14ac:dyDescent="0.3">
      <c r="A141" s="79">
        <v>131</v>
      </c>
      <c r="B141" s="80" t="s">
        <v>426</v>
      </c>
      <c r="C141" s="76" t="s">
        <v>427</v>
      </c>
      <c r="D141" s="76" t="s">
        <v>428</v>
      </c>
      <c r="E141" s="77" t="s">
        <v>429</v>
      </c>
      <c r="F141" s="78" t="s">
        <v>58</v>
      </c>
      <c r="G141" s="76" t="s">
        <v>59</v>
      </c>
      <c r="H141" s="76" t="s">
        <v>35</v>
      </c>
      <c r="I141" s="78" t="s">
        <v>430</v>
      </c>
      <c r="J141" s="78" t="s">
        <v>431</v>
      </c>
      <c r="K141" s="78"/>
      <c r="L141" s="81" t="s">
        <v>432</v>
      </c>
      <c r="M141" s="81" t="s">
        <v>433</v>
      </c>
      <c r="N141" s="81" t="s">
        <v>1670</v>
      </c>
      <c r="O141" s="72">
        <v>1000000</v>
      </c>
      <c r="P141" s="71" t="s">
        <v>41</v>
      </c>
      <c r="Q141" s="71" t="s">
        <v>42</v>
      </c>
      <c r="R141" s="72">
        <v>500000</v>
      </c>
      <c r="S141" s="106" t="s">
        <v>1688</v>
      </c>
      <c r="T141" s="85">
        <v>160</v>
      </c>
      <c r="U141" s="92">
        <v>115</v>
      </c>
      <c r="V141" s="83">
        <v>100</v>
      </c>
      <c r="W141" s="83">
        <f t="shared" si="4"/>
        <v>375</v>
      </c>
      <c r="X141" s="162">
        <v>0</v>
      </c>
      <c r="Y141" s="72">
        <v>500000</v>
      </c>
      <c r="Z141" s="72">
        <v>0</v>
      </c>
      <c r="AA141" s="72">
        <v>500000</v>
      </c>
      <c r="AB141" s="152" t="s">
        <v>1663</v>
      </c>
      <c r="AC141" s="153" t="s">
        <v>1661</v>
      </c>
      <c r="AD141" s="158">
        <v>328</v>
      </c>
      <c r="AE141" s="168"/>
    </row>
    <row r="142" spans="1:31" s="79" customFormat="1" ht="80.099999999999994" customHeight="1" x14ac:dyDescent="0.3">
      <c r="A142" s="79">
        <v>132</v>
      </c>
      <c r="B142" s="80" t="s">
        <v>994</v>
      </c>
      <c r="C142" s="76" t="s">
        <v>995</v>
      </c>
      <c r="D142" s="76" t="s">
        <v>996</v>
      </c>
      <c r="E142" s="77" t="s">
        <v>997</v>
      </c>
      <c r="F142" s="78" t="s">
        <v>998</v>
      </c>
      <c r="G142" s="76" t="s">
        <v>59</v>
      </c>
      <c r="H142" s="76" t="s">
        <v>35</v>
      </c>
      <c r="I142" s="78" t="s">
        <v>999</v>
      </c>
      <c r="J142" s="78" t="s">
        <v>1000</v>
      </c>
      <c r="K142" s="78"/>
      <c r="L142" s="81" t="s">
        <v>1001</v>
      </c>
      <c r="M142" s="81" t="s">
        <v>1002</v>
      </c>
      <c r="N142" s="81" t="s">
        <v>1003</v>
      </c>
      <c r="O142" s="72">
        <v>403000</v>
      </c>
      <c r="P142" s="71" t="s">
        <v>41</v>
      </c>
      <c r="Q142" s="71" t="s">
        <v>42</v>
      </c>
      <c r="R142" s="72">
        <v>201000</v>
      </c>
      <c r="S142" s="106" t="s">
        <v>1688</v>
      </c>
      <c r="T142" s="85">
        <v>130</v>
      </c>
      <c r="U142" s="92">
        <v>140</v>
      </c>
      <c r="V142" s="83">
        <v>100</v>
      </c>
      <c r="W142" s="83">
        <f t="shared" si="4"/>
        <v>370</v>
      </c>
      <c r="X142" s="162">
        <v>0</v>
      </c>
      <c r="Y142" s="72">
        <v>201000</v>
      </c>
      <c r="Z142" s="72">
        <v>0</v>
      </c>
      <c r="AA142" s="72">
        <v>201000</v>
      </c>
      <c r="AB142" s="152" t="s">
        <v>1662</v>
      </c>
      <c r="AC142" s="153" t="s">
        <v>1661</v>
      </c>
      <c r="AD142" s="158">
        <v>413</v>
      </c>
      <c r="AE142" s="168"/>
    </row>
    <row r="143" spans="1:31" s="79" customFormat="1" ht="80.099999999999994" customHeight="1" x14ac:dyDescent="0.3">
      <c r="A143" s="79">
        <v>133</v>
      </c>
      <c r="B143" s="80" t="s">
        <v>1424</v>
      </c>
      <c r="C143" s="76" t="s">
        <v>1425</v>
      </c>
      <c r="D143" s="76" t="s">
        <v>1426</v>
      </c>
      <c r="E143" s="77" t="s">
        <v>940</v>
      </c>
      <c r="F143" s="78" t="s">
        <v>941</v>
      </c>
      <c r="G143" s="76" t="s">
        <v>59</v>
      </c>
      <c r="H143" s="76" t="s">
        <v>35</v>
      </c>
      <c r="I143" s="78" t="s">
        <v>1427</v>
      </c>
      <c r="J143" s="78" t="s">
        <v>1428</v>
      </c>
      <c r="K143" s="78"/>
      <c r="L143" s="81" t="s">
        <v>1429</v>
      </c>
      <c r="M143" s="81" t="s">
        <v>1430</v>
      </c>
      <c r="N143" s="81" t="s">
        <v>1431</v>
      </c>
      <c r="O143" s="72">
        <v>880000</v>
      </c>
      <c r="P143" s="71" t="s">
        <v>41</v>
      </c>
      <c r="Q143" s="71" t="s">
        <v>42</v>
      </c>
      <c r="R143" s="72">
        <v>440000</v>
      </c>
      <c r="S143" s="106" t="s">
        <v>1688</v>
      </c>
      <c r="T143" s="85">
        <v>110</v>
      </c>
      <c r="U143" s="92">
        <v>160</v>
      </c>
      <c r="V143" s="83">
        <v>100</v>
      </c>
      <c r="W143" s="83">
        <f t="shared" si="4"/>
        <v>370</v>
      </c>
      <c r="X143" s="162">
        <v>0</v>
      </c>
      <c r="Y143" s="72">
        <v>440000</v>
      </c>
      <c r="Z143" s="72">
        <v>0</v>
      </c>
      <c r="AA143" s="72">
        <v>440000</v>
      </c>
      <c r="AB143" s="152" t="s">
        <v>1663</v>
      </c>
      <c r="AC143" s="153" t="s">
        <v>1661</v>
      </c>
      <c r="AD143" s="158">
        <v>797</v>
      </c>
      <c r="AE143" s="168"/>
    </row>
    <row r="144" spans="1:31" s="79" customFormat="1" ht="95.25" customHeight="1" x14ac:dyDescent="0.3">
      <c r="A144" s="79">
        <v>134</v>
      </c>
      <c r="B144" s="80" t="s">
        <v>1350</v>
      </c>
      <c r="C144" s="76" t="s">
        <v>1351</v>
      </c>
      <c r="D144" s="76" t="s">
        <v>1352</v>
      </c>
      <c r="E144" s="77" t="s">
        <v>1353</v>
      </c>
      <c r="F144" s="78" t="s">
        <v>1212</v>
      </c>
      <c r="G144" s="76" t="s">
        <v>34</v>
      </c>
      <c r="H144" s="76" t="s">
        <v>35</v>
      </c>
      <c r="I144" s="78" t="s">
        <v>1354</v>
      </c>
      <c r="J144" s="78" t="s">
        <v>1355</v>
      </c>
      <c r="K144" s="78"/>
      <c r="L144" s="81" t="s">
        <v>1356</v>
      </c>
      <c r="M144" s="81" t="s">
        <v>1357</v>
      </c>
      <c r="N144" s="81" t="s">
        <v>1358</v>
      </c>
      <c r="O144" s="72">
        <v>500000</v>
      </c>
      <c r="P144" s="71" t="s">
        <v>41</v>
      </c>
      <c r="Q144" s="71" t="s">
        <v>42</v>
      </c>
      <c r="R144" s="72">
        <v>250000</v>
      </c>
      <c r="S144" s="106" t="s">
        <v>1688</v>
      </c>
      <c r="T144" s="85">
        <v>120</v>
      </c>
      <c r="U144" s="92">
        <v>150</v>
      </c>
      <c r="V144" s="83">
        <v>100</v>
      </c>
      <c r="W144" s="83">
        <f t="shared" si="4"/>
        <v>370</v>
      </c>
      <c r="X144" s="162">
        <v>0</v>
      </c>
      <c r="Y144" s="72">
        <v>250000</v>
      </c>
      <c r="Z144" s="72">
        <v>0</v>
      </c>
      <c r="AA144" s="72">
        <v>250000</v>
      </c>
      <c r="AB144" s="152" t="s">
        <v>1662</v>
      </c>
      <c r="AC144" s="153" t="s">
        <v>1661</v>
      </c>
      <c r="AD144" s="158">
        <v>1079</v>
      </c>
      <c r="AE144" s="168"/>
    </row>
    <row r="145" spans="1:31" s="79" customFormat="1" ht="80.099999999999994" customHeight="1" x14ac:dyDescent="0.3">
      <c r="A145" s="79">
        <v>135</v>
      </c>
      <c r="B145" s="80" t="s">
        <v>1460</v>
      </c>
      <c r="C145" s="76" t="s">
        <v>1461</v>
      </c>
      <c r="D145" s="76" t="s">
        <v>1462</v>
      </c>
      <c r="E145" s="77" t="s">
        <v>1463</v>
      </c>
      <c r="F145" s="78" t="s">
        <v>1344</v>
      </c>
      <c r="G145" s="76" t="s">
        <v>120</v>
      </c>
      <c r="H145" s="76" t="s">
        <v>35</v>
      </c>
      <c r="I145" s="78" t="s">
        <v>1464</v>
      </c>
      <c r="J145" s="78" t="s">
        <v>1465</v>
      </c>
      <c r="K145" s="78"/>
      <c r="L145" s="81" t="s">
        <v>1466</v>
      </c>
      <c r="M145" s="81" t="s">
        <v>1467</v>
      </c>
      <c r="N145" s="81" t="s">
        <v>1468</v>
      </c>
      <c r="O145" s="72">
        <v>600000</v>
      </c>
      <c r="P145" s="71" t="s">
        <v>329</v>
      </c>
      <c r="Q145" s="71" t="s">
        <v>42</v>
      </c>
      <c r="R145" s="72">
        <v>300000</v>
      </c>
      <c r="S145" s="106" t="s">
        <v>1688</v>
      </c>
      <c r="T145" s="85">
        <v>150</v>
      </c>
      <c r="U145" s="92">
        <v>115</v>
      </c>
      <c r="V145" s="83">
        <v>100</v>
      </c>
      <c r="W145" s="83">
        <f t="shared" si="4"/>
        <v>365</v>
      </c>
      <c r="X145" s="162">
        <v>0</v>
      </c>
      <c r="Y145" s="72">
        <v>300000</v>
      </c>
      <c r="Z145" s="72">
        <v>0</v>
      </c>
      <c r="AA145" s="72">
        <v>300000</v>
      </c>
      <c r="AB145" s="152" t="s">
        <v>1662</v>
      </c>
      <c r="AC145" s="153" t="s">
        <v>1661</v>
      </c>
      <c r="AD145" s="158">
        <v>193</v>
      </c>
      <c r="AE145" s="168"/>
    </row>
    <row r="146" spans="1:31" s="79" customFormat="1" ht="80.099999999999994" customHeight="1" x14ac:dyDescent="0.3">
      <c r="A146" s="79">
        <v>136</v>
      </c>
      <c r="B146" s="80" t="s">
        <v>511</v>
      </c>
      <c r="C146" s="76" t="s">
        <v>512</v>
      </c>
      <c r="D146" s="76" t="s">
        <v>513</v>
      </c>
      <c r="E146" s="77" t="s">
        <v>514</v>
      </c>
      <c r="F146" s="78" t="s">
        <v>515</v>
      </c>
      <c r="G146" s="76" t="s">
        <v>48</v>
      </c>
      <c r="H146" s="76" t="s">
        <v>35</v>
      </c>
      <c r="I146" s="78" t="s">
        <v>516</v>
      </c>
      <c r="J146" s="78" t="s">
        <v>517</v>
      </c>
      <c r="K146" s="78"/>
      <c r="L146" s="81" t="s">
        <v>518</v>
      </c>
      <c r="M146" s="81" t="s">
        <v>519</v>
      </c>
      <c r="N146" s="81" t="s">
        <v>520</v>
      </c>
      <c r="O146" s="72">
        <v>700000</v>
      </c>
      <c r="P146" s="71" t="s">
        <v>41</v>
      </c>
      <c r="Q146" s="71" t="s">
        <v>42</v>
      </c>
      <c r="R146" s="72">
        <v>350000</v>
      </c>
      <c r="S146" s="106" t="s">
        <v>1688</v>
      </c>
      <c r="T146" s="85">
        <v>150</v>
      </c>
      <c r="U146" s="92">
        <v>115</v>
      </c>
      <c r="V146" s="83">
        <v>100</v>
      </c>
      <c r="W146" s="83">
        <f t="shared" si="4"/>
        <v>365</v>
      </c>
      <c r="X146" s="162">
        <v>0</v>
      </c>
      <c r="Y146" s="72">
        <v>350000</v>
      </c>
      <c r="Z146" s="72">
        <v>0</v>
      </c>
      <c r="AA146" s="72">
        <v>350000</v>
      </c>
      <c r="AB146" s="152" t="s">
        <v>1663</v>
      </c>
      <c r="AC146" s="170" t="s">
        <v>1661</v>
      </c>
      <c r="AD146" s="169">
        <v>228</v>
      </c>
      <c r="AE146" s="97"/>
    </row>
    <row r="147" spans="1:31" s="79" customFormat="1" ht="80.099999999999994" customHeight="1" x14ac:dyDescent="0.3">
      <c r="A147" s="79">
        <v>137</v>
      </c>
      <c r="B147" s="80" t="s">
        <v>1415</v>
      </c>
      <c r="C147" s="76" t="s">
        <v>1416</v>
      </c>
      <c r="D147" s="76" t="s">
        <v>1417</v>
      </c>
      <c r="E147" s="77" t="s">
        <v>1418</v>
      </c>
      <c r="F147" s="78" t="s">
        <v>635</v>
      </c>
      <c r="G147" s="76" t="s">
        <v>59</v>
      </c>
      <c r="H147" s="76" t="s">
        <v>35</v>
      </c>
      <c r="I147" s="78" t="s">
        <v>1419</v>
      </c>
      <c r="J147" s="78" t="s">
        <v>1420</v>
      </c>
      <c r="K147" s="78"/>
      <c r="L147" s="81" t="s">
        <v>1421</v>
      </c>
      <c r="M147" s="81" t="s">
        <v>1422</v>
      </c>
      <c r="N147" s="81" t="s">
        <v>1423</v>
      </c>
      <c r="O147" s="72">
        <v>1000000</v>
      </c>
      <c r="P147" s="71" t="s">
        <v>41</v>
      </c>
      <c r="Q147" s="71" t="s">
        <v>42</v>
      </c>
      <c r="R147" s="72">
        <v>500000</v>
      </c>
      <c r="S147" s="106" t="s">
        <v>1688</v>
      </c>
      <c r="T147" s="85">
        <v>140</v>
      </c>
      <c r="U147" s="92">
        <v>125</v>
      </c>
      <c r="V147" s="83">
        <v>100</v>
      </c>
      <c r="W147" s="83">
        <f t="shared" si="4"/>
        <v>365</v>
      </c>
      <c r="X147" s="162">
        <v>0</v>
      </c>
      <c r="Y147" s="72">
        <v>500000</v>
      </c>
      <c r="Z147" s="72">
        <v>0</v>
      </c>
      <c r="AA147" s="72">
        <v>500000</v>
      </c>
      <c r="AB147" s="152" t="s">
        <v>1662</v>
      </c>
      <c r="AC147" s="170" t="s">
        <v>1661</v>
      </c>
      <c r="AD147" s="169">
        <v>682</v>
      </c>
      <c r="AE147" s="97"/>
    </row>
    <row r="148" spans="1:31" s="79" customFormat="1" ht="80.099999999999994" customHeight="1" x14ac:dyDescent="0.3">
      <c r="A148" s="79">
        <v>138</v>
      </c>
      <c r="B148" s="80" t="s">
        <v>444</v>
      </c>
      <c r="C148" s="76" t="s">
        <v>445</v>
      </c>
      <c r="D148" s="76" t="s">
        <v>446</v>
      </c>
      <c r="E148" s="77" t="s">
        <v>447</v>
      </c>
      <c r="F148" s="78" t="s">
        <v>340</v>
      </c>
      <c r="G148" s="76" t="s">
        <v>120</v>
      </c>
      <c r="H148" s="76" t="s">
        <v>35</v>
      </c>
      <c r="I148" s="78" t="s">
        <v>448</v>
      </c>
      <c r="J148" s="78" t="s">
        <v>449</v>
      </c>
      <c r="K148" s="78"/>
      <c r="L148" s="81" t="s">
        <v>450</v>
      </c>
      <c r="M148" s="81" t="s">
        <v>451</v>
      </c>
      <c r="N148" s="81" t="s">
        <v>452</v>
      </c>
      <c r="O148" s="72">
        <v>1140000</v>
      </c>
      <c r="P148" s="71" t="s">
        <v>41</v>
      </c>
      <c r="Q148" s="71" t="s">
        <v>42</v>
      </c>
      <c r="R148" s="72">
        <v>500000</v>
      </c>
      <c r="S148" s="106" t="s">
        <v>1688</v>
      </c>
      <c r="T148" s="85">
        <v>130</v>
      </c>
      <c r="U148" s="92">
        <v>130</v>
      </c>
      <c r="V148" s="83">
        <v>100</v>
      </c>
      <c r="W148" s="83">
        <f t="shared" si="4"/>
        <v>360</v>
      </c>
      <c r="X148" s="162">
        <v>0</v>
      </c>
      <c r="Y148" s="72">
        <v>500000</v>
      </c>
      <c r="Z148" s="72">
        <v>0</v>
      </c>
      <c r="AA148" s="72">
        <v>500000</v>
      </c>
      <c r="AB148" s="152" t="s">
        <v>1663</v>
      </c>
      <c r="AC148" s="153" t="s">
        <v>1661</v>
      </c>
      <c r="AD148" s="158">
        <v>281</v>
      </c>
      <c r="AE148" s="168"/>
    </row>
    <row r="149" spans="1:31" s="79" customFormat="1" ht="80.099999999999994" customHeight="1" x14ac:dyDescent="0.3">
      <c r="A149" s="79">
        <v>139</v>
      </c>
      <c r="B149" s="80" t="s">
        <v>1275</v>
      </c>
      <c r="C149" s="76" t="s">
        <v>1276</v>
      </c>
      <c r="D149" s="76" t="s">
        <v>1277</v>
      </c>
      <c r="E149" s="77" t="s">
        <v>1278</v>
      </c>
      <c r="F149" s="78" t="s">
        <v>273</v>
      </c>
      <c r="G149" s="76" t="s">
        <v>120</v>
      </c>
      <c r="H149" s="76" t="s">
        <v>35</v>
      </c>
      <c r="I149" s="78" t="s">
        <v>1279</v>
      </c>
      <c r="J149" s="78" t="s">
        <v>1280</v>
      </c>
      <c r="K149" s="78"/>
      <c r="L149" s="81" t="s">
        <v>1281</v>
      </c>
      <c r="M149" s="81" t="s">
        <v>1282</v>
      </c>
      <c r="N149" s="81" t="s">
        <v>1283</v>
      </c>
      <c r="O149" s="72">
        <v>700000</v>
      </c>
      <c r="P149" s="71" t="s">
        <v>41</v>
      </c>
      <c r="Q149" s="71" t="s">
        <v>42</v>
      </c>
      <c r="R149" s="72">
        <v>350000</v>
      </c>
      <c r="S149" s="106" t="s">
        <v>1688</v>
      </c>
      <c r="T149" s="85">
        <v>160</v>
      </c>
      <c r="U149" s="92">
        <v>100</v>
      </c>
      <c r="V149" s="83">
        <v>100</v>
      </c>
      <c r="W149" s="83">
        <f t="shared" si="4"/>
        <v>360</v>
      </c>
      <c r="X149" s="162">
        <v>0</v>
      </c>
      <c r="Y149" s="72">
        <v>350000</v>
      </c>
      <c r="Z149" s="72">
        <v>0</v>
      </c>
      <c r="AA149" s="72">
        <v>350000</v>
      </c>
      <c r="AB149" s="152" t="s">
        <v>1662</v>
      </c>
      <c r="AC149" s="153" t="s">
        <v>1666</v>
      </c>
      <c r="AD149" s="158">
        <v>405</v>
      </c>
      <c r="AE149" s="168"/>
    </row>
    <row r="150" spans="1:31" s="79" customFormat="1" ht="80.099999999999994" customHeight="1" x14ac:dyDescent="0.3">
      <c r="A150" s="79">
        <v>140</v>
      </c>
      <c r="B150" s="80" t="s">
        <v>521</v>
      </c>
      <c r="C150" s="76" t="s">
        <v>522</v>
      </c>
      <c r="D150" s="76" t="s">
        <v>523</v>
      </c>
      <c r="E150" s="77" t="s">
        <v>524</v>
      </c>
      <c r="F150" s="78" t="s">
        <v>525</v>
      </c>
      <c r="G150" s="76" t="s">
        <v>48</v>
      </c>
      <c r="H150" s="76" t="s">
        <v>35</v>
      </c>
      <c r="I150" s="78" t="s">
        <v>526</v>
      </c>
      <c r="J150" s="78" t="s">
        <v>527</v>
      </c>
      <c r="K150" s="78"/>
      <c r="L150" s="81" t="s">
        <v>528</v>
      </c>
      <c r="M150" s="81" t="s">
        <v>529</v>
      </c>
      <c r="N150" s="81" t="s">
        <v>530</v>
      </c>
      <c r="O150" s="72">
        <v>750000</v>
      </c>
      <c r="P150" s="71" t="s">
        <v>41</v>
      </c>
      <c r="Q150" s="71" t="s">
        <v>42</v>
      </c>
      <c r="R150" s="72">
        <v>375000</v>
      </c>
      <c r="S150" s="106" t="s">
        <v>1688</v>
      </c>
      <c r="T150" s="85">
        <v>130</v>
      </c>
      <c r="U150" s="92">
        <v>130</v>
      </c>
      <c r="V150" s="83">
        <v>100</v>
      </c>
      <c r="W150" s="83">
        <f t="shared" si="4"/>
        <v>360</v>
      </c>
      <c r="X150" s="162">
        <v>0</v>
      </c>
      <c r="Y150" s="72">
        <v>375000</v>
      </c>
      <c r="Z150" s="72">
        <v>0</v>
      </c>
      <c r="AA150" s="72">
        <v>375000</v>
      </c>
      <c r="AB150" s="152" t="s">
        <v>1662</v>
      </c>
      <c r="AC150" s="153" t="s">
        <v>1661</v>
      </c>
      <c r="AD150" s="158">
        <v>459</v>
      </c>
      <c r="AE150" s="168"/>
    </row>
    <row r="151" spans="1:31" s="79" customFormat="1" ht="80.099999999999994" customHeight="1" x14ac:dyDescent="0.3">
      <c r="A151" s="79">
        <v>141</v>
      </c>
      <c r="B151" s="80" t="s">
        <v>453</v>
      </c>
      <c r="C151" s="76" t="s">
        <v>454</v>
      </c>
      <c r="D151" s="76" t="s">
        <v>455</v>
      </c>
      <c r="E151" s="77" t="s">
        <v>456</v>
      </c>
      <c r="F151" s="78" t="s">
        <v>400</v>
      </c>
      <c r="G151" s="76" t="s">
        <v>48</v>
      </c>
      <c r="H151" s="76" t="s">
        <v>35</v>
      </c>
      <c r="I151" s="78" t="s">
        <v>457</v>
      </c>
      <c r="J151" s="78" t="s">
        <v>458</v>
      </c>
      <c r="K151" s="78"/>
      <c r="L151" s="81" t="s">
        <v>459</v>
      </c>
      <c r="M151" s="81" t="s">
        <v>460</v>
      </c>
      <c r="N151" s="81" t="s">
        <v>461</v>
      </c>
      <c r="O151" s="72">
        <v>970000</v>
      </c>
      <c r="P151" s="71" t="s">
        <v>41</v>
      </c>
      <c r="Q151" s="71" t="s">
        <v>42</v>
      </c>
      <c r="R151" s="72">
        <v>485000</v>
      </c>
      <c r="S151" s="106" t="s">
        <v>1688</v>
      </c>
      <c r="T151" s="85">
        <v>110</v>
      </c>
      <c r="U151" s="92">
        <v>100</v>
      </c>
      <c r="V151" s="83">
        <v>150</v>
      </c>
      <c r="W151" s="83">
        <f t="shared" si="4"/>
        <v>360</v>
      </c>
      <c r="X151" s="162">
        <v>0</v>
      </c>
      <c r="Y151" s="72">
        <v>485000</v>
      </c>
      <c r="Z151" s="72">
        <v>0</v>
      </c>
      <c r="AA151" s="72">
        <v>485000</v>
      </c>
      <c r="AB151" s="152" t="s">
        <v>1662</v>
      </c>
      <c r="AC151" s="153" t="s">
        <v>1661</v>
      </c>
      <c r="AD151" s="158">
        <v>636</v>
      </c>
      <c r="AE151" s="168"/>
    </row>
    <row r="152" spans="1:31" s="79" customFormat="1" ht="80.099999999999994" customHeight="1" x14ac:dyDescent="0.3">
      <c r="A152" s="79">
        <v>142</v>
      </c>
      <c r="B152" s="80" t="s">
        <v>482</v>
      </c>
      <c r="C152" s="76" t="s">
        <v>483</v>
      </c>
      <c r="D152" s="76" t="s">
        <v>484</v>
      </c>
      <c r="E152" s="77" t="s">
        <v>485</v>
      </c>
      <c r="F152" s="78" t="s">
        <v>486</v>
      </c>
      <c r="G152" s="76" t="s">
        <v>48</v>
      </c>
      <c r="H152" s="76" t="s">
        <v>35</v>
      </c>
      <c r="I152" s="78" t="s">
        <v>487</v>
      </c>
      <c r="J152" s="78" t="s">
        <v>488</v>
      </c>
      <c r="K152" s="78"/>
      <c r="L152" s="81" t="s">
        <v>489</v>
      </c>
      <c r="M152" s="81" t="s">
        <v>490</v>
      </c>
      <c r="N152" s="81" t="s">
        <v>491</v>
      </c>
      <c r="O152" s="72">
        <v>5053604</v>
      </c>
      <c r="P152" s="71" t="s">
        <v>329</v>
      </c>
      <c r="Q152" s="71" t="s">
        <v>168</v>
      </c>
      <c r="R152" s="72">
        <v>500000</v>
      </c>
      <c r="S152" s="106" t="s">
        <v>1688</v>
      </c>
      <c r="T152" s="85">
        <v>140</v>
      </c>
      <c r="U152" s="92">
        <v>120</v>
      </c>
      <c r="V152" s="83">
        <v>100</v>
      </c>
      <c r="W152" s="83">
        <f t="shared" si="4"/>
        <v>360</v>
      </c>
      <c r="X152" s="162">
        <v>0</v>
      </c>
      <c r="Y152" s="72">
        <v>500000</v>
      </c>
      <c r="Z152" s="72">
        <v>0</v>
      </c>
      <c r="AA152" s="72">
        <v>500000</v>
      </c>
      <c r="AB152" s="152" t="s">
        <v>1662</v>
      </c>
      <c r="AC152" s="153" t="s">
        <v>1661</v>
      </c>
      <c r="AD152" s="158">
        <v>648</v>
      </c>
      <c r="AE152" s="168"/>
    </row>
    <row r="153" spans="1:31" s="79" customFormat="1" ht="80.099999999999994" customHeight="1" x14ac:dyDescent="0.3">
      <c r="A153" s="79">
        <v>143</v>
      </c>
      <c r="B153" s="80" t="s">
        <v>631</v>
      </c>
      <c r="C153" s="76" t="s">
        <v>632</v>
      </c>
      <c r="D153" s="76" t="s">
        <v>633</v>
      </c>
      <c r="E153" s="77" t="s">
        <v>634</v>
      </c>
      <c r="F153" s="78" t="s">
        <v>635</v>
      </c>
      <c r="G153" s="76" t="s">
        <v>59</v>
      </c>
      <c r="H153" s="76" t="s">
        <v>35</v>
      </c>
      <c r="I153" s="78" t="s">
        <v>636</v>
      </c>
      <c r="J153" s="78" t="s">
        <v>637</v>
      </c>
      <c r="K153" s="78"/>
      <c r="L153" s="81" t="s">
        <v>638</v>
      </c>
      <c r="M153" s="81" t="s">
        <v>639</v>
      </c>
      <c r="N153" s="81" t="s">
        <v>640</v>
      </c>
      <c r="O153" s="72">
        <v>522140</v>
      </c>
      <c r="P153" s="71" t="s">
        <v>41</v>
      </c>
      <c r="Q153" s="71" t="s">
        <v>42</v>
      </c>
      <c r="R153" s="72">
        <v>261070</v>
      </c>
      <c r="S153" s="106" t="s">
        <v>1688</v>
      </c>
      <c r="T153" s="85">
        <v>90</v>
      </c>
      <c r="U153" s="92">
        <v>170</v>
      </c>
      <c r="V153" s="83">
        <v>100</v>
      </c>
      <c r="W153" s="83">
        <f t="shared" si="4"/>
        <v>360</v>
      </c>
      <c r="X153" s="162">
        <v>0</v>
      </c>
      <c r="Y153" s="72">
        <v>261070</v>
      </c>
      <c r="Z153" s="72">
        <v>0</v>
      </c>
      <c r="AA153" s="72">
        <v>261070</v>
      </c>
      <c r="AB153" s="152" t="s">
        <v>1662</v>
      </c>
      <c r="AC153" s="153" t="s">
        <v>1661</v>
      </c>
      <c r="AD153" s="158">
        <v>968</v>
      </c>
      <c r="AE153" s="168"/>
    </row>
    <row r="154" spans="1:31" s="79" customFormat="1" ht="80.099999999999994" customHeight="1" x14ac:dyDescent="0.3">
      <c r="A154" s="79">
        <v>144</v>
      </c>
      <c r="B154" s="80" t="s">
        <v>1359</v>
      </c>
      <c r="C154" s="76" t="s">
        <v>1360</v>
      </c>
      <c r="D154" s="76" t="s">
        <v>1361</v>
      </c>
      <c r="E154" s="77" t="s">
        <v>1362</v>
      </c>
      <c r="F154" s="78" t="s">
        <v>1363</v>
      </c>
      <c r="G154" s="76" t="s">
        <v>59</v>
      </c>
      <c r="H154" s="76" t="s">
        <v>35</v>
      </c>
      <c r="I154" s="78" t="s">
        <v>1364</v>
      </c>
      <c r="J154" s="78" t="s">
        <v>1365</v>
      </c>
      <c r="K154" s="78"/>
      <c r="L154" s="81" t="s">
        <v>1366</v>
      </c>
      <c r="M154" s="81" t="s">
        <v>1367</v>
      </c>
      <c r="N154" s="81" t="s">
        <v>1368</v>
      </c>
      <c r="O154" s="72">
        <v>673000</v>
      </c>
      <c r="P154" s="71" t="s">
        <v>41</v>
      </c>
      <c r="Q154" s="71" t="s">
        <v>42</v>
      </c>
      <c r="R154" s="72">
        <v>336000</v>
      </c>
      <c r="S154" s="106" t="s">
        <v>1688</v>
      </c>
      <c r="T154" s="85">
        <v>140</v>
      </c>
      <c r="U154" s="92">
        <v>120</v>
      </c>
      <c r="V154" s="83">
        <v>100</v>
      </c>
      <c r="W154" s="83">
        <f t="shared" si="4"/>
        <v>360</v>
      </c>
      <c r="X154" s="162">
        <v>0</v>
      </c>
      <c r="Y154" s="72">
        <v>336000</v>
      </c>
      <c r="Z154" s="72">
        <v>0</v>
      </c>
      <c r="AA154" s="72">
        <v>336000</v>
      </c>
      <c r="AB154" s="152" t="s">
        <v>1662</v>
      </c>
      <c r="AC154" s="170" t="s">
        <v>1661</v>
      </c>
      <c r="AD154" s="169">
        <v>1135</v>
      </c>
      <c r="AE154" s="97"/>
    </row>
    <row r="155" spans="1:31" s="79" customFormat="1" ht="80.099999999999994" customHeight="1" x14ac:dyDescent="0.3">
      <c r="A155" s="79">
        <v>145</v>
      </c>
      <c r="B155" s="80" t="s">
        <v>755</v>
      </c>
      <c r="C155" s="76" t="s">
        <v>756</v>
      </c>
      <c r="D155" s="76" t="s">
        <v>757</v>
      </c>
      <c r="E155" s="77" t="s">
        <v>758</v>
      </c>
      <c r="F155" s="78" t="s">
        <v>759</v>
      </c>
      <c r="G155" s="76" t="s">
        <v>34</v>
      </c>
      <c r="H155" s="76" t="s">
        <v>35</v>
      </c>
      <c r="I155" s="78" t="s">
        <v>760</v>
      </c>
      <c r="J155" s="78" t="s">
        <v>761</v>
      </c>
      <c r="K155" s="78"/>
      <c r="L155" s="81" t="s">
        <v>762</v>
      </c>
      <c r="M155" s="81" t="s">
        <v>763</v>
      </c>
      <c r="N155" s="81" t="s">
        <v>764</v>
      </c>
      <c r="O155" s="72">
        <v>1800000</v>
      </c>
      <c r="P155" s="71" t="s">
        <v>329</v>
      </c>
      <c r="Q155" s="71" t="s">
        <v>199</v>
      </c>
      <c r="R155" s="72">
        <v>500000</v>
      </c>
      <c r="S155" s="106" t="s">
        <v>1688</v>
      </c>
      <c r="T155" s="85">
        <v>120</v>
      </c>
      <c r="U155" s="92">
        <v>140</v>
      </c>
      <c r="V155" s="83">
        <v>100</v>
      </c>
      <c r="W155" s="83">
        <f t="shared" si="4"/>
        <v>360</v>
      </c>
      <c r="X155" s="162">
        <v>0</v>
      </c>
      <c r="Y155" s="72">
        <v>500000</v>
      </c>
      <c r="Z155" s="72">
        <v>0</v>
      </c>
      <c r="AA155" s="72">
        <v>500000</v>
      </c>
      <c r="AB155" s="152" t="s">
        <v>1663</v>
      </c>
      <c r="AC155" s="153" t="s">
        <v>1661</v>
      </c>
      <c r="AD155" s="158">
        <v>1163</v>
      </c>
      <c r="AE155" s="168"/>
    </row>
    <row r="156" spans="1:31" s="79" customFormat="1" ht="80.099999999999994" customHeight="1" x14ac:dyDescent="0.3">
      <c r="A156" s="79">
        <v>146</v>
      </c>
      <c r="B156" s="80" t="s">
        <v>319</v>
      </c>
      <c r="C156" s="76" t="s">
        <v>320</v>
      </c>
      <c r="D156" s="76" t="s">
        <v>321</v>
      </c>
      <c r="E156" s="77" t="s">
        <v>322</v>
      </c>
      <c r="F156" s="78" t="s">
        <v>323</v>
      </c>
      <c r="G156" s="76" t="s">
        <v>90</v>
      </c>
      <c r="H156" s="76" t="s">
        <v>35</v>
      </c>
      <c r="I156" s="78" t="s">
        <v>324</v>
      </c>
      <c r="J156" s="78" t="s">
        <v>325</v>
      </c>
      <c r="K156" s="78"/>
      <c r="L156" s="81" t="s">
        <v>326</v>
      </c>
      <c r="M156" s="81" t="s">
        <v>327</v>
      </c>
      <c r="N156" s="81" t="s">
        <v>328</v>
      </c>
      <c r="O156" s="72">
        <v>1100000</v>
      </c>
      <c r="P156" s="71" t="s">
        <v>329</v>
      </c>
      <c r="Q156" s="71" t="s">
        <v>168</v>
      </c>
      <c r="R156" s="72">
        <v>500000</v>
      </c>
      <c r="S156" s="106" t="s">
        <v>1688</v>
      </c>
      <c r="T156" s="85">
        <v>100</v>
      </c>
      <c r="U156" s="92">
        <v>160</v>
      </c>
      <c r="V156" s="83">
        <v>100</v>
      </c>
      <c r="W156" s="83">
        <f t="shared" si="4"/>
        <v>360</v>
      </c>
      <c r="X156" s="162">
        <v>0</v>
      </c>
      <c r="Y156" s="72">
        <v>500000</v>
      </c>
      <c r="Z156" s="72">
        <v>0</v>
      </c>
      <c r="AA156" s="72">
        <v>500000</v>
      </c>
      <c r="AB156" s="152" t="s">
        <v>1662</v>
      </c>
      <c r="AC156" s="153" t="s">
        <v>1661</v>
      </c>
      <c r="AD156" s="158">
        <v>1253</v>
      </c>
      <c r="AE156" s="168"/>
    </row>
    <row r="157" spans="1:31" s="79" customFormat="1" ht="80.099999999999994" customHeight="1" x14ac:dyDescent="0.3">
      <c r="A157" s="79">
        <v>147</v>
      </c>
      <c r="B157" s="80" t="s">
        <v>200</v>
      </c>
      <c r="C157" s="76" t="s">
        <v>201</v>
      </c>
      <c r="D157" s="76" t="s">
        <v>202</v>
      </c>
      <c r="E157" s="77" t="s">
        <v>203</v>
      </c>
      <c r="F157" s="78" t="s">
        <v>204</v>
      </c>
      <c r="G157" s="76" t="s">
        <v>90</v>
      </c>
      <c r="H157" s="76" t="s">
        <v>35</v>
      </c>
      <c r="I157" s="78" t="s">
        <v>205</v>
      </c>
      <c r="J157" s="78" t="s">
        <v>206</v>
      </c>
      <c r="K157" s="78"/>
      <c r="L157" s="81" t="s">
        <v>207</v>
      </c>
      <c r="M157" s="81" t="s">
        <v>208</v>
      </c>
      <c r="N157" s="81" t="s">
        <v>209</v>
      </c>
      <c r="O157" s="72">
        <v>1181395.6000000001</v>
      </c>
      <c r="P157" s="71" t="s">
        <v>137</v>
      </c>
      <c r="Q157" s="71" t="s">
        <v>127</v>
      </c>
      <c r="R157" s="72">
        <v>500000</v>
      </c>
      <c r="S157" s="106" t="s">
        <v>1688</v>
      </c>
      <c r="T157" s="85">
        <v>100</v>
      </c>
      <c r="U157" s="92">
        <v>160</v>
      </c>
      <c r="V157" s="83">
        <v>100</v>
      </c>
      <c r="W157" s="83">
        <f t="shared" si="4"/>
        <v>360</v>
      </c>
      <c r="X157" s="162">
        <v>0</v>
      </c>
      <c r="Y157" s="72">
        <v>500000</v>
      </c>
      <c r="Z157" s="72">
        <v>0</v>
      </c>
      <c r="AA157" s="72">
        <v>500000</v>
      </c>
      <c r="AB157" s="152" t="s">
        <v>1662</v>
      </c>
      <c r="AC157" s="153" t="s">
        <v>1661</v>
      </c>
      <c r="AD157" s="158">
        <v>1262</v>
      </c>
      <c r="AE157" s="168"/>
    </row>
    <row r="158" spans="1:31" s="79" customFormat="1" ht="80.099999999999994" customHeight="1" x14ac:dyDescent="0.3">
      <c r="A158" s="79">
        <v>148</v>
      </c>
      <c r="B158" s="80" t="s">
        <v>229</v>
      </c>
      <c r="C158" s="76" t="s">
        <v>230</v>
      </c>
      <c r="D158" s="76" t="s">
        <v>231</v>
      </c>
      <c r="E158" s="77" t="s">
        <v>232</v>
      </c>
      <c r="F158" s="78" t="s">
        <v>233</v>
      </c>
      <c r="G158" s="76" t="s">
        <v>34</v>
      </c>
      <c r="H158" s="76" t="s">
        <v>35</v>
      </c>
      <c r="I158" s="78" t="s">
        <v>234</v>
      </c>
      <c r="J158" s="78" t="s">
        <v>235</v>
      </c>
      <c r="K158" s="78"/>
      <c r="L158" s="81" t="s">
        <v>236</v>
      </c>
      <c r="M158" s="81" t="s">
        <v>237</v>
      </c>
      <c r="N158" s="81" t="s">
        <v>238</v>
      </c>
      <c r="O158" s="72">
        <v>6921848</v>
      </c>
      <c r="P158" s="71" t="s">
        <v>41</v>
      </c>
      <c r="Q158" s="71" t="s">
        <v>42</v>
      </c>
      <c r="R158" s="72">
        <v>500000</v>
      </c>
      <c r="S158" s="106" t="s">
        <v>1688</v>
      </c>
      <c r="T158" s="85">
        <v>120</v>
      </c>
      <c r="U158" s="92">
        <v>140</v>
      </c>
      <c r="V158" s="83">
        <v>100</v>
      </c>
      <c r="W158" s="83">
        <f t="shared" si="4"/>
        <v>360</v>
      </c>
      <c r="X158" s="162">
        <v>0</v>
      </c>
      <c r="Y158" s="72">
        <v>500000</v>
      </c>
      <c r="Z158" s="72">
        <v>0</v>
      </c>
      <c r="AA158" s="72">
        <v>500000</v>
      </c>
      <c r="AB158" s="152" t="s">
        <v>1662</v>
      </c>
      <c r="AC158" s="153" t="s">
        <v>1661</v>
      </c>
      <c r="AD158" s="158">
        <v>1323</v>
      </c>
      <c r="AE158" s="168"/>
    </row>
    <row r="159" spans="1:31" s="79" customFormat="1" ht="80.099999999999994" customHeight="1" x14ac:dyDescent="0.3">
      <c r="A159" s="79">
        <v>149</v>
      </c>
      <c r="B159" s="80" t="s">
        <v>883</v>
      </c>
      <c r="C159" s="76" t="s">
        <v>884</v>
      </c>
      <c r="D159" s="76" t="s">
        <v>885</v>
      </c>
      <c r="E159" s="77" t="s">
        <v>886</v>
      </c>
      <c r="F159" s="78" t="s">
        <v>625</v>
      </c>
      <c r="G159" s="76" t="s">
        <v>120</v>
      </c>
      <c r="H159" s="76" t="s">
        <v>35</v>
      </c>
      <c r="I159" s="78" t="s">
        <v>887</v>
      </c>
      <c r="J159" s="78" t="s">
        <v>888</v>
      </c>
      <c r="K159" s="78"/>
      <c r="L159" s="81" t="s">
        <v>889</v>
      </c>
      <c r="M159" s="81" t="s">
        <v>890</v>
      </c>
      <c r="N159" s="81" t="s">
        <v>891</v>
      </c>
      <c r="O159" s="72">
        <v>1100000</v>
      </c>
      <c r="P159" s="71" t="s">
        <v>41</v>
      </c>
      <c r="Q159" s="71" t="s">
        <v>42</v>
      </c>
      <c r="R159" s="72">
        <v>500000</v>
      </c>
      <c r="S159" s="106" t="s">
        <v>1688</v>
      </c>
      <c r="T159" s="85">
        <v>70</v>
      </c>
      <c r="U159" s="92">
        <v>190</v>
      </c>
      <c r="V159" s="83">
        <v>100</v>
      </c>
      <c r="W159" s="83">
        <f t="shared" si="4"/>
        <v>360</v>
      </c>
      <c r="X159" s="162">
        <v>0</v>
      </c>
      <c r="Y159" s="72">
        <v>500000</v>
      </c>
      <c r="Z159" s="72">
        <v>0</v>
      </c>
      <c r="AA159" s="72">
        <v>500000</v>
      </c>
      <c r="AB159" s="152" t="s">
        <v>1663</v>
      </c>
      <c r="AC159" s="153" t="s">
        <v>1661</v>
      </c>
      <c r="AD159" s="158">
        <v>1478</v>
      </c>
      <c r="AE159" s="168"/>
    </row>
    <row r="160" spans="1:31" s="79" customFormat="1" ht="80.099999999999994" customHeight="1" x14ac:dyDescent="0.3">
      <c r="A160" s="79">
        <v>150</v>
      </c>
      <c r="B160" s="80" t="s">
        <v>1405</v>
      </c>
      <c r="C160" s="76" t="s">
        <v>1406</v>
      </c>
      <c r="D160" s="76" t="s">
        <v>1407</v>
      </c>
      <c r="E160" s="77" t="s">
        <v>1408</v>
      </c>
      <c r="F160" s="78" t="s">
        <v>1409</v>
      </c>
      <c r="G160" s="76" t="s">
        <v>48</v>
      </c>
      <c r="H160" s="76" t="s">
        <v>35</v>
      </c>
      <c r="I160" s="78" t="s">
        <v>1410</v>
      </c>
      <c r="J160" s="78" t="s">
        <v>1411</v>
      </c>
      <c r="K160" s="78"/>
      <c r="L160" s="81" t="s">
        <v>1412</v>
      </c>
      <c r="M160" s="81" t="s">
        <v>1413</v>
      </c>
      <c r="N160" s="81" t="s">
        <v>1414</v>
      </c>
      <c r="O160" s="72">
        <v>400000</v>
      </c>
      <c r="P160" s="71" t="s">
        <v>41</v>
      </c>
      <c r="Q160" s="71" t="s">
        <v>42</v>
      </c>
      <c r="R160" s="72">
        <v>200000</v>
      </c>
      <c r="S160" s="106" t="s">
        <v>1688</v>
      </c>
      <c r="T160" s="85">
        <v>130</v>
      </c>
      <c r="U160" s="92">
        <v>120</v>
      </c>
      <c r="V160" s="83">
        <v>100</v>
      </c>
      <c r="W160" s="83">
        <f t="shared" si="4"/>
        <v>350</v>
      </c>
      <c r="X160" s="162">
        <v>0</v>
      </c>
      <c r="Y160" s="72">
        <v>200000</v>
      </c>
      <c r="Z160" s="72">
        <v>0</v>
      </c>
      <c r="AA160" s="72">
        <v>200000</v>
      </c>
      <c r="AB160" s="152" t="s">
        <v>1662</v>
      </c>
      <c r="AC160" s="153" t="s">
        <v>1661</v>
      </c>
      <c r="AD160" s="158">
        <v>215</v>
      </c>
      <c r="AE160" s="168"/>
    </row>
    <row r="161" spans="1:31" s="79" customFormat="1" ht="80.099999999999994" customHeight="1" x14ac:dyDescent="0.3">
      <c r="A161" s="79">
        <v>151</v>
      </c>
      <c r="B161" s="80" t="s">
        <v>710</v>
      </c>
      <c r="C161" s="76" t="s">
        <v>711</v>
      </c>
      <c r="D161" s="76" t="s">
        <v>712</v>
      </c>
      <c r="E161" s="77" t="s">
        <v>713</v>
      </c>
      <c r="F161" s="78" t="s">
        <v>263</v>
      </c>
      <c r="G161" s="76" t="s">
        <v>120</v>
      </c>
      <c r="H161" s="76" t="s">
        <v>35</v>
      </c>
      <c r="I161" s="78" t="s">
        <v>714</v>
      </c>
      <c r="J161" s="78" t="s">
        <v>715</v>
      </c>
      <c r="K161" s="78"/>
      <c r="L161" s="81" t="s">
        <v>716</v>
      </c>
      <c r="M161" s="81" t="s">
        <v>717</v>
      </c>
      <c r="N161" s="81" t="s">
        <v>718</v>
      </c>
      <c r="O161" s="72">
        <v>760000</v>
      </c>
      <c r="P161" s="71" t="s">
        <v>41</v>
      </c>
      <c r="Q161" s="71" t="s">
        <v>42</v>
      </c>
      <c r="R161" s="72">
        <v>380000</v>
      </c>
      <c r="S161" s="106" t="s">
        <v>1688</v>
      </c>
      <c r="T161" s="85">
        <v>130</v>
      </c>
      <c r="U161" s="92">
        <v>120</v>
      </c>
      <c r="V161" s="83">
        <v>100</v>
      </c>
      <c r="W161" s="83">
        <f t="shared" si="4"/>
        <v>350</v>
      </c>
      <c r="X161" s="162">
        <v>0</v>
      </c>
      <c r="Y161" s="72">
        <v>380000</v>
      </c>
      <c r="Z161" s="72">
        <v>0</v>
      </c>
      <c r="AA161" s="72">
        <v>380000</v>
      </c>
      <c r="AB161" s="152" t="s">
        <v>1663</v>
      </c>
      <c r="AC161" s="153" t="s">
        <v>1661</v>
      </c>
      <c r="AD161" s="158">
        <v>301</v>
      </c>
      <c r="AE161" s="168"/>
    </row>
    <row r="162" spans="1:31" s="79" customFormat="1" ht="80.099999999999994" customHeight="1" x14ac:dyDescent="0.3">
      <c r="A162" s="79">
        <v>152</v>
      </c>
      <c r="B162" s="80" t="s">
        <v>336</v>
      </c>
      <c r="C162" s="76" t="s">
        <v>337</v>
      </c>
      <c r="D162" s="76" t="s">
        <v>338</v>
      </c>
      <c r="E162" s="77" t="s">
        <v>339</v>
      </c>
      <c r="F162" s="78" t="s">
        <v>340</v>
      </c>
      <c r="G162" s="76" t="s">
        <v>120</v>
      </c>
      <c r="H162" s="76" t="s">
        <v>35</v>
      </c>
      <c r="I162" s="78" t="s">
        <v>341</v>
      </c>
      <c r="J162" s="78" t="s">
        <v>342</v>
      </c>
      <c r="K162" s="78"/>
      <c r="L162" s="81" t="s">
        <v>343</v>
      </c>
      <c r="M162" s="81" t="s">
        <v>1667</v>
      </c>
      <c r="N162" s="81" t="s">
        <v>1668</v>
      </c>
      <c r="O162" s="72">
        <v>1050000</v>
      </c>
      <c r="P162" s="71" t="s">
        <v>41</v>
      </c>
      <c r="Q162" s="71" t="s">
        <v>42</v>
      </c>
      <c r="R162" s="72">
        <v>500000</v>
      </c>
      <c r="S162" s="106" t="s">
        <v>1688</v>
      </c>
      <c r="T162" s="85">
        <v>130</v>
      </c>
      <c r="U162" s="92">
        <v>120</v>
      </c>
      <c r="V162" s="83">
        <v>100</v>
      </c>
      <c r="W162" s="83">
        <f t="shared" si="4"/>
        <v>350</v>
      </c>
      <c r="X162" s="162">
        <v>0</v>
      </c>
      <c r="Y162" s="72">
        <v>500000</v>
      </c>
      <c r="Z162" s="72">
        <v>0</v>
      </c>
      <c r="AA162" s="72">
        <v>500000</v>
      </c>
      <c r="AB162" s="152" t="s">
        <v>1658</v>
      </c>
      <c r="AC162" s="153" t="s">
        <v>1661</v>
      </c>
      <c r="AD162" s="158">
        <v>338</v>
      </c>
      <c r="AE162" s="168"/>
    </row>
    <row r="163" spans="1:31" s="79" customFormat="1" ht="80.099999999999994" customHeight="1" x14ac:dyDescent="0.3">
      <c r="A163" s="79">
        <v>153</v>
      </c>
      <c r="B163" s="80" t="s">
        <v>1525</v>
      </c>
      <c r="C163" s="76" t="s">
        <v>1526</v>
      </c>
      <c r="D163" s="76" t="s">
        <v>1527</v>
      </c>
      <c r="E163" s="77" t="s">
        <v>1528</v>
      </c>
      <c r="F163" s="78" t="s">
        <v>1529</v>
      </c>
      <c r="G163" s="76" t="s">
        <v>48</v>
      </c>
      <c r="H163" s="76" t="s">
        <v>35</v>
      </c>
      <c r="I163" s="78" t="s">
        <v>1530</v>
      </c>
      <c r="J163" s="78" t="s">
        <v>1531</v>
      </c>
      <c r="K163" s="78"/>
      <c r="L163" s="81" t="s">
        <v>1532</v>
      </c>
      <c r="M163" s="81" t="s">
        <v>1533</v>
      </c>
      <c r="N163" s="81" t="s">
        <v>1534</v>
      </c>
      <c r="O163" s="72">
        <v>303532</v>
      </c>
      <c r="P163" s="71" t="s">
        <v>126</v>
      </c>
      <c r="Q163" s="71" t="s">
        <v>137</v>
      </c>
      <c r="R163" s="72">
        <v>151765</v>
      </c>
      <c r="S163" s="106" t="s">
        <v>1688</v>
      </c>
      <c r="T163" s="85">
        <v>130</v>
      </c>
      <c r="U163" s="92">
        <v>120</v>
      </c>
      <c r="V163" s="83">
        <v>100</v>
      </c>
      <c r="W163" s="83">
        <f t="shared" si="4"/>
        <v>350</v>
      </c>
      <c r="X163" s="162">
        <v>0</v>
      </c>
      <c r="Y163" s="72">
        <v>151765</v>
      </c>
      <c r="Z163" s="72">
        <v>0</v>
      </c>
      <c r="AA163" s="72">
        <v>151765</v>
      </c>
      <c r="AB163" s="152" t="s">
        <v>1658</v>
      </c>
      <c r="AC163" s="153" t="s">
        <v>1661</v>
      </c>
      <c r="AD163" s="158">
        <v>342</v>
      </c>
      <c r="AE163" s="168"/>
    </row>
    <row r="164" spans="1:31" s="79" customFormat="1" ht="80.099999999999994" customHeight="1" x14ac:dyDescent="0.3">
      <c r="A164" s="79">
        <v>154</v>
      </c>
      <c r="B164" s="80" t="s">
        <v>1208</v>
      </c>
      <c r="C164" s="76" t="s">
        <v>1209</v>
      </c>
      <c r="D164" s="76" t="s">
        <v>1210</v>
      </c>
      <c r="E164" s="77" t="s">
        <v>1211</v>
      </c>
      <c r="F164" s="78" t="s">
        <v>1212</v>
      </c>
      <c r="G164" s="76" t="s">
        <v>34</v>
      </c>
      <c r="H164" s="76" t="s">
        <v>35</v>
      </c>
      <c r="I164" s="78" t="s">
        <v>1213</v>
      </c>
      <c r="J164" s="78" t="s">
        <v>1214</v>
      </c>
      <c r="K164" s="78"/>
      <c r="L164" s="81" t="s">
        <v>1215</v>
      </c>
      <c r="M164" s="81" t="s">
        <v>1216</v>
      </c>
      <c r="N164" s="81" t="s">
        <v>1217</v>
      </c>
      <c r="O164" s="72">
        <v>798500</v>
      </c>
      <c r="P164" s="71" t="s">
        <v>41</v>
      </c>
      <c r="Q164" s="71" t="s">
        <v>42</v>
      </c>
      <c r="R164" s="72">
        <v>399250</v>
      </c>
      <c r="S164" s="106" t="s">
        <v>1688</v>
      </c>
      <c r="T164" s="85">
        <v>110</v>
      </c>
      <c r="U164" s="92">
        <v>140</v>
      </c>
      <c r="V164" s="83">
        <v>100</v>
      </c>
      <c r="W164" s="83">
        <f t="shared" si="4"/>
        <v>350</v>
      </c>
      <c r="X164" s="162">
        <v>0</v>
      </c>
      <c r="Y164" s="72">
        <v>399250</v>
      </c>
      <c r="Z164" s="72">
        <v>0</v>
      </c>
      <c r="AA164" s="72">
        <v>399250</v>
      </c>
      <c r="AB164" s="152" t="s">
        <v>1662</v>
      </c>
      <c r="AC164" s="153" t="s">
        <v>1661</v>
      </c>
      <c r="AD164" s="158">
        <v>390</v>
      </c>
      <c r="AE164" s="168"/>
    </row>
    <row r="165" spans="1:31" s="79" customFormat="1" ht="80.099999999999994" customHeight="1" x14ac:dyDescent="0.3">
      <c r="A165" s="79">
        <v>155</v>
      </c>
      <c r="B165" s="80" t="s">
        <v>1645</v>
      </c>
      <c r="C165" s="76" t="s">
        <v>1646</v>
      </c>
      <c r="D165" s="76" t="s">
        <v>1647</v>
      </c>
      <c r="E165" s="77" t="s">
        <v>1648</v>
      </c>
      <c r="F165" s="78" t="s">
        <v>1222</v>
      </c>
      <c r="G165" s="76" t="s">
        <v>48</v>
      </c>
      <c r="H165" s="76" t="s">
        <v>35</v>
      </c>
      <c r="I165" s="78" t="s">
        <v>1649</v>
      </c>
      <c r="J165" s="78" t="s">
        <v>1650</v>
      </c>
      <c r="K165" s="78"/>
      <c r="L165" s="81" t="s">
        <v>1651</v>
      </c>
      <c r="M165" s="81" t="s">
        <v>1652</v>
      </c>
      <c r="N165" s="81" t="s">
        <v>1653</v>
      </c>
      <c r="O165" s="72">
        <v>1200000</v>
      </c>
      <c r="P165" s="71" t="s">
        <v>41</v>
      </c>
      <c r="Q165" s="71" t="s">
        <v>42</v>
      </c>
      <c r="R165" s="72">
        <v>500000</v>
      </c>
      <c r="S165" s="106" t="s">
        <v>1688</v>
      </c>
      <c r="T165" s="85">
        <v>130</v>
      </c>
      <c r="U165" s="92">
        <v>120</v>
      </c>
      <c r="V165" s="83">
        <v>100</v>
      </c>
      <c r="W165" s="83">
        <f t="shared" si="4"/>
        <v>350</v>
      </c>
      <c r="X165" s="162">
        <v>0</v>
      </c>
      <c r="Y165" s="72">
        <v>500000</v>
      </c>
      <c r="Z165" s="72">
        <v>0</v>
      </c>
      <c r="AA165" s="72">
        <v>500000</v>
      </c>
      <c r="AB165" s="152" t="s">
        <v>1662</v>
      </c>
      <c r="AC165" s="170" t="s">
        <v>1661</v>
      </c>
      <c r="AD165" s="169">
        <v>489</v>
      </c>
      <c r="AE165" s="97"/>
    </row>
    <row r="166" spans="1:31" s="79" customFormat="1" ht="80.099999999999994" customHeight="1" x14ac:dyDescent="0.3">
      <c r="A166" s="79">
        <v>156</v>
      </c>
      <c r="B166" s="80" t="s">
        <v>1516</v>
      </c>
      <c r="C166" s="76" t="s">
        <v>1517</v>
      </c>
      <c r="D166" s="76" t="s">
        <v>1518</v>
      </c>
      <c r="E166" s="77" t="s">
        <v>1519</v>
      </c>
      <c r="F166" s="78" t="s">
        <v>569</v>
      </c>
      <c r="G166" s="76" t="s">
        <v>34</v>
      </c>
      <c r="H166" s="76" t="s">
        <v>35</v>
      </c>
      <c r="I166" s="78" t="s">
        <v>1520</v>
      </c>
      <c r="J166" s="78" t="s">
        <v>1521</v>
      </c>
      <c r="K166" s="78"/>
      <c r="L166" s="81" t="s">
        <v>1522</v>
      </c>
      <c r="M166" s="81" t="s">
        <v>1523</v>
      </c>
      <c r="N166" s="81" t="s">
        <v>1524</v>
      </c>
      <c r="O166" s="72">
        <v>700000</v>
      </c>
      <c r="P166" s="71" t="s">
        <v>126</v>
      </c>
      <c r="Q166" s="71" t="s">
        <v>42</v>
      </c>
      <c r="R166" s="72">
        <v>350000</v>
      </c>
      <c r="S166" s="106" t="s">
        <v>1688</v>
      </c>
      <c r="T166" s="85">
        <v>110</v>
      </c>
      <c r="U166" s="92">
        <v>140</v>
      </c>
      <c r="V166" s="83">
        <v>100</v>
      </c>
      <c r="W166" s="83">
        <f t="shared" si="4"/>
        <v>350</v>
      </c>
      <c r="X166" s="162">
        <v>0</v>
      </c>
      <c r="Y166" s="72">
        <v>350000</v>
      </c>
      <c r="Z166" s="72">
        <v>0</v>
      </c>
      <c r="AA166" s="72">
        <v>350000</v>
      </c>
      <c r="AB166" s="152" t="s">
        <v>1662</v>
      </c>
      <c r="AC166" s="153" t="s">
        <v>1661</v>
      </c>
      <c r="AD166" s="158">
        <v>626</v>
      </c>
      <c r="AE166" s="168"/>
    </row>
    <row r="167" spans="1:31" s="79" customFormat="1" ht="80.099999999999994" customHeight="1" x14ac:dyDescent="0.3">
      <c r="A167" s="79">
        <v>157</v>
      </c>
      <c r="B167" s="80" t="s">
        <v>259</v>
      </c>
      <c r="C167" s="76" t="s">
        <v>260</v>
      </c>
      <c r="D167" s="76" t="s">
        <v>261</v>
      </c>
      <c r="E167" s="77" t="s">
        <v>262</v>
      </c>
      <c r="F167" s="78" t="s">
        <v>263</v>
      </c>
      <c r="G167" s="76" t="s">
        <v>120</v>
      </c>
      <c r="H167" s="76" t="s">
        <v>35</v>
      </c>
      <c r="I167" s="78" t="s">
        <v>264</v>
      </c>
      <c r="J167" s="78" t="s">
        <v>265</v>
      </c>
      <c r="K167" s="78"/>
      <c r="L167" s="81" t="s">
        <v>266</v>
      </c>
      <c r="M167" s="81" t="s">
        <v>267</v>
      </c>
      <c r="N167" s="81" t="s">
        <v>268</v>
      </c>
      <c r="O167" s="72">
        <v>2023929</v>
      </c>
      <c r="P167" s="71" t="s">
        <v>41</v>
      </c>
      <c r="Q167" s="71" t="s">
        <v>42</v>
      </c>
      <c r="R167" s="72">
        <v>500000</v>
      </c>
      <c r="S167" s="106" t="s">
        <v>1688</v>
      </c>
      <c r="T167" s="85">
        <v>120</v>
      </c>
      <c r="U167" s="92">
        <v>130</v>
      </c>
      <c r="V167" s="83">
        <v>100</v>
      </c>
      <c r="W167" s="83">
        <f t="shared" si="4"/>
        <v>350</v>
      </c>
      <c r="X167" s="162">
        <v>0</v>
      </c>
      <c r="Y167" s="72">
        <v>500000</v>
      </c>
      <c r="Z167" s="72">
        <v>0</v>
      </c>
      <c r="AA167" s="72">
        <v>500000</v>
      </c>
      <c r="AB167" s="152" t="s">
        <v>1662</v>
      </c>
      <c r="AC167" s="153" t="s">
        <v>1661</v>
      </c>
      <c r="AD167" s="158">
        <v>1039</v>
      </c>
      <c r="AE167" s="168"/>
    </row>
    <row r="168" spans="1:31" s="79" customFormat="1" ht="80.099999999999994" customHeight="1" x14ac:dyDescent="0.3">
      <c r="A168" s="79">
        <v>158</v>
      </c>
      <c r="B168" s="80" t="s">
        <v>747</v>
      </c>
      <c r="C168" s="76" t="s">
        <v>622</v>
      </c>
      <c r="D168" s="76" t="s">
        <v>748</v>
      </c>
      <c r="E168" s="77" t="s">
        <v>624</v>
      </c>
      <c r="F168" s="78" t="s">
        <v>749</v>
      </c>
      <c r="G168" s="76" t="s">
        <v>48</v>
      </c>
      <c r="H168" s="76" t="s">
        <v>35</v>
      </c>
      <c r="I168" s="78" t="s">
        <v>750</v>
      </c>
      <c r="J168" s="78" t="s">
        <v>751</v>
      </c>
      <c r="K168" s="78"/>
      <c r="L168" s="81" t="s">
        <v>752</v>
      </c>
      <c r="M168" s="81" t="s">
        <v>753</v>
      </c>
      <c r="N168" s="81" t="s">
        <v>754</v>
      </c>
      <c r="O168" s="72">
        <v>5500000</v>
      </c>
      <c r="P168" s="71" t="s">
        <v>41</v>
      </c>
      <c r="Q168" s="71" t="s">
        <v>42</v>
      </c>
      <c r="R168" s="72">
        <v>500000</v>
      </c>
      <c r="S168" s="106" t="s">
        <v>1688</v>
      </c>
      <c r="T168" s="85">
        <v>120</v>
      </c>
      <c r="U168" s="92">
        <v>130</v>
      </c>
      <c r="V168" s="83">
        <v>100</v>
      </c>
      <c r="W168" s="83">
        <f t="shared" si="4"/>
        <v>350</v>
      </c>
      <c r="X168" s="162">
        <v>0</v>
      </c>
      <c r="Y168" s="72">
        <v>500000</v>
      </c>
      <c r="Z168" s="72">
        <v>0</v>
      </c>
      <c r="AA168" s="72">
        <v>500000</v>
      </c>
      <c r="AB168" s="152" t="s">
        <v>1662</v>
      </c>
      <c r="AC168" s="153" t="s">
        <v>1661</v>
      </c>
      <c r="AD168" s="158">
        <v>1359</v>
      </c>
      <c r="AE168" s="168"/>
    </row>
    <row r="169" spans="1:31" s="79" customFormat="1" ht="80.099999999999994" customHeight="1" x14ac:dyDescent="0.3">
      <c r="A169" s="79">
        <v>159</v>
      </c>
      <c r="B169" s="80" t="s">
        <v>1432</v>
      </c>
      <c r="C169" s="76" t="s">
        <v>1433</v>
      </c>
      <c r="D169" s="76" t="s">
        <v>1434</v>
      </c>
      <c r="E169" s="77" t="s">
        <v>1435</v>
      </c>
      <c r="F169" s="78" t="s">
        <v>119</v>
      </c>
      <c r="G169" s="76" t="s">
        <v>120</v>
      </c>
      <c r="H169" s="76" t="s">
        <v>35</v>
      </c>
      <c r="I169" s="78" t="s">
        <v>1436</v>
      </c>
      <c r="J169" s="78" t="s">
        <v>1437</v>
      </c>
      <c r="K169" s="78"/>
      <c r="L169" s="81" t="s">
        <v>1438</v>
      </c>
      <c r="M169" s="81" t="s">
        <v>1439</v>
      </c>
      <c r="N169" s="81" t="s">
        <v>1440</v>
      </c>
      <c r="O169" s="72">
        <v>665000</v>
      </c>
      <c r="P169" s="71" t="s">
        <v>41</v>
      </c>
      <c r="Q169" s="71" t="s">
        <v>42</v>
      </c>
      <c r="R169" s="72">
        <v>330000</v>
      </c>
      <c r="S169" s="106" t="s">
        <v>1688</v>
      </c>
      <c r="T169" s="85">
        <v>110</v>
      </c>
      <c r="U169" s="92">
        <v>85</v>
      </c>
      <c r="V169" s="83">
        <v>150</v>
      </c>
      <c r="W169" s="83">
        <f t="shared" si="4"/>
        <v>345</v>
      </c>
      <c r="X169" s="162">
        <v>0</v>
      </c>
      <c r="Y169" s="72">
        <v>330000</v>
      </c>
      <c r="Z169" s="72">
        <v>0</v>
      </c>
      <c r="AA169" s="72">
        <v>330000</v>
      </c>
      <c r="AB169" s="152" t="s">
        <v>1663</v>
      </c>
      <c r="AC169" s="170" t="s">
        <v>1661</v>
      </c>
      <c r="AD169" s="169">
        <v>521</v>
      </c>
      <c r="AE169" s="97"/>
    </row>
    <row r="170" spans="1:31" s="79" customFormat="1" ht="80.099999999999994" customHeight="1" x14ac:dyDescent="0.3">
      <c r="A170" s="79">
        <v>160</v>
      </c>
      <c r="B170" s="80" t="s">
        <v>784</v>
      </c>
      <c r="C170" s="76" t="s">
        <v>785</v>
      </c>
      <c r="D170" s="76" t="s">
        <v>786</v>
      </c>
      <c r="E170" s="77" t="s">
        <v>787</v>
      </c>
      <c r="F170" s="78" t="s">
        <v>33</v>
      </c>
      <c r="G170" s="76" t="s">
        <v>34</v>
      </c>
      <c r="H170" s="76" t="s">
        <v>35</v>
      </c>
      <c r="I170" s="78" t="s">
        <v>788</v>
      </c>
      <c r="J170" s="78" t="s">
        <v>789</v>
      </c>
      <c r="K170" s="78"/>
      <c r="L170" s="81" t="s">
        <v>790</v>
      </c>
      <c r="M170" s="81" t="s">
        <v>791</v>
      </c>
      <c r="N170" s="81" t="s">
        <v>792</v>
      </c>
      <c r="O170" s="72">
        <v>1165000</v>
      </c>
      <c r="P170" s="71" t="s">
        <v>41</v>
      </c>
      <c r="Q170" s="71" t="s">
        <v>42</v>
      </c>
      <c r="R170" s="72">
        <v>500000</v>
      </c>
      <c r="S170" s="106" t="s">
        <v>1688</v>
      </c>
      <c r="T170" s="85">
        <v>110</v>
      </c>
      <c r="U170" s="92">
        <v>130</v>
      </c>
      <c r="V170" s="83">
        <v>100</v>
      </c>
      <c r="W170" s="83">
        <f t="shared" si="4"/>
        <v>340</v>
      </c>
      <c r="X170" s="162">
        <v>0</v>
      </c>
      <c r="Y170" s="72">
        <v>500000</v>
      </c>
      <c r="Z170" s="72">
        <v>0</v>
      </c>
      <c r="AA170" s="72">
        <v>500000</v>
      </c>
      <c r="AB170" s="152" t="s">
        <v>1662</v>
      </c>
      <c r="AC170" s="153" t="s">
        <v>1661</v>
      </c>
      <c r="AD170" s="158">
        <v>347</v>
      </c>
      <c r="AE170" s="168"/>
    </row>
    <row r="171" spans="1:31" s="79" customFormat="1" ht="80.099999999999994" customHeight="1" x14ac:dyDescent="0.3">
      <c r="A171" s="79">
        <v>161</v>
      </c>
      <c r="B171" s="80" t="s">
        <v>837</v>
      </c>
      <c r="C171" s="76" t="s">
        <v>838</v>
      </c>
      <c r="D171" s="76" t="s">
        <v>839</v>
      </c>
      <c r="E171" s="77" t="s">
        <v>840</v>
      </c>
      <c r="F171" s="78" t="s">
        <v>778</v>
      </c>
      <c r="G171" s="76" t="s">
        <v>120</v>
      </c>
      <c r="H171" s="76" t="s">
        <v>35</v>
      </c>
      <c r="I171" s="78" t="s">
        <v>841</v>
      </c>
      <c r="J171" s="78" t="s">
        <v>842</v>
      </c>
      <c r="K171" s="78"/>
      <c r="L171" s="81" t="s">
        <v>843</v>
      </c>
      <c r="M171" s="81" t="s">
        <v>844</v>
      </c>
      <c r="N171" s="81" t="s">
        <v>845</v>
      </c>
      <c r="O171" s="72">
        <v>511507</v>
      </c>
      <c r="P171" s="71" t="s">
        <v>41</v>
      </c>
      <c r="Q171" s="71" t="s">
        <v>42</v>
      </c>
      <c r="R171" s="72">
        <v>255000</v>
      </c>
      <c r="S171" s="106" t="s">
        <v>1688</v>
      </c>
      <c r="T171" s="85">
        <v>130</v>
      </c>
      <c r="U171" s="92">
        <v>110</v>
      </c>
      <c r="V171" s="83">
        <v>100</v>
      </c>
      <c r="W171" s="83">
        <f t="shared" ref="W171:W181" si="5">SUM(T171:V171)</f>
        <v>340</v>
      </c>
      <c r="X171" s="162">
        <v>0</v>
      </c>
      <c r="Y171" s="72">
        <v>255000</v>
      </c>
      <c r="Z171" s="72">
        <v>0</v>
      </c>
      <c r="AA171" s="72">
        <v>255000</v>
      </c>
      <c r="AB171" s="152" t="s">
        <v>1663</v>
      </c>
      <c r="AC171" s="153" t="s">
        <v>1661</v>
      </c>
      <c r="AD171" s="158">
        <v>545</v>
      </c>
      <c r="AE171" s="168"/>
    </row>
    <row r="172" spans="1:31" s="79" customFormat="1" ht="80.099999999999994" customHeight="1" x14ac:dyDescent="0.3">
      <c r="A172" s="79">
        <v>162</v>
      </c>
      <c r="B172" s="80" t="s">
        <v>358</v>
      </c>
      <c r="C172" s="76" t="s">
        <v>359</v>
      </c>
      <c r="D172" s="76" t="s">
        <v>360</v>
      </c>
      <c r="E172" s="77" t="s">
        <v>361</v>
      </c>
      <c r="F172" s="78" t="s">
        <v>283</v>
      </c>
      <c r="G172" s="76" t="s">
        <v>34</v>
      </c>
      <c r="H172" s="76" t="s">
        <v>35</v>
      </c>
      <c r="I172" s="78" t="s">
        <v>362</v>
      </c>
      <c r="J172" s="78" t="s">
        <v>363</v>
      </c>
      <c r="K172" s="78"/>
      <c r="L172" s="81" t="s">
        <v>364</v>
      </c>
      <c r="M172" s="81" t="s">
        <v>365</v>
      </c>
      <c r="N172" s="81" t="s">
        <v>366</v>
      </c>
      <c r="O172" s="72">
        <v>11231098</v>
      </c>
      <c r="P172" s="71" t="s">
        <v>41</v>
      </c>
      <c r="Q172" s="71" t="s">
        <v>42</v>
      </c>
      <c r="R172" s="72">
        <v>500000</v>
      </c>
      <c r="S172" s="106" t="s">
        <v>1688</v>
      </c>
      <c r="T172" s="85">
        <v>90</v>
      </c>
      <c r="U172" s="92">
        <v>150</v>
      </c>
      <c r="V172" s="83">
        <v>100</v>
      </c>
      <c r="W172" s="83">
        <f t="shared" si="5"/>
        <v>340</v>
      </c>
      <c r="X172" s="162">
        <v>0</v>
      </c>
      <c r="Y172" s="72">
        <v>500000</v>
      </c>
      <c r="Z172" s="72">
        <v>0</v>
      </c>
      <c r="AA172" s="72">
        <v>500000</v>
      </c>
      <c r="AB172" s="152" t="s">
        <v>1662</v>
      </c>
      <c r="AC172" s="153" t="s">
        <v>1661</v>
      </c>
      <c r="AD172" s="158">
        <v>629</v>
      </c>
      <c r="AE172" s="168"/>
    </row>
    <row r="173" spans="1:31" s="79" customFormat="1" ht="80.099999999999994" customHeight="1" x14ac:dyDescent="0.3">
      <c r="A173" s="79">
        <v>163</v>
      </c>
      <c r="B173" s="80" t="s">
        <v>239</v>
      </c>
      <c r="C173" s="76" t="s">
        <v>240</v>
      </c>
      <c r="D173" s="76" t="s">
        <v>241</v>
      </c>
      <c r="E173" s="77" t="s">
        <v>242</v>
      </c>
      <c r="F173" s="78" t="s">
        <v>192</v>
      </c>
      <c r="G173" s="76" t="s">
        <v>59</v>
      </c>
      <c r="H173" s="76" t="s">
        <v>35</v>
      </c>
      <c r="I173" s="78" t="s">
        <v>243</v>
      </c>
      <c r="J173" s="78" t="s">
        <v>244</v>
      </c>
      <c r="K173" s="78"/>
      <c r="L173" s="81" t="s">
        <v>245</v>
      </c>
      <c r="M173" s="81" t="s">
        <v>246</v>
      </c>
      <c r="N173" s="81" t="s">
        <v>247</v>
      </c>
      <c r="O173" s="72">
        <v>1247089</v>
      </c>
      <c r="P173" s="71" t="s">
        <v>105</v>
      </c>
      <c r="Q173" s="71" t="s">
        <v>42</v>
      </c>
      <c r="R173" s="72">
        <v>500000</v>
      </c>
      <c r="S173" s="106" t="s">
        <v>1688</v>
      </c>
      <c r="T173" s="85">
        <v>80</v>
      </c>
      <c r="U173" s="92">
        <v>160</v>
      </c>
      <c r="V173" s="83">
        <v>100</v>
      </c>
      <c r="W173" s="83">
        <f t="shared" si="5"/>
        <v>340</v>
      </c>
      <c r="X173" s="162">
        <v>0</v>
      </c>
      <c r="Y173" s="72">
        <v>500000</v>
      </c>
      <c r="Z173" s="72">
        <v>0</v>
      </c>
      <c r="AA173" s="72">
        <v>500000</v>
      </c>
      <c r="AB173" s="152" t="s">
        <v>1662</v>
      </c>
      <c r="AC173" s="153" t="s">
        <v>1661</v>
      </c>
      <c r="AD173" s="158">
        <v>1497</v>
      </c>
      <c r="AE173" s="168"/>
    </row>
    <row r="174" spans="1:31" s="79" customFormat="1" ht="80.099999999999994" customHeight="1" x14ac:dyDescent="0.3">
      <c r="A174" s="79">
        <v>164</v>
      </c>
      <c r="B174" s="80" t="s">
        <v>1237</v>
      </c>
      <c r="C174" s="76" t="s">
        <v>1238</v>
      </c>
      <c r="D174" s="76" t="s">
        <v>1239</v>
      </c>
      <c r="E174" s="77" t="s">
        <v>1240</v>
      </c>
      <c r="F174" s="78" t="s">
        <v>1241</v>
      </c>
      <c r="G174" s="76" t="s">
        <v>120</v>
      </c>
      <c r="H174" s="76" t="s">
        <v>35</v>
      </c>
      <c r="I174" s="78" t="s">
        <v>1242</v>
      </c>
      <c r="J174" s="78" t="s">
        <v>1243</v>
      </c>
      <c r="K174" s="78"/>
      <c r="L174" s="81" t="s">
        <v>1244</v>
      </c>
      <c r="M174" s="81" t="s">
        <v>1245</v>
      </c>
      <c r="N174" s="81" t="s">
        <v>1246</v>
      </c>
      <c r="O174" s="72">
        <v>920000</v>
      </c>
      <c r="P174" s="71" t="s">
        <v>41</v>
      </c>
      <c r="Q174" s="71" t="s">
        <v>42</v>
      </c>
      <c r="R174" s="72">
        <v>460000</v>
      </c>
      <c r="S174" s="106" t="s">
        <v>1688</v>
      </c>
      <c r="T174" s="85">
        <v>110</v>
      </c>
      <c r="U174" s="92">
        <v>120</v>
      </c>
      <c r="V174" s="83">
        <v>100</v>
      </c>
      <c r="W174" s="83">
        <f t="shared" si="5"/>
        <v>330</v>
      </c>
      <c r="X174" s="162">
        <v>0</v>
      </c>
      <c r="Y174" s="72">
        <v>460000</v>
      </c>
      <c r="Z174" s="72">
        <v>0</v>
      </c>
      <c r="AA174" s="72">
        <v>460000</v>
      </c>
      <c r="AB174" s="152" t="s">
        <v>1663</v>
      </c>
      <c r="AC174" s="153" t="s">
        <v>1661</v>
      </c>
      <c r="AD174" s="158">
        <v>368</v>
      </c>
      <c r="AE174" s="168"/>
    </row>
    <row r="175" spans="1:31" s="79" customFormat="1" ht="80.099999999999994" customHeight="1" x14ac:dyDescent="0.3">
      <c r="A175" s="79">
        <v>165</v>
      </c>
      <c r="B175" s="80" t="s">
        <v>1497</v>
      </c>
      <c r="C175" s="76" t="s">
        <v>1498</v>
      </c>
      <c r="D175" s="76" t="s">
        <v>1499</v>
      </c>
      <c r="E175" s="77" t="s">
        <v>1500</v>
      </c>
      <c r="F175" s="78" t="s">
        <v>1157</v>
      </c>
      <c r="G175" s="76" t="s">
        <v>59</v>
      </c>
      <c r="H175" s="76" t="s">
        <v>35</v>
      </c>
      <c r="I175" s="78" t="s">
        <v>1501</v>
      </c>
      <c r="J175" s="78" t="s">
        <v>1502</v>
      </c>
      <c r="K175" s="78"/>
      <c r="L175" s="81" t="s">
        <v>1503</v>
      </c>
      <c r="M175" s="81" t="s">
        <v>1504</v>
      </c>
      <c r="N175" s="81" t="s">
        <v>1505</v>
      </c>
      <c r="O175" s="72">
        <v>440000</v>
      </c>
      <c r="P175" s="71" t="s">
        <v>41</v>
      </c>
      <c r="Q175" s="71" t="s">
        <v>42</v>
      </c>
      <c r="R175" s="72">
        <v>220000</v>
      </c>
      <c r="S175" s="106" t="s">
        <v>1688</v>
      </c>
      <c r="T175" s="85">
        <v>110</v>
      </c>
      <c r="U175" s="92">
        <v>120</v>
      </c>
      <c r="V175" s="83">
        <v>100</v>
      </c>
      <c r="W175" s="83">
        <f t="shared" si="5"/>
        <v>330</v>
      </c>
      <c r="X175" s="162">
        <v>0</v>
      </c>
      <c r="Y175" s="72">
        <v>220000</v>
      </c>
      <c r="Z175" s="72">
        <v>0</v>
      </c>
      <c r="AA175" s="72">
        <v>220000</v>
      </c>
      <c r="AB175" s="152" t="s">
        <v>1662</v>
      </c>
      <c r="AC175" s="170" t="s">
        <v>1661</v>
      </c>
      <c r="AD175" s="169">
        <v>438</v>
      </c>
      <c r="AE175" s="97"/>
    </row>
    <row r="176" spans="1:31" s="79" customFormat="1" ht="80.099999999999994" customHeight="1" x14ac:dyDescent="0.3">
      <c r="A176" s="79">
        <v>166</v>
      </c>
      <c r="B176" s="80" t="s">
        <v>802</v>
      </c>
      <c r="C176" s="76" t="s">
        <v>803</v>
      </c>
      <c r="D176" s="76" t="s">
        <v>804</v>
      </c>
      <c r="E176" s="77" t="s">
        <v>805</v>
      </c>
      <c r="F176" s="78" t="s">
        <v>684</v>
      </c>
      <c r="G176" s="76" t="s">
        <v>59</v>
      </c>
      <c r="H176" s="76" t="s">
        <v>35</v>
      </c>
      <c r="I176" s="78" t="s">
        <v>806</v>
      </c>
      <c r="J176" s="78" t="s">
        <v>807</v>
      </c>
      <c r="K176" s="78"/>
      <c r="L176" s="81" t="s">
        <v>808</v>
      </c>
      <c r="M176" s="81" t="s">
        <v>809</v>
      </c>
      <c r="N176" s="81" t="s">
        <v>810</v>
      </c>
      <c r="O176" s="72">
        <v>1100000</v>
      </c>
      <c r="P176" s="71" t="s">
        <v>41</v>
      </c>
      <c r="Q176" s="71" t="s">
        <v>42</v>
      </c>
      <c r="R176" s="72">
        <v>500000</v>
      </c>
      <c r="S176" s="106" t="s">
        <v>1688</v>
      </c>
      <c r="T176" s="85">
        <v>130</v>
      </c>
      <c r="U176" s="92">
        <v>95</v>
      </c>
      <c r="V176" s="83">
        <v>100</v>
      </c>
      <c r="W176" s="83">
        <f t="shared" si="5"/>
        <v>325</v>
      </c>
      <c r="X176" s="162">
        <v>0</v>
      </c>
      <c r="Y176" s="72">
        <v>500000</v>
      </c>
      <c r="Z176" s="72">
        <v>0</v>
      </c>
      <c r="AA176" s="72">
        <v>500000</v>
      </c>
      <c r="AB176" s="152" t="s">
        <v>1662</v>
      </c>
      <c r="AC176" s="153" t="s">
        <v>1661</v>
      </c>
      <c r="AD176" s="158">
        <v>257</v>
      </c>
      <c r="AE176" s="168"/>
    </row>
    <row r="177" spans="1:31" s="79" customFormat="1" ht="80.099999999999994" customHeight="1" x14ac:dyDescent="0.3">
      <c r="A177" s="79">
        <v>167</v>
      </c>
      <c r="B177" s="80" t="s">
        <v>1441</v>
      </c>
      <c r="C177" s="76" t="s">
        <v>1442</v>
      </c>
      <c r="D177" s="76" t="s">
        <v>1443</v>
      </c>
      <c r="E177" s="77" t="s">
        <v>1444</v>
      </c>
      <c r="F177" s="78" t="s">
        <v>1445</v>
      </c>
      <c r="G177" s="76" t="s">
        <v>59</v>
      </c>
      <c r="H177" s="76" t="s">
        <v>35</v>
      </c>
      <c r="I177" s="78" t="s">
        <v>1446</v>
      </c>
      <c r="J177" s="78" t="s">
        <v>1447</v>
      </c>
      <c r="K177" s="78"/>
      <c r="L177" s="81" t="s">
        <v>1448</v>
      </c>
      <c r="M177" s="81" t="s">
        <v>1449</v>
      </c>
      <c r="N177" s="81" t="s">
        <v>1450</v>
      </c>
      <c r="O177" s="72">
        <v>947793</v>
      </c>
      <c r="P177" s="71" t="s">
        <v>41</v>
      </c>
      <c r="Q177" s="71" t="s">
        <v>42</v>
      </c>
      <c r="R177" s="72">
        <v>400000</v>
      </c>
      <c r="S177" s="106" t="s">
        <v>1688</v>
      </c>
      <c r="T177" s="85">
        <v>130</v>
      </c>
      <c r="U177" s="92">
        <v>95</v>
      </c>
      <c r="V177" s="83">
        <v>100</v>
      </c>
      <c r="W177" s="83">
        <f t="shared" si="5"/>
        <v>325</v>
      </c>
      <c r="X177" s="162">
        <v>0</v>
      </c>
      <c r="Y177" s="72">
        <v>400000</v>
      </c>
      <c r="Z177" s="72">
        <v>0</v>
      </c>
      <c r="AA177" s="72">
        <v>400000</v>
      </c>
      <c r="AB177" s="152" t="s">
        <v>1658</v>
      </c>
      <c r="AC177" s="153" t="s">
        <v>1661</v>
      </c>
      <c r="AD177" s="158">
        <v>261</v>
      </c>
      <c r="AE177" s="168"/>
    </row>
    <row r="178" spans="1:31" s="79" customFormat="1" ht="80.099999999999994" customHeight="1" x14ac:dyDescent="0.3">
      <c r="A178" s="79">
        <v>168</v>
      </c>
      <c r="B178" s="80" t="s">
        <v>472</v>
      </c>
      <c r="C178" s="76" t="s">
        <v>473</v>
      </c>
      <c r="D178" s="76" t="s">
        <v>474</v>
      </c>
      <c r="E178" s="77" t="s">
        <v>475</v>
      </c>
      <c r="F178" s="78" t="s">
        <v>476</v>
      </c>
      <c r="G178" s="76" t="s">
        <v>90</v>
      </c>
      <c r="H178" s="76" t="s">
        <v>35</v>
      </c>
      <c r="I178" s="78" t="s">
        <v>477</v>
      </c>
      <c r="J178" s="78" t="s">
        <v>478</v>
      </c>
      <c r="K178" s="78"/>
      <c r="L178" s="81" t="s">
        <v>479</v>
      </c>
      <c r="M178" s="81" t="s">
        <v>480</v>
      </c>
      <c r="N178" s="81" t="s">
        <v>481</v>
      </c>
      <c r="O178" s="72">
        <v>402344</v>
      </c>
      <c r="P178" s="71" t="s">
        <v>41</v>
      </c>
      <c r="Q178" s="71" t="s">
        <v>42</v>
      </c>
      <c r="R178" s="72">
        <v>201172</v>
      </c>
      <c r="S178" s="106" t="s">
        <v>1688</v>
      </c>
      <c r="T178" s="85">
        <v>130</v>
      </c>
      <c r="U178" s="92">
        <v>90</v>
      </c>
      <c r="V178" s="83">
        <v>100</v>
      </c>
      <c r="W178" s="83">
        <f t="shared" si="5"/>
        <v>320</v>
      </c>
      <c r="X178" s="162">
        <v>0</v>
      </c>
      <c r="Y178" s="72">
        <v>201172</v>
      </c>
      <c r="Z178" s="72">
        <v>0</v>
      </c>
      <c r="AA178" s="72">
        <v>201172</v>
      </c>
      <c r="AB178" s="152" t="s">
        <v>1663</v>
      </c>
      <c r="AC178" s="153" t="s">
        <v>1661</v>
      </c>
      <c r="AD178" s="158">
        <v>550</v>
      </c>
      <c r="AE178" s="168"/>
    </row>
    <row r="179" spans="1:31" s="79" customFormat="1" ht="80.099999999999994" customHeight="1" x14ac:dyDescent="0.3">
      <c r="A179" s="79">
        <v>169</v>
      </c>
      <c r="B179" s="80" t="s">
        <v>289</v>
      </c>
      <c r="C179" s="76" t="s">
        <v>290</v>
      </c>
      <c r="D179" s="76" t="s">
        <v>291</v>
      </c>
      <c r="E179" s="77" t="s">
        <v>292</v>
      </c>
      <c r="F179" s="78" t="s">
        <v>293</v>
      </c>
      <c r="G179" s="76" t="s">
        <v>48</v>
      </c>
      <c r="H179" s="76" t="s">
        <v>35</v>
      </c>
      <c r="I179" s="78" t="s">
        <v>294</v>
      </c>
      <c r="J179" s="78" t="s">
        <v>295</v>
      </c>
      <c r="K179" s="78"/>
      <c r="L179" s="81" t="s">
        <v>296</v>
      </c>
      <c r="M179" s="81" t="s">
        <v>297</v>
      </c>
      <c r="N179" s="81" t="s">
        <v>298</v>
      </c>
      <c r="O179" s="72">
        <v>346000</v>
      </c>
      <c r="P179" s="71" t="s">
        <v>258</v>
      </c>
      <c r="Q179" s="71" t="s">
        <v>168</v>
      </c>
      <c r="R179" s="72">
        <v>173000</v>
      </c>
      <c r="S179" s="106" t="s">
        <v>1688</v>
      </c>
      <c r="T179" s="85">
        <v>100</v>
      </c>
      <c r="U179" s="92">
        <v>120</v>
      </c>
      <c r="V179" s="83">
        <v>100</v>
      </c>
      <c r="W179" s="83">
        <f t="shared" si="5"/>
        <v>320</v>
      </c>
      <c r="X179" s="162">
        <v>0</v>
      </c>
      <c r="Y179" s="72">
        <v>173000</v>
      </c>
      <c r="Z179" s="72">
        <v>0</v>
      </c>
      <c r="AA179" s="72">
        <v>173000</v>
      </c>
      <c r="AB179" s="152" t="s">
        <v>1662</v>
      </c>
      <c r="AC179" s="153" t="s">
        <v>1661</v>
      </c>
      <c r="AD179" s="158">
        <v>1206</v>
      </c>
      <c r="AE179" s="168"/>
    </row>
    <row r="180" spans="1:31" s="79" customFormat="1" ht="80.099999999999994" customHeight="1" x14ac:dyDescent="0.3">
      <c r="A180" s="79">
        <v>170</v>
      </c>
      <c r="B180" s="80" t="s">
        <v>1218</v>
      </c>
      <c r="C180" s="76" t="s">
        <v>1219</v>
      </c>
      <c r="D180" s="76" t="s">
        <v>1220</v>
      </c>
      <c r="E180" s="77" t="s">
        <v>1221</v>
      </c>
      <c r="F180" s="78" t="s">
        <v>1222</v>
      </c>
      <c r="G180" s="76" t="s">
        <v>48</v>
      </c>
      <c r="H180" s="76" t="s">
        <v>35</v>
      </c>
      <c r="I180" s="78" t="s">
        <v>1223</v>
      </c>
      <c r="J180" s="78" t="s">
        <v>1224</v>
      </c>
      <c r="K180" s="78"/>
      <c r="L180" s="81" t="s">
        <v>1225</v>
      </c>
      <c r="M180" s="81" t="s">
        <v>1226</v>
      </c>
      <c r="N180" s="81" t="s">
        <v>1227</v>
      </c>
      <c r="O180" s="72">
        <v>1000000</v>
      </c>
      <c r="P180" s="71" t="s">
        <v>41</v>
      </c>
      <c r="Q180" s="71" t="s">
        <v>42</v>
      </c>
      <c r="R180" s="72">
        <v>500000</v>
      </c>
      <c r="S180" s="106" t="s">
        <v>1688</v>
      </c>
      <c r="T180" s="85">
        <v>100</v>
      </c>
      <c r="U180" s="92">
        <v>120</v>
      </c>
      <c r="V180" s="83">
        <v>100</v>
      </c>
      <c r="W180" s="83">
        <f t="shared" si="5"/>
        <v>320</v>
      </c>
      <c r="X180" s="162">
        <v>0</v>
      </c>
      <c r="Y180" s="72">
        <v>500000</v>
      </c>
      <c r="Z180" s="72">
        <v>0</v>
      </c>
      <c r="AA180" s="72">
        <v>500000</v>
      </c>
      <c r="AB180" s="152" t="s">
        <v>1663</v>
      </c>
      <c r="AC180" s="153" t="s">
        <v>1661</v>
      </c>
      <c r="AD180" s="158">
        <v>1270</v>
      </c>
      <c r="AE180" s="168"/>
    </row>
    <row r="181" spans="1:31" s="79" customFormat="1" ht="80.099999999999994" customHeight="1" thickBot="1" x14ac:dyDescent="0.35">
      <c r="A181" s="79">
        <v>171</v>
      </c>
      <c r="B181" s="136" t="s">
        <v>1544</v>
      </c>
      <c r="C181" s="137" t="s">
        <v>1545</v>
      </c>
      <c r="D181" s="137" t="s">
        <v>1546</v>
      </c>
      <c r="E181" s="138" t="s">
        <v>1547</v>
      </c>
      <c r="F181" s="139" t="s">
        <v>1548</v>
      </c>
      <c r="G181" s="137" t="s">
        <v>48</v>
      </c>
      <c r="H181" s="137" t="s">
        <v>35</v>
      </c>
      <c r="I181" s="139" t="s">
        <v>1549</v>
      </c>
      <c r="J181" s="139" t="s">
        <v>1550</v>
      </c>
      <c r="K181" s="139"/>
      <c r="L181" s="140" t="s">
        <v>1551</v>
      </c>
      <c r="M181" s="140" t="s">
        <v>1552</v>
      </c>
      <c r="N181" s="140" t="s">
        <v>1553</v>
      </c>
      <c r="O181" s="141">
        <v>700000</v>
      </c>
      <c r="P181" s="142" t="s">
        <v>41</v>
      </c>
      <c r="Q181" s="142" t="s">
        <v>42</v>
      </c>
      <c r="R181" s="141">
        <v>350000</v>
      </c>
      <c r="S181" s="143" t="s">
        <v>1688</v>
      </c>
      <c r="T181" s="144">
        <v>110</v>
      </c>
      <c r="U181" s="145">
        <v>75</v>
      </c>
      <c r="V181" s="146">
        <v>100</v>
      </c>
      <c r="W181" s="146">
        <f t="shared" si="5"/>
        <v>285</v>
      </c>
      <c r="X181" s="165">
        <v>0</v>
      </c>
      <c r="Y181" s="141">
        <v>350000</v>
      </c>
      <c r="Z181" s="141">
        <v>0</v>
      </c>
      <c r="AA181" s="141">
        <v>350000</v>
      </c>
      <c r="AB181" s="154" t="s">
        <v>1662</v>
      </c>
      <c r="AC181" s="167" t="s">
        <v>1661</v>
      </c>
      <c r="AD181" s="158">
        <v>894</v>
      </c>
      <c r="AE181" s="168"/>
    </row>
    <row r="182" spans="1:31" s="44" customFormat="1" x14ac:dyDescent="0.3">
      <c r="A182" s="43"/>
      <c r="B182" s="67"/>
      <c r="C182" s="67"/>
      <c r="D182" s="67"/>
      <c r="E182" s="67"/>
      <c r="F182" s="67"/>
      <c r="G182" s="67"/>
      <c r="H182" s="67"/>
      <c r="I182" s="67"/>
      <c r="J182" s="67"/>
      <c r="K182" s="67"/>
      <c r="L182" s="67"/>
      <c r="M182" s="67"/>
      <c r="N182" s="68"/>
      <c r="O182" s="69"/>
      <c r="P182" s="69"/>
      <c r="Q182" s="68"/>
      <c r="R182" s="84"/>
      <c r="S182" s="70"/>
      <c r="T182" s="70"/>
      <c r="U182" s="70"/>
      <c r="V182" s="67"/>
      <c r="W182" s="68"/>
      <c r="X182" s="127"/>
      <c r="Y182" s="161"/>
      <c r="Z182" s="161"/>
      <c r="AA182" s="161"/>
      <c r="AB182" s="67"/>
      <c r="AC182" s="67"/>
      <c r="AE182" s="98"/>
    </row>
    <row r="183" spans="1:31" s="33" customFormat="1" ht="10.199999999999999" x14ac:dyDescent="0.2">
      <c r="AE183" s="99"/>
    </row>
    <row r="184" spans="1:31" s="33" customFormat="1" x14ac:dyDescent="0.3">
      <c r="A184" s="34"/>
      <c r="B184" s="34"/>
      <c r="C184" s="34"/>
      <c r="D184" s="34"/>
      <c r="E184" s="34"/>
      <c r="F184" s="34"/>
      <c r="G184" s="34"/>
      <c r="H184" s="34"/>
      <c r="I184" s="34"/>
      <c r="J184" s="34"/>
      <c r="K184" s="34"/>
      <c r="L184" s="34"/>
      <c r="M184" s="34"/>
      <c r="T184" s="35"/>
      <c r="U184"/>
      <c r="AE184" s="99"/>
    </row>
    <row r="185" spans="1:31" s="33" customFormat="1" ht="10.199999999999999" x14ac:dyDescent="0.2">
      <c r="A185" s="34"/>
      <c r="B185" s="34"/>
      <c r="C185" s="34"/>
      <c r="D185" s="34"/>
      <c r="E185" s="34"/>
      <c r="F185" s="34"/>
      <c r="G185" s="34"/>
      <c r="H185" s="34"/>
      <c r="I185" s="34"/>
      <c r="J185" s="34"/>
      <c r="K185" s="36" t="s">
        <v>1654</v>
      </c>
      <c r="L185" s="36"/>
      <c r="M185" s="36"/>
      <c r="AE185" s="99"/>
    </row>
    <row r="186" spans="1:31" s="33" customFormat="1" ht="10.199999999999999" x14ac:dyDescent="0.2">
      <c r="A186" s="34"/>
      <c r="B186" s="34"/>
      <c r="C186" s="34"/>
      <c r="D186" s="34"/>
      <c r="E186" s="34"/>
      <c r="F186" s="34"/>
      <c r="G186" s="34"/>
      <c r="H186" s="34"/>
      <c r="I186" s="34"/>
      <c r="J186" s="34"/>
      <c r="K186" s="36" t="s">
        <v>1655</v>
      </c>
      <c r="L186" s="36"/>
      <c r="M186" s="36"/>
      <c r="AE186" s="99"/>
    </row>
    <row r="187" spans="1:31" s="33" customFormat="1" ht="10.199999999999999" x14ac:dyDescent="0.2">
      <c r="AE187" s="99"/>
    </row>
    <row r="188" spans="1:31" s="33" customFormat="1" ht="10.199999999999999" x14ac:dyDescent="0.2">
      <c r="AE188" s="99"/>
    </row>
    <row r="189" spans="1:31" s="33" customFormat="1" ht="10.199999999999999" x14ac:dyDescent="0.2">
      <c r="T189" s="37"/>
      <c r="U189" s="38"/>
      <c r="V189" s="37"/>
      <c r="W189" s="38"/>
      <c r="AE189" s="99"/>
    </row>
  </sheetData>
  <sortState ref="B11:AE186">
    <sortCondition descending="1" ref="W11:W186"/>
    <sortCondition ref="AD11:AD186"/>
  </sortState>
  <mergeCells count="11">
    <mergeCell ref="U9:U10"/>
    <mergeCell ref="T9:T10"/>
    <mergeCell ref="W9:W10"/>
    <mergeCell ref="AD8:AD10"/>
    <mergeCell ref="X8:X10"/>
    <mergeCell ref="AB8:AB10"/>
    <mergeCell ref="AC8:AC10"/>
    <mergeCell ref="V9:V10"/>
    <mergeCell ref="Y8:Y10"/>
    <mergeCell ref="Z8:Z10"/>
    <mergeCell ref="AA8:AA10"/>
  </mergeCells>
  <pageMargins left="0.31496062992125984" right="0.31496062992125984" top="0.19685039370078741" bottom="0.19685039370078741" header="0.31496062992125984" footer="0.31496062992125984"/>
  <pageSetup paperSize="8" scale="57"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541"/>
  <sheetViews>
    <sheetView tabSelected="1" view="pageLayout" topLeftCell="A447" zoomScaleNormal="100" workbookViewId="0">
      <selection activeCell="D519" sqref="D519"/>
    </sheetView>
  </sheetViews>
  <sheetFormatPr defaultRowHeight="14.4" x14ac:dyDescent="0.3"/>
  <cols>
    <col min="1" max="1" width="4.109375" style="51" customWidth="1"/>
    <col min="2" max="2" width="5.33203125" style="2" customWidth="1"/>
    <col min="3" max="3" width="22.109375" style="4" customWidth="1"/>
    <col min="4" max="4" width="37.5546875" style="6" customWidth="1"/>
    <col min="5" max="5" width="17.6640625" style="10" customWidth="1"/>
    <col min="6" max="6" width="12.109375" style="50" customWidth="1"/>
    <col min="7" max="7" width="19.109375" style="8" customWidth="1"/>
    <col min="8" max="8" width="10" customWidth="1"/>
    <col min="13" max="13" width="13.44140625" style="8" customWidth="1"/>
    <col min="14" max="14" width="13.109375" customWidth="1"/>
    <col min="15" max="15" width="14" customWidth="1"/>
    <col min="16" max="16" width="13" customWidth="1"/>
  </cols>
  <sheetData>
    <row r="1" spans="1:18" ht="44.25" customHeight="1" thickBot="1" x14ac:dyDescent="0.35">
      <c r="B1" s="13" t="s">
        <v>0</v>
      </c>
      <c r="C1" s="13" t="s">
        <v>1</v>
      </c>
      <c r="D1" s="1" t="s">
        <v>24</v>
      </c>
      <c r="E1" s="53" t="s">
        <v>25</v>
      </c>
      <c r="F1" s="15" t="s">
        <v>26</v>
      </c>
      <c r="G1" s="53" t="s">
        <v>5</v>
      </c>
      <c r="H1" s="16" t="s">
        <v>6</v>
      </c>
      <c r="I1" s="41" t="s">
        <v>7</v>
      </c>
      <c r="J1" s="42"/>
      <c r="K1" s="42"/>
      <c r="L1" s="40"/>
      <c r="M1" s="176" t="s">
        <v>1689</v>
      </c>
      <c r="N1" s="176" t="s">
        <v>1690</v>
      </c>
      <c r="O1" s="176" t="s">
        <v>1691</v>
      </c>
      <c r="P1" s="176" t="s">
        <v>1692</v>
      </c>
      <c r="Q1" s="180" t="s">
        <v>1658</v>
      </c>
      <c r="R1" s="180" t="s">
        <v>1659</v>
      </c>
    </row>
    <row r="2" spans="1:18" ht="15" thickBot="1" x14ac:dyDescent="0.35">
      <c r="B2" s="14"/>
      <c r="C2" s="14"/>
      <c r="D2" s="1" t="s">
        <v>27</v>
      </c>
      <c r="E2" s="54"/>
      <c r="F2" s="12"/>
      <c r="G2" s="54"/>
      <c r="H2" s="56"/>
      <c r="I2" s="176" t="s">
        <v>9</v>
      </c>
      <c r="J2" s="176" t="s">
        <v>10</v>
      </c>
      <c r="K2" s="176" t="s">
        <v>11</v>
      </c>
      <c r="L2" s="176" t="s">
        <v>12</v>
      </c>
      <c r="M2" s="179"/>
      <c r="N2" s="179"/>
      <c r="O2" s="179"/>
      <c r="P2" s="179"/>
      <c r="Q2" s="181"/>
      <c r="R2" s="181"/>
    </row>
    <row r="3" spans="1:18" ht="21" thickBot="1" x14ac:dyDescent="0.35">
      <c r="B3" s="27"/>
      <c r="C3" s="27"/>
      <c r="D3" s="1" t="s">
        <v>28</v>
      </c>
      <c r="E3" s="55"/>
      <c r="F3" s="28"/>
      <c r="G3" s="55"/>
      <c r="H3" s="57"/>
      <c r="I3" s="177"/>
      <c r="J3" s="177"/>
      <c r="K3" s="177"/>
      <c r="L3" s="177"/>
      <c r="M3" s="177"/>
      <c r="N3" s="177"/>
      <c r="O3" s="177"/>
      <c r="P3" s="177"/>
      <c r="Q3" s="181"/>
      <c r="R3" s="181"/>
    </row>
    <row r="4" spans="1:18" ht="57.6" x14ac:dyDescent="0.3">
      <c r="A4" s="73"/>
      <c r="B4" s="184">
        <v>1</v>
      </c>
      <c r="C4" s="3" t="str">
        <f ca="1">IF(B4="","",CONCATENATE(OFFSET(List1!C$11,tisk!A3,0),"
",OFFSET(List1!D$11,tisk!A3,0),"
",OFFSET(List1!E$11,tisk!A3,0),"
",OFFSET(List1!F$11,tisk!A3,0)))</f>
        <v>Obec Nahošovice
Nahošovice 39
Nahošovice
75114</v>
      </c>
      <c r="D4" s="74" t="str">
        <f ca="1">IF(B4="","",OFFSET(List1!L$11,tisk!A3,0))</f>
        <v>Snížení energetické náročnosti VO obce Nahošovice</v>
      </c>
      <c r="E4" s="185">
        <f ca="1">IF(B4="","",OFFSET(List1!O$11,tisk!A3,0))</f>
        <v>3269694.67</v>
      </c>
      <c r="F4" s="48" t="str">
        <f ca="1">IF(B4="","",OFFSET(List1!P$11,tisk!A3,0))</f>
        <v>9/2020</v>
      </c>
      <c r="G4" s="183">
        <f ca="1">IF(B4="","",OFFSET(List1!R$11,tisk!A3,0))</f>
        <v>500000</v>
      </c>
      <c r="H4" s="186" t="str">
        <f ca="1">IF(B4="","",OFFSET(List1!S$11,tisk!A3,0))</f>
        <v>31.12.2020</v>
      </c>
      <c r="I4" s="184">
        <f ca="1">IF(B4="","",OFFSET(List1!T$11,tisk!A3,0))</f>
        <v>200</v>
      </c>
      <c r="J4" s="184">
        <f ca="1">IF(B4="","",OFFSET(List1!U$11,tisk!A3,0))</f>
        <v>190</v>
      </c>
      <c r="K4" s="184">
        <f ca="1">IF(B4="","",OFFSET(List1!V$11,tisk!A3,0))</f>
        <v>100</v>
      </c>
      <c r="L4" s="184">
        <f ca="1">IF(B4="","",OFFSET(List1!W$11,tisk!A3,0))</f>
        <v>490</v>
      </c>
      <c r="M4" s="183">
        <f ca="1">IF($B4="","",OFFSET(List1!X$11,tisk!$A3,0))</f>
        <v>500000</v>
      </c>
      <c r="N4" s="183">
        <f ca="1">IF($B4="","",OFFSET(List1!Y$11,tisk!$A3,0))</f>
        <v>0</v>
      </c>
      <c r="O4" s="183">
        <f ca="1">IF($B4="","",OFFSET(List1!Z$11,tisk!$A3,0))</f>
        <v>500000</v>
      </c>
      <c r="P4" s="183">
        <f ca="1">IF($B4="","",OFFSET(List1!AA$11,tisk!$A3,0))</f>
        <v>0</v>
      </c>
      <c r="Q4" s="183" t="str">
        <f ca="1">IF($B4="","",OFFSET(List1!AB$11,tisk!$A3,0))</f>
        <v>INV</v>
      </c>
      <c r="R4" s="183" t="str">
        <f ca="1">IF($B4="","",OFFSET(List1!AC$11,tisk!$A3,0))</f>
        <v>NE</v>
      </c>
    </row>
    <row r="5" spans="1:18" ht="86.4" x14ac:dyDescent="0.3">
      <c r="A5" s="73"/>
      <c r="B5" s="184"/>
      <c r="C5" s="3" t="str">
        <f ca="1">IF(B4="","",CONCATENATE("Okres ",OFFSET(List1!G$11,tisk!A3,0),"
","Právní forma","
",OFFSET(List1!H$11,tisk!A3,0),"
","IČO ",OFFSET(List1!I$11,tisk!A3,0),"
 ","B.Ú. ",OFFSET(List1!J$11,tisk!A3,0)))</f>
        <v>Okres Přerov
Právní forma
Obec, městská část hlavního města Prahy
IČO 00636401
 B.Ú. 1882970379/0800</v>
      </c>
      <c r="D5" s="5" t="str">
        <f ca="1">IF(B4="","",OFFSET(List1!M$11,tisk!A3,0))</f>
        <v>Předmětem projektu je realizace výstavby veřejného osvětlení v obci. Budou nainstalována ekologická LED
svítidla. Realizací projektu dojde ke snížení energetické náročnosti veřejného osvětlení min. o 50%.</v>
      </c>
      <c r="E5" s="185"/>
      <c r="F5" s="47"/>
      <c r="G5" s="183"/>
      <c r="H5" s="186"/>
      <c r="I5" s="184"/>
      <c r="J5" s="184"/>
      <c r="K5" s="184"/>
      <c r="L5" s="184"/>
      <c r="M5" s="183"/>
      <c r="N5" s="183"/>
      <c r="O5" s="183"/>
      <c r="P5" s="183"/>
      <c r="Q5" s="183"/>
      <c r="R5" s="183"/>
    </row>
    <row r="6" spans="1:18" ht="57.6" x14ac:dyDescent="0.3">
      <c r="A6" s="73">
        <f>ROW()/3-1</f>
        <v>1</v>
      </c>
      <c r="B6" s="184"/>
      <c r="C6" s="3"/>
      <c r="D6" s="75" t="str">
        <f ca="1">IF(B4="","",CONCATENATE("Dotace bude použita na:","
",OFFSET(List1!N$11,tisk!A3,0)))</f>
        <v>Dotace bude použita na:
Náklady spojené s výměnou svítidel, stožáry a související stavební a elektromontážní práce.</v>
      </c>
      <c r="E6" s="185"/>
      <c r="F6" s="48" t="str">
        <f ca="1">IF(B4="","",OFFSET(List1!Q$11,tisk!A3,0))</f>
        <v>12/2020</v>
      </c>
      <c r="G6" s="183"/>
      <c r="H6" s="186"/>
      <c r="I6" s="184"/>
      <c r="J6" s="184"/>
      <c r="K6" s="184"/>
      <c r="L6" s="184"/>
      <c r="M6" s="183"/>
      <c r="N6" s="183"/>
      <c r="O6" s="183"/>
      <c r="P6" s="183"/>
      <c r="Q6" s="183"/>
      <c r="R6" s="183"/>
    </row>
    <row r="7" spans="1:18" ht="57.6" x14ac:dyDescent="0.3">
      <c r="A7" s="73"/>
      <c r="B7" s="184">
        <v>2</v>
      </c>
      <c r="C7" s="3" t="str">
        <f ca="1">IF(B7="","",CONCATENATE(OFFSET(List1!C$11,tisk!A6,0),"
",OFFSET(List1!D$11,tisk!A6,0),"
",OFFSET(List1!E$11,tisk!A6,0),"
",OFFSET(List1!F$11,tisk!A6,0)))</f>
        <v>Městys Tištín
Tištín 37
Tištín
79829</v>
      </c>
      <c r="D7" s="74" t="str">
        <f ca="1">IF(B7="","",OFFSET(List1!L$11,tisk!A6,0))</f>
        <v>Oprava střechy na budově Základní školy v Tištíně</v>
      </c>
      <c r="E7" s="185">
        <f ca="1">IF(B7="","",OFFSET(List1!O$11,tisk!A6,0))</f>
        <v>1383823</v>
      </c>
      <c r="F7" s="48" t="str">
        <f ca="1">IF(B7="","",OFFSET(List1!P$11,tisk!A6,0))</f>
        <v>1/2020</v>
      </c>
      <c r="G7" s="183">
        <f ca="1">IF(B7="","",OFFSET(List1!R$11,tisk!A6,0))</f>
        <v>500000</v>
      </c>
      <c r="H7" s="186" t="str">
        <f ca="1">IF(B7="","",OFFSET(List1!S$11,tisk!A6,0))</f>
        <v>31.12.2020</v>
      </c>
      <c r="I7" s="184">
        <f ca="1">IF(B7="","",OFFSET(List1!T$11,tisk!A6,0))</f>
        <v>190</v>
      </c>
      <c r="J7" s="184">
        <f ca="1">IF(B7="","",OFFSET(List1!U$11,tisk!A6,0))</f>
        <v>200</v>
      </c>
      <c r="K7" s="184">
        <f ca="1">IF(B7="","",OFFSET(List1!V$11,tisk!A6,0))</f>
        <v>100</v>
      </c>
      <c r="L7" s="184">
        <f ca="1">IF(B7="","",OFFSET(List1!W$11,tisk!A6,0))</f>
        <v>490</v>
      </c>
      <c r="M7" s="183">
        <f ca="1">IF($B7="","",OFFSET(List1!X$11,tisk!$A6,0))</f>
        <v>500000</v>
      </c>
      <c r="N7" s="183">
        <f ca="1">IF($B7="","",OFFSET(List1!Y$11,tisk!$A6,0))</f>
        <v>0</v>
      </c>
      <c r="O7" s="183">
        <f ca="1">IF($B7="","",OFFSET(List1!Z$11,tisk!$A6,0))</f>
        <v>500000</v>
      </c>
      <c r="P7" s="183">
        <f ca="1">IF($B7="","",OFFSET(List1!AA$11,tisk!$A6,0))</f>
        <v>0</v>
      </c>
      <c r="Q7" s="183" t="str">
        <f ca="1">IF($B7="","",OFFSET(List1!AB$11,tisk!$A6,0))</f>
        <v>NEINV</v>
      </c>
      <c r="R7" s="183" t="str">
        <f ca="1">IF($B7="","",OFFSET(List1!AC$11,tisk!$A6,0))</f>
        <v>NE</v>
      </c>
    </row>
    <row r="8" spans="1:18" ht="86.4" x14ac:dyDescent="0.3">
      <c r="A8" s="73"/>
      <c r="B8" s="184"/>
      <c r="C8" s="3" t="str">
        <f ca="1">IF(B7="","",CONCATENATE("Okres ",OFFSET(List1!G$11,tisk!A6,0),"
","Právní forma","
",OFFSET(List1!H$11,tisk!A6,0),"
","IČO ",OFFSET(List1!I$11,tisk!A6,0),"
 ","B.Ú. ",OFFSET(List1!J$11,tisk!A6,0)))</f>
        <v>Okres Prostějov
Právní forma
Obec, městská část hlavního města Prahy
IČO 00288853
 B.Ú. 103638015/0300</v>
      </c>
      <c r="D8" s="5" t="str">
        <f ca="1">IF(B7="","",OFFSET(List1!M$11,tisk!A6,0))</f>
        <v>Předmětem projektu je oprava střechy na budově ZŠ Tištín, spočívající ve výměně střešní krytiny, střešních latí, folie, částečné výměně trámů narušených hnilobou a dalších prací související s plánovanou opravou dle položkového rozpočtu.</v>
      </c>
      <c r="E8" s="185"/>
      <c r="F8" s="47"/>
      <c r="G8" s="183"/>
      <c r="H8" s="186"/>
      <c r="I8" s="184"/>
      <c r="J8" s="184"/>
      <c r="K8" s="184"/>
      <c r="L8" s="184"/>
      <c r="M8" s="183"/>
      <c r="N8" s="183"/>
      <c r="O8" s="183"/>
      <c r="P8" s="183"/>
      <c r="Q8" s="183"/>
      <c r="R8" s="183"/>
    </row>
    <row r="9" spans="1:18" ht="115.2" x14ac:dyDescent="0.3">
      <c r="A9" s="73">
        <f>ROW()/3-1</f>
        <v>2</v>
      </c>
      <c r="B9" s="184"/>
      <c r="C9" s="3"/>
      <c r="D9" s="5" t="str">
        <f ca="1">IF(B7="","",CONCATENATE("Dotace bude použita na:",OFFSET(List1!N$11,tisk!A6,0)))</f>
        <v>Dotace bude použita na:Doprava a pronájem lešení, úpravy povrchů vnější, lešení a stavební výtahy
Bourání konstrukcí a odvozy suti, staveništní přesuny hmot Konstrukce tesařské
Konstrukce klempířské
Krytiny tvrdé
Nátěry a další uznatelné výdaje.</v>
      </c>
      <c r="E9" s="185"/>
      <c r="F9" s="48" t="str">
        <f ca="1">IF(B7="","",OFFSET(List1!Q$11,tisk!A6,0))</f>
        <v>12/2020</v>
      </c>
      <c r="G9" s="183"/>
      <c r="H9" s="186"/>
      <c r="I9" s="184"/>
      <c r="J9" s="184"/>
      <c r="K9" s="184"/>
      <c r="L9" s="184"/>
      <c r="M9" s="183"/>
      <c r="N9" s="183"/>
      <c r="O9" s="183"/>
      <c r="P9" s="183"/>
      <c r="Q9" s="183"/>
      <c r="R9" s="183"/>
    </row>
    <row r="10" spans="1:18" ht="57.6" x14ac:dyDescent="0.3">
      <c r="A10" s="73"/>
      <c r="B10" s="184">
        <v>3</v>
      </c>
      <c r="C10" s="3" t="str">
        <f ca="1">IF(B10="","",CONCATENATE(OFFSET(List1!C$11,tisk!A9,0),"
",OFFSET(List1!D$11,tisk!A9,0),"
",OFFSET(List1!E$11,tisk!A9,0),"
",OFFSET(List1!F$11,tisk!A9,0)))</f>
        <v>Obec Rakůvka
Rakůvka 29
Rakůvka
79857</v>
      </c>
      <c r="D10" s="74" t="str">
        <f ca="1">IF(B10="","",OFFSET(List1!L$11,tisk!A9,0))</f>
        <v>Oprava Obecního domu Rakůvka</v>
      </c>
      <c r="E10" s="185">
        <f ca="1">IF(B10="","",OFFSET(List1!O$11,tisk!A9,0))</f>
        <v>200000</v>
      </c>
      <c r="F10" s="48" t="str">
        <f ca="1">IF(B10="","",OFFSET(List1!P$11,tisk!A9,0))</f>
        <v>1/2020</v>
      </c>
      <c r="G10" s="183">
        <f ca="1">IF(B10="","",OFFSET(List1!R$11,tisk!A9,0))</f>
        <v>100000</v>
      </c>
      <c r="H10" s="186" t="str">
        <f ca="1">IF(B10="","",OFFSET(List1!S$11,tisk!A9,0))</f>
        <v>31.12.2020</v>
      </c>
      <c r="I10" s="184">
        <f ca="1">IF(B10="","",OFFSET(List1!T$11,tisk!A9,0))</f>
        <v>180</v>
      </c>
      <c r="J10" s="184">
        <f ca="1">IF(B10="","",OFFSET(List1!U$11,tisk!A9,0))</f>
        <v>190</v>
      </c>
      <c r="K10" s="184">
        <f ca="1">IF(B10="","",OFFSET(List1!V$11,tisk!A9,0))</f>
        <v>100</v>
      </c>
      <c r="L10" s="184">
        <f ca="1">IF(B10="","",OFFSET(List1!W$11,tisk!A9,0))</f>
        <v>470</v>
      </c>
      <c r="M10" s="183">
        <f ca="1">IF($B10="","",OFFSET(List1!X$11,tisk!$A9,0))</f>
        <v>100000</v>
      </c>
      <c r="N10" s="183">
        <f ca="1">IF($B10="","",OFFSET(List1!Y$11,tisk!$A9,0))</f>
        <v>0</v>
      </c>
      <c r="O10" s="183">
        <f ca="1">IF($B10="","",OFFSET(List1!Z$11,tisk!$A9,0))</f>
        <v>100000</v>
      </c>
      <c r="P10" s="183">
        <f ca="1">IF($B10="","",OFFSET(List1!AA$11,tisk!$A9,0))</f>
        <v>0</v>
      </c>
      <c r="Q10" s="183" t="str">
        <f ca="1">IF($B10="","",OFFSET(List1!AB$11,tisk!$A9,0))</f>
        <v>NEINV</v>
      </c>
      <c r="R10" s="183" t="str">
        <f ca="1">IF($B10="","",OFFSET(List1!AC$11,tisk!$A9,0))</f>
        <v>ANO</v>
      </c>
    </row>
    <row r="11" spans="1:18" ht="86.4" x14ac:dyDescent="0.3">
      <c r="A11" s="73"/>
      <c r="B11" s="184"/>
      <c r="C11" s="3" t="str">
        <f ca="1">IF(B10="","",CONCATENATE("Okres ",OFFSET(List1!G$11,tisk!A9,0),"
","Právní forma","
",OFFSET(List1!H$11,tisk!A9,0),"
","IČO ",OFFSET(List1!I$11,tisk!A9,0),"
 ","B.Ú. ",OFFSET(List1!J$11,tisk!A9,0)))</f>
        <v>Okres Prostějov
Právní forma
Obec, městská část hlavního města Prahy
IČO 00600075
 B.Ú. 94-1316701/0710</v>
      </c>
      <c r="D11" s="5" t="str">
        <f ca="1">IF(B10="","",OFFSET(List1!M$11,tisk!A9,0))</f>
        <v>Výměna  otvorových výplní Obecního domu Rakůvka.</v>
      </c>
      <c r="E11" s="185"/>
      <c r="F11" s="47"/>
      <c r="G11" s="183"/>
      <c r="H11" s="186"/>
      <c r="I11" s="184"/>
      <c r="J11" s="184"/>
      <c r="K11" s="184"/>
      <c r="L11" s="184"/>
      <c r="M11" s="183"/>
      <c r="N11" s="183"/>
      <c r="O11" s="183"/>
      <c r="P11" s="183"/>
      <c r="Q11" s="183"/>
      <c r="R11" s="183"/>
    </row>
    <row r="12" spans="1:18" ht="28.8" x14ac:dyDescent="0.3">
      <c r="A12" s="73">
        <f>ROW()/3-1</f>
        <v>3</v>
      </c>
      <c r="B12" s="184"/>
      <c r="C12" s="3"/>
      <c r="D12" s="5" t="str">
        <f ca="1">IF(B10="","",CONCATENATE("Dotace bude použita na:",OFFSET(List1!N$11,tisk!A9,0)))</f>
        <v>Dotace bude použita na:Kompletní výměna otvorových výplní budovy Obecního domu.</v>
      </c>
      <c r="E12" s="185"/>
      <c r="F12" s="48" t="str">
        <f ca="1">IF(B10="","",OFFSET(List1!Q$11,tisk!A9,0))</f>
        <v>12/2020</v>
      </c>
      <c r="G12" s="183"/>
      <c r="H12" s="186"/>
      <c r="I12" s="184"/>
      <c r="J12" s="184"/>
      <c r="K12" s="184"/>
      <c r="L12" s="184"/>
      <c r="M12" s="183"/>
      <c r="N12" s="183"/>
      <c r="O12" s="183"/>
      <c r="P12" s="183"/>
      <c r="Q12" s="183"/>
      <c r="R12" s="183"/>
    </row>
    <row r="13" spans="1:18" ht="57.6" x14ac:dyDescent="0.3">
      <c r="B13" s="184">
        <v>4</v>
      </c>
      <c r="C13" s="3" t="str">
        <f ca="1">IF(B13="","",CONCATENATE(OFFSET(List1!C$11,tisk!A12,0),"
",OFFSET(List1!D$11,tisk!A12,0),"
",OFFSET(List1!E$11,tisk!A12,0),"
",OFFSET(List1!F$11,tisk!A12,0)))</f>
        <v>Obec Šišma
Šišma 59
Šišma
75111</v>
      </c>
      <c r="D13" s="74" t="str">
        <f ca="1">IF(B13="","",OFFSET(List1!L$11,tisk!A12,0))</f>
        <v>Oprava místních komunikací a oprava budov občanské vybavenosti</v>
      </c>
      <c r="E13" s="185">
        <f ca="1">IF(B13="","",OFFSET(List1!O$11,tisk!A12,0))</f>
        <v>800000</v>
      </c>
      <c r="F13" s="48" t="str">
        <f ca="1">IF(B13="","",OFFSET(List1!P$11,tisk!A12,0))</f>
        <v>1/2020</v>
      </c>
      <c r="G13" s="183">
        <f ca="1">IF(B13="","",OFFSET(List1!R$11,tisk!A12,0))</f>
        <v>400000</v>
      </c>
      <c r="H13" s="186" t="str">
        <f ca="1">IF(B13="","",OFFSET(List1!S$11,tisk!A12,0))</f>
        <v>31.12.2020</v>
      </c>
      <c r="I13" s="184">
        <f ca="1">IF(B13="","",OFFSET(List1!T$11,tisk!A12,0))</f>
        <v>200</v>
      </c>
      <c r="J13" s="184">
        <f ca="1">IF(B13="","",OFFSET(List1!U$11,tisk!A12,0))</f>
        <v>170</v>
      </c>
      <c r="K13" s="184">
        <f ca="1">IF(B13="","",OFFSET(List1!V$11,tisk!A12,0))</f>
        <v>100</v>
      </c>
      <c r="L13" s="184">
        <f ca="1">IF(B13="","",OFFSET(List1!W$11,tisk!A12,0))</f>
        <v>470</v>
      </c>
      <c r="M13" s="183">
        <f ca="1">IF($B13="","",OFFSET(List1!X$11,tisk!$A12,0))</f>
        <v>400000</v>
      </c>
      <c r="N13" s="183">
        <f ca="1">IF($B13="","",OFFSET(List1!Y$11,tisk!$A12,0))</f>
        <v>0</v>
      </c>
      <c r="O13" s="183">
        <f ca="1">IF($B13="","",OFFSET(List1!Z$11,tisk!$A12,0))</f>
        <v>400000</v>
      </c>
      <c r="P13" s="183">
        <f ca="1">IF($B13="","",OFFSET(List1!AA$11,tisk!$A12,0))</f>
        <v>0</v>
      </c>
      <c r="Q13" s="183" t="str">
        <f ca="1">IF($B13="","",OFFSET(List1!AB$11,tisk!$A12,0))</f>
        <v>INV</v>
      </c>
      <c r="R13" s="183" t="str">
        <f ca="1">IF($B13="","",OFFSET(List1!AC$11,tisk!$A12,0))</f>
        <v>NE</v>
      </c>
    </row>
    <row r="14" spans="1:18" ht="86.4" x14ac:dyDescent="0.3">
      <c r="B14" s="184"/>
      <c r="C14" s="3" t="str">
        <f ca="1">IF(B13="","",CONCATENATE("Okres ",OFFSET(List1!G$11,tisk!A12,0),"
","Právní forma","
",OFFSET(List1!H$11,tisk!A12,0),"
","IČO ",OFFSET(List1!I$11,tisk!A12,0),"
 ","B.Ú. ",OFFSET(List1!J$11,tisk!A12,0)))</f>
        <v>Okres Přerov
Právní forma
Obec, městská část hlavního města Prahy
IČO 00636614
 B.Ú. 1888229389/0800</v>
      </c>
      <c r="D14" s="5" t="str">
        <f ca="1">IF(B13="","",OFFSET(List1!M$11,tisk!A12,0))</f>
        <v>Oprava místních komunikací, které jsou v nevyhovujícím stavu. Oprava budovy občanské vybavenosti na parcelním čísle 105, požární zbrojnice.</v>
      </c>
      <c r="E14" s="185"/>
      <c r="F14" s="47"/>
      <c r="G14" s="183"/>
      <c r="H14" s="186"/>
      <c r="I14" s="184"/>
      <c r="J14" s="184"/>
      <c r="K14" s="184"/>
      <c r="L14" s="184"/>
      <c r="M14" s="183"/>
      <c r="N14" s="183"/>
      <c r="O14" s="183"/>
      <c r="P14" s="183"/>
      <c r="Q14" s="183"/>
      <c r="R14" s="183"/>
    </row>
    <row r="15" spans="1:18" ht="43.2" x14ac:dyDescent="0.3">
      <c r="A15" s="51">
        <f>ROW()/3-1</f>
        <v>4</v>
      </c>
      <c r="B15" s="184"/>
      <c r="C15" s="3"/>
      <c r="D15" s="5" t="str">
        <f ca="1">IF(B13="","",CONCATENATE("Dotace bude použita na:",OFFSET(List1!N$11,tisk!A12,0)))</f>
        <v>Dotace bude použita na:Oprava místních komunikací, stavební úprava nemovitosti na parcelním č. 105, požární zbrojnice.</v>
      </c>
      <c r="E15" s="185"/>
      <c r="F15" s="48" t="str">
        <f ca="1">IF(B13="","",OFFSET(List1!Q$11,tisk!A12,0))</f>
        <v>12/2020</v>
      </c>
      <c r="G15" s="183"/>
      <c r="H15" s="186"/>
      <c r="I15" s="184"/>
      <c r="J15" s="184"/>
      <c r="K15" s="184"/>
      <c r="L15" s="184"/>
      <c r="M15" s="183"/>
      <c r="N15" s="183"/>
      <c r="O15" s="183"/>
      <c r="P15" s="183"/>
      <c r="Q15" s="183"/>
      <c r="R15" s="183"/>
    </row>
    <row r="16" spans="1:18" ht="57.6" x14ac:dyDescent="0.3">
      <c r="B16" s="184">
        <v>5</v>
      </c>
      <c r="C16" s="3" t="str">
        <f ca="1">IF(B16="","",CONCATENATE(OFFSET(List1!C$11,tisk!A15,0),"
",OFFSET(List1!D$11,tisk!A15,0),"
",OFFSET(List1!E$11,tisk!A15,0),"
",OFFSET(List1!F$11,tisk!A15,0)))</f>
        <v>Obec Dzbel
Dzbel 23
Dzbel
79853</v>
      </c>
      <c r="D16" s="74" t="str">
        <f ca="1">IF(B16="","",OFFSET(List1!L$11,tisk!A15,0))</f>
        <v>Rekonstrukce obecní budovy.</v>
      </c>
      <c r="E16" s="185">
        <f ca="1">IF(B16="","",OFFSET(List1!O$11,tisk!A15,0))</f>
        <v>480000</v>
      </c>
      <c r="F16" s="48" t="str">
        <f ca="1">IF(B16="","",OFFSET(List1!P$11,tisk!A15,0))</f>
        <v>1/2020</v>
      </c>
      <c r="G16" s="183">
        <f ca="1">IF(B16="","",OFFSET(List1!R$11,tisk!A15,0))</f>
        <v>220000</v>
      </c>
      <c r="H16" s="186" t="str">
        <f ca="1">IF(B16="","",OFFSET(List1!S$11,tisk!A15,0))</f>
        <v>31.12.2020</v>
      </c>
      <c r="I16" s="184">
        <f ca="1">IF(B16="","",OFFSET(List1!T$11,tisk!A15,0))</f>
        <v>130</v>
      </c>
      <c r="J16" s="184">
        <f ca="1">IF(B16="","",OFFSET(List1!U$11,tisk!A15,0))</f>
        <v>190</v>
      </c>
      <c r="K16" s="184">
        <f ca="1">IF(B16="","",OFFSET(List1!V$11,tisk!A15,0))</f>
        <v>150</v>
      </c>
      <c r="L16" s="184">
        <f ca="1">IF(B16="","",OFFSET(List1!W$11,tisk!A15,0))</f>
        <v>470</v>
      </c>
      <c r="M16" s="183">
        <f ca="1">IF($B16="","",OFFSET(List1!X$11,tisk!$A15,0))</f>
        <v>220000</v>
      </c>
      <c r="N16" s="183">
        <f ca="1">IF($B16="","",OFFSET(List1!Y$11,tisk!$A15,0))</f>
        <v>0</v>
      </c>
      <c r="O16" s="183">
        <f ca="1">IF($B16="","",OFFSET(List1!Z$11,tisk!$A15,0))</f>
        <v>220000</v>
      </c>
      <c r="P16" s="183">
        <f ca="1">IF($B16="","",OFFSET(List1!AA$11,tisk!$A15,0))</f>
        <v>0</v>
      </c>
      <c r="Q16" s="183" t="str">
        <f ca="1">IF($B16="","",OFFSET(List1!AB$11,tisk!$A15,0))</f>
        <v>INV/NEINV</v>
      </c>
      <c r="R16" s="183" t="str">
        <f ca="1">IF($B16="","",OFFSET(List1!AC$11,tisk!$A15,0))</f>
        <v>ANO</v>
      </c>
    </row>
    <row r="17" spans="1:18" ht="86.4" x14ac:dyDescent="0.3">
      <c r="B17" s="184"/>
      <c r="C17" s="3" t="str">
        <f ca="1">IF(B16="","",CONCATENATE("Okres ",OFFSET(List1!G$11,tisk!A15,0),"
","Právní forma","
",OFFSET(List1!H$11,tisk!A15,0),"
","IČO ",OFFSET(List1!I$11,tisk!A15,0),"
 ","B.Ú. ",OFFSET(List1!J$11,tisk!A15,0)))</f>
        <v>Okres Prostějov
Právní forma
Obec, městská část hlavního města Prahy
IČO 47922575
 B.Ú. 9584420287/0100</v>
      </c>
      <c r="D17" s="5" t="str">
        <f ca="1">IF(B16="","",OFFSET(List1!M$11,tisk!A15,0))</f>
        <v>Obec Dzbel se v letošním roce rozhodla požádat Ol. kraj o dotaci a pokračovat v rekonstrukci obecní budovy, výměna starých oken, nátěr fasády a zateplení budovy.</v>
      </c>
      <c r="E17" s="185"/>
      <c r="F17" s="47"/>
      <c r="G17" s="183"/>
      <c r="H17" s="186"/>
      <c r="I17" s="184"/>
      <c r="J17" s="184"/>
      <c r="K17" s="184"/>
      <c r="L17" s="184"/>
      <c r="M17" s="183"/>
      <c r="N17" s="183"/>
      <c r="O17" s="183"/>
      <c r="P17" s="183"/>
      <c r="Q17" s="183"/>
      <c r="R17" s="183"/>
    </row>
    <row r="18" spans="1:18" ht="86.4" x14ac:dyDescent="0.3">
      <c r="A18" s="51">
        <f>ROW()/3-1</f>
        <v>5</v>
      </c>
      <c r="B18" s="184"/>
      <c r="C18" s="3"/>
      <c r="D18" s="5" t="str">
        <f ca="1">IF(B16="","",CONCATENATE("Dotace bude použita na:",OFFSET(List1!N$11,tisk!A15,0)))</f>
        <v>Dotace bude použita na:Úpravu a nátěr fasády.
Zateplení stropu tepelnou izolací, sádrokarton. Demontáž z části starých oken za nová, výměna vnitřních a venkovních parapet.</v>
      </c>
      <c r="E18" s="185"/>
      <c r="F18" s="48" t="str">
        <f ca="1">IF(B16="","",OFFSET(List1!Q$11,tisk!A15,0))</f>
        <v>12/2020</v>
      </c>
      <c r="G18" s="183"/>
      <c r="H18" s="186"/>
      <c r="I18" s="184"/>
      <c r="J18" s="184"/>
      <c r="K18" s="184"/>
      <c r="L18" s="184"/>
      <c r="M18" s="183"/>
      <c r="N18" s="183"/>
      <c r="O18" s="183"/>
      <c r="P18" s="183"/>
      <c r="Q18" s="183"/>
      <c r="R18" s="183"/>
    </row>
    <row r="19" spans="1:18" s="2" customFormat="1" ht="57.6" x14ac:dyDescent="0.3">
      <c r="A19" s="51"/>
      <c r="B19" s="184">
        <v>6</v>
      </c>
      <c r="C19" s="3" t="str">
        <f ca="1">IF(B19="","",CONCATENATE(OFFSET(List1!C$11,tisk!A18,0),"
",OFFSET(List1!D$11,tisk!A18,0),"
",OFFSET(List1!E$11,tisk!A18,0),"
",OFFSET(List1!F$11,tisk!A18,0)))</f>
        <v>Obec Vyšehoří
Vyšehoří 50
Vyšehoří
78901</v>
      </c>
      <c r="D19" s="74" t="str">
        <f ca="1">IF(B19="","",OFFSET(List1!L$11,tisk!A18,0))</f>
        <v>Vyšehoří - rekonstrukce chodníků</v>
      </c>
      <c r="E19" s="185">
        <f ca="1">IF(B19="","",OFFSET(List1!O$11,tisk!A18,0))</f>
        <v>3500000</v>
      </c>
      <c r="F19" s="48" t="str">
        <f ca="1">IF(B19="","",OFFSET(List1!P$11,tisk!A18,0))</f>
        <v>4/2020</v>
      </c>
      <c r="G19" s="183">
        <f ca="1">IF(B19="","",OFFSET(List1!R$11,tisk!A18,0))</f>
        <v>500000</v>
      </c>
      <c r="H19" s="186" t="str">
        <f ca="1">IF(B19="","",OFFSET(List1!S$11,tisk!A18,0))</f>
        <v>31.12.2020</v>
      </c>
      <c r="I19" s="184">
        <f ca="1">IF(B19="","",OFFSET(List1!T$11,tisk!A18,0))</f>
        <v>200</v>
      </c>
      <c r="J19" s="184">
        <f ca="1">IF(B19="","",OFFSET(List1!U$11,tisk!A18,0))</f>
        <v>170</v>
      </c>
      <c r="K19" s="184">
        <f ca="1">IF(B19="","",OFFSET(List1!V$11,tisk!A18,0))</f>
        <v>100</v>
      </c>
      <c r="L19" s="184">
        <f ca="1">IF(B19="","",OFFSET(List1!W$11,tisk!A18,0))</f>
        <v>470</v>
      </c>
      <c r="M19" s="183">
        <f ca="1">IF($B19="","",OFFSET(List1!X$11,tisk!$A18,0))</f>
        <v>500000</v>
      </c>
      <c r="N19" s="183">
        <f ca="1">IF($B19="","",OFFSET(List1!Y$11,tisk!$A18,0))</f>
        <v>0</v>
      </c>
      <c r="O19" s="183">
        <f ca="1">IF($B19="","",OFFSET(List1!Z$11,tisk!$A18,0))</f>
        <v>500000</v>
      </c>
      <c r="P19" s="183">
        <f ca="1">IF($B19="","",OFFSET(List1!AA$11,tisk!$A18,0))</f>
        <v>0</v>
      </c>
      <c r="Q19" s="183" t="str">
        <f ca="1">IF($B19="","",OFFSET(List1!AB$11,tisk!$A18,0))</f>
        <v>INV</v>
      </c>
      <c r="R19" s="183" t="str">
        <f ca="1">IF($B19="","",OFFSET(List1!AC$11,tisk!$A18,0))</f>
        <v>NE</v>
      </c>
    </row>
    <row r="20" spans="1:18" s="2" customFormat="1" ht="86.4" x14ac:dyDescent="0.3">
      <c r="A20" s="51"/>
      <c r="B20" s="184"/>
      <c r="C20" s="3" t="str">
        <f ca="1">IF(B19="","",CONCATENATE("Okres ",OFFSET(List1!G$11,tisk!A18,0),"
","Právní forma","
",OFFSET(List1!H$11,tisk!A18,0),"
","IČO ",OFFSET(List1!I$11,tisk!A18,0),"
 ","B.Ú. ",OFFSET(List1!J$11,tisk!A18,0)))</f>
        <v>Okres Šumperk
Právní forma
Obec, městská část hlavního města Prahy
IČO 00853101
 B.Ú. 1905624349/0800</v>
      </c>
      <c r="D20" s="5" t="str">
        <f ca="1">IF(B19="","",OFFSET(List1!M$11,tisk!A18,0))</f>
        <v>Rekonstrukce chodníků v obci Vyšehoří podél silnice  II/369. Realizace projektu posílí dostupnost veřejné autobusové dopravy, zajistí bezpečnost a bezbariérovost trasy obyvatel do zaměstnání, do školských zařízení, k lékaři a ke službám.</v>
      </c>
      <c r="E20" s="185"/>
      <c r="F20" s="47"/>
      <c r="G20" s="183"/>
      <c r="H20" s="186"/>
      <c r="I20" s="184"/>
      <c r="J20" s="184"/>
      <c r="K20" s="184"/>
      <c r="L20" s="184"/>
      <c r="M20" s="183"/>
      <c r="N20" s="183"/>
      <c r="O20" s="183"/>
      <c r="P20" s="183"/>
      <c r="Q20" s="183"/>
      <c r="R20" s="183"/>
    </row>
    <row r="21" spans="1:18" s="2" customFormat="1" ht="100.8" x14ac:dyDescent="0.3">
      <c r="A21" s="51">
        <f>ROW()/3-1</f>
        <v>6</v>
      </c>
      <c r="B21" s="184"/>
      <c r="C21" s="3"/>
      <c r="D21" s="5" t="str">
        <f ca="1">IF(B19="","",CONCATENATE("Dotace bude použita na:",OFFSET(List1!N$11,tisk!A18,0)))</f>
        <v>Dotace bude použita na:Zemní práce, odstranění původních povrchů a obrubníků, zakládání a zhutnění podloží, přesun hmot, stavební materiál, osazení obrubníků a pokládka bezbariérových sjezdů, kladení dlažby a stavební práce dle projektové dokumentace.</v>
      </c>
      <c r="E21" s="185"/>
      <c r="F21" s="48" t="str">
        <f ca="1">IF(B19="","",OFFSET(List1!Q$11,tisk!A18,0))</f>
        <v>12/2020</v>
      </c>
      <c r="G21" s="183"/>
      <c r="H21" s="186"/>
      <c r="I21" s="184"/>
      <c r="J21" s="184"/>
      <c r="K21" s="184"/>
      <c r="L21" s="184"/>
      <c r="M21" s="183"/>
      <c r="N21" s="183"/>
      <c r="O21" s="183"/>
      <c r="P21" s="183"/>
      <c r="Q21" s="183"/>
      <c r="R21" s="183"/>
    </row>
    <row r="22" spans="1:18" s="2" customFormat="1" ht="57.6" x14ac:dyDescent="0.3">
      <c r="A22" s="51"/>
      <c r="B22" s="184">
        <v>7</v>
      </c>
      <c r="C22" s="3" t="str">
        <f ca="1">IF(B22="","",CONCATENATE(OFFSET(List1!C$11,tisk!A21,0),"
",OFFSET(List1!D$11,tisk!A21,0),"
",OFFSET(List1!E$11,tisk!A21,0),"
",OFFSET(List1!F$11,tisk!A21,0)))</f>
        <v>Obec Šubířov
Šubířov 40
Šubířov
79852</v>
      </c>
      <c r="D22" s="74" t="str">
        <f ca="1">IF(B22="","",OFFSET(List1!L$11,tisk!A21,0))</f>
        <v>Šubířov 40 - vybudování dětské skupiny</v>
      </c>
      <c r="E22" s="185">
        <f ca="1">IF(B22="","",OFFSET(List1!O$11,tisk!A21,0))</f>
        <v>978158</v>
      </c>
      <c r="F22" s="48" t="str">
        <f ca="1">IF(B22="","",OFFSET(List1!P$11,tisk!A21,0))</f>
        <v>1/2020</v>
      </c>
      <c r="G22" s="183">
        <f ca="1">IF(B22="","",OFFSET(List1!R$11,tisk!A21,0))</f>
        <v>489000</v>
      </c>
      <c r="H22" s="186" t="str">
        <f ca="1">IF(B22="","",OFFSET(List1!S$11,tisk!A21,0))</f>
        <v>31.12.2020</v>
      </c>
      <c r="I22" s="184">
        <f ca="1">IF(B22="","",OFFSET(List1!T$11,tisk!A21,0))</f>
        <v>200</v>
      </c>
      <c r="J22" s="184">
        <f ca="1">IF(B22="","",OFFSET(List1!U$11,tisk!A21,0))</f>
        <v>170</v>
      </c>
      <c r="K22" s="184">
        <f ca="1">IF(B22="","",OFFSET(List1!V$11,tisk!A21,0))</f>
        <v>100</v>
      </c>
      <c r="L22" s="184">
        <f ca="1">IF(B22="","",OFFSET(List1!W$11,tisk!A21,0))</f>
        <v>470</v>
      </c>
      <c r="M22" s="183">
        <f ca="1">IF($B22="","",OFFSET(List1!X$11,tisk!$A21,0))</f>
        <v>489000</v>
      </c>
      <c r="N22" s="183">
        <f ca="1">IF($B22="","",OFFSET(List1!Y$11,tisk!$A21,0))</f>
        <v>0</v>
      </c>
      <c r="O22" s="183">
        <f ca="1">IF($B22="","",OFFSET(List1!Z$11,tisk!$A21,0))</f>
        <v>489000</v>
      </c>
      <c r="P22" s="183">
        <f ca="1">IF($B22="","",OFFSET(List1!AA$11,tisk!$A21,0))</f>
        <v>0</v>
      </c>
      <c r="Q22" s="183" t="str">
        <f ca="1">IF($B22="","",OFFSET(List1!AB$11,tisk!$A21,0))</f>
        <v>INV</v>
      </c>
      <c r="R22" s="183" t="str">
        <f ca="1">IF($B22="","",OFFSET(List1!AC$11,tisk!$A21,0))</f>
        <v>NE</v>
      </c>
    </row>
    <row r="23" spans="1:18" s="2" customFormat="1" ht="86.4" x14ac:dyDescent="0.3">
      <c r="A23" s="51"/>
      <c r="B23" s="184"/>
      <c r="C23" s="3" t="str">
        <f ca="1">IF(B22="","",CONCATENATE("Okres ",OFFSET(List1!G$11,tisk!A21,0),"
","Právní forma","
",OFFSET(List1!H$11,tisk!A21,0),"
","IČO ",OFFSET(List1!I$11,tisk!A21,0),"
 ","B.Ú. ",OFFSET(List1!J$11,tisk!A21,0)))</f>
        <v>Okres Prostějov
Právní forma
Obec, městská část hlavního města Prahy
IČO 00288845
 B.Ú. 94-10415701/0710</v>
      </c>
      <c r="D23" s="5" t="str">
        <f ca="1">IF(B22="","",OFFSET(List1!M$11,tisk!A21,0))</f>
        <v>Rozšíření prostor obecního úřadu. 
Vybudování dětské skupiny pro zajištění péče o děti v odpoledních hodinách.</v>
      </c>
      <c r="E23" s="185"/>
      <c r="F23" s="47"/>
      <c r="G23" s="183"/>
      <c r="H23" s="186"/>
      <c r="I23" s="184"/>
      <c r="J23" s="184"/>
      <c r="K23" s="184"/>
      <c r="L23" s="184"/>
      <c r="M23" s="183"/>
      <c r="N23" s="183"/>
      <c r="O23" s="183"/>
      <c r="P23" s="183"/>
      <c r="Q23" s="183"/>
      <c r="R23" s="183"/>
    </row>
    <row r="24" spans="1:18" s="2" customFormat="1" ht="28.8" x14ac:dyDescent="0.3">
      <c r="A24" s="51">
        <f>ROW()/3-1</f>
        <v>7</v>
      </c>
      <c r="B24" s="184"/>
      <c r="C24" s="3"/>
      <c r="D24" s="5" t="str">
        <f ca="1">IF(B22="","",CONCATENATE("Dotace bude použita na:",OFFSET(List1!N$11,tisk!A21,0)))</f>
        <v>Dotace bude použita na:Nákup materiálu a stavební práce.</v>
      </c>
      <c r="E24" s="185"/>
      <c r="F24" s="48" t="str">
        <f ca="1">IF(B22="","",OFFSET(List1!Q$11,tisk!A21,0))</f>
        <v>12/2020</v>
      </c>
      <c r="G24" s="183"/>
      <c r="H24" s="186"/>
      <c r="I24" s="184"/>
      <c r="J24" s="184"/>
      <c r="K24" s="184"/>
      <c r="L24" s="184"/>
      <c r="M24" s="183"/>
      <c r="N24" s="183"/>
      <c r="O24" s="183"/>
      <c r="P24" s="183"/>
      <c r="Q24" s="183"/>
      <c r="R24" s="183"/>
    </row>
    <row r="25" spans="1:18" s="2" customFormat="1" ht="57.6" x14ac:dyDescent="0.3">
      <c r="A25" s="51"/>
      <c r="B25" s="184">
        <v>8</v>
      </c>
      <c r="C25" s="3" t="str">
        <f ca="1">IF(B25="","",CONCATENATE(OFFSET(List1!C$11,tisk!A24,0),"
",OFFSET(List1!D$11,tisk!A24,0),"
",OFFSET(List1!E$11,tisk!A24,0),"
",OFFSET(List1!F$11,tisk!A24,0)))</f>
        <v>Obec Přestavlky
Přestavlky 109
Přestavlky
75002</v>
      </c>
      <c r="D25" s="74" t="str">
        <f ca="1">IF(B25="","",OFFSET(List1!L$11,tisk!A24,0))</f>
        <v>Snížení energetické náročnosti a zefektivnění veřejného osvětlení v obci Přestavlky</v>
      </c>
      <c r="E25" s="185">
        <f ca="1">IF(B25="","",OFFSET(List1!O$11,tisk!A24,0))</f>
        <v>600000</v>
      </c>
      <c r="F25" s="48" t="str">
        <f ca="1">IF(B25="","",OFFSET(List1!P$11,tisk!A24,0))</f>
        <v>1/2020</v>
      </c>
      <c r="G25" s="183">
        <f ca="1">IF(B25="","",OFFSET(List1!R$11,tisk!A24,0))</f>
        <v>300000</v>
      </c>
      <c r="H25" s="186" t="str">
        <f ca="1">IF(B25="","",OFFSET(List1!S$11,tisk!A24,0))</f>
        <v>31.12.2020</v>
      </c>
      <c r="I25" s="184">
        <f ca="1">IF(B25="","",OFFSET(List1!T$11,tisk!A24,0))</f>
        <v>180</v>
      </c>
      <c r="J25" s="184">
        <f ca="1">IF(B25="","",OFFSET(List1!U$11,tisk!A24,0))</f>
        <v>190</v>
      </c>
      <c r="K25" s="184">
        <f ca="1">IF(B25="","",OFFSET(List1!V$11,tisk!A24,0))</f>
        <v>100</v>
      </c>
      <c r="L25" s="184">
        <f ca="1">IF(B25="","",OFFSET(List1!W$11,tisk!A24,0))</f>
        <v>470</v>
      </c>
      <c r="M25" s="183">
        <f ca="1">IF($B25="","",OFFSET(List1!X$11,tisk!$A24,0))</f>
        <v>300000</v>
      </c>
      <c r="N25" s="183">
        <f ca="1">IF($B25="","",OFFSET(List1!Y$11,tisk!$A24,0))</f>
        <v>0</v>
      </c>
      <c r="O25" s="183">
        <f ca="1">IF($B25="","",OFFSET(List1!Z$11,tisk!$A24,0))</f>
        <v>300000</v>
      </c>
      <c r="P25" s="183">
        <f ca="1">IF($B25="","",OFFSET(List1!AA$11,tisk!$A24,0))</f>
        <v>0</v>
      </c>
      <c r="Q25" s="183" t="str">
        <f ca="1">IF($B25="","",OFFSET(List1!AB$11,tisk!$A24,0))</f>
        <v>NEINV</v>
      </c>
      <c r="R25" s="183" t="str">
        <f ca="1">IF($B25="","",OFFSET(List1!AC$11,tisk!$A24,0))</f>
        <v>NE</v>
      </c>
    </row>
    <row r="26" spans="1:18" s="2" customFormat="1" ht="86.4" x14ac:dyDescent="0.3">
      <c r="A26" s="51"/>
      <c r="B26" s="184"/>
      <c r="C26" s="3" t="str">
        <f ca="1">IF(B25="","",CONCATENATE("Okres ",OFFSET(List1!G$11,tisk!A24,0),"
","Právní forma","
",OFFSET(List1!H$11,tisk!A24,0),"
","IČO ",OFFSET(List1!I$11,tisk!A24,0),"
 ","B.Ú. ",OFFSET(List1!J$11,tisk!A24,0)))</f>
        <v>Okres Přerov
Právní forma
Obec, městská část hlavního města Prahy
IČO 00636495
 B.Ú. 23925831/0100</v>
      </c>
      <c r="D26" s="5" t="str">
        <f ca="1">IF(B25="","",OFFSET(List1!M$11,tisk!A24,0))</f>
        <v>Záměrem obce je výměna nehospodárných, poruchových a zastaralých sodíkových svítidel veřejného osvětlení za svítidla s LED technologií a na některých menších sloupech VO instalace nádstavců pro lepší osvětlenost vedlejších komunikací v obci.</v>
      </c>
      <c r="E26" s="185"/>
      <c r="F26" s="47"/>
      <c r="G26" s="183"/>
      <c r="H26" s="186"/>
      <c r="I26" s="184"/>
      <c r="J26" s="184"/>
      <c r="K26" s="184"/>
      <c r="L26" s="184"/>
      <c r="M26" s="183"/>
      <c r="N26" s="183"/>
      <c r="O26" s="183"/>
      <c r="P26" s="183"/>
      <c r="Q26" s="183"/>
      <c r="R26" s="183"/>
    </row>
    <row r="27" spans="1:18" s="2" customFormat="1" ht="43.2" x14ac:dyDescent="0.3">
      <c r="A27" s="51">
        <f>ROW()/3-1</f>
        <v>8</v>
      </c>
      <c r="B27" s="184"/>
      <c r="C27" s="3"/>
      <c r="D27" s="5" t="str">
        <f ca="1">IF(B25="","",CONCATENATE("Dotace bude použita na:",OFFSET(List1!N$11,tisk!A24,0)))</f>
        <v>Dotace bude použita na:Nákup LED svítidel, výložníků a nádstavců, montážní práce a montážní materiál, pronájem plošiny.</v>
      </c>
      <c r="E27" s="185"/>
      <c r="F27" s="48" t="str">
        <f ca="1">IF(B25="","",OFFSET(List1!Q$11,tisk!A24,0))</f>
        <v>12/2020</v>
      </c>
      <c r="G27" s="183"/>
      <c r="H27" s="186"/>
      <c r="I27" s="184"/>
      <c r="J27" s="184"/>
      <c r="K27" s="184"/>
      <c r="L27" s="184"/>
      <c r="M27" s="183"/>
      <c r="N27" s="183"/>
      <c r="O27" s="183"/>
      <c r="P27" s="183"/>
      <c r="Q27" s="183"/>
      <c r="R27" s="183"/>
    </row>
    <row r="28" spans="1:18" s="2" customFormat="1" ht="57.6" x14ac:dyDescent="0.3">
      <c r="A28" s="51"/>
      <c r="B28" s="184">
        <v>9</v>
      </c>
      <c r="C28" s="3" t="str">
        <f ca="1">IF(B28="","",CONCATENATE(OFFSET(List1!C$11,tisk!A27,0),"
",OFFSET(List1!D$11,tisk!A27,0),"
",OFFSET(List1!E$11,tisk!A27,0),"
",OFFSET(List1!F$11,tisk!A27,0)))</f>
        <v>Obec Lužice
Lužice 58
Šternberk
78501</v>
      </c>
      <c r="D28" s="74" t="str">
        <f ca="1">IF(B28="","",OFFSET(List1!L$11,tisk!A27,0))</f>
        <v>Oprava elektroinstalace v mateřské škole</v>
      </c>
      <c r="E28" s="185">
        <f ca="1">IF(B28="","",OFFSET(List1!O$11,tisk!A27,0))</f>
        <v>1278222</v>
      </c>
      <c r="F28" s="48" t="str">
        <f ca="1">IF(B28="","",OFFSET(List1!P$11,tisk!A27,0))</f>
        <v>1/2020</v>
      </c>
      <c r="G28" s="183">
        <f ca="1">IF(B28="","",OFFSET(List1!R$11,tisk!A27,0))</f>
        <v>500000</v>
      </c>
      <c r="H28" s="186" t="str">
        <f ca="1">IF(B28="","",OFFSET(List1!S$11,tisk!A27,0))</f>
        <v>31.12.2020</v>
      </c>
      <c r="I28" s="184">
        <f ca="1">IF(B28="","",OFFSET(List1!T$11,tisk!A27,0))</f>
        <v>160</v>
      </c>
      <c r="J28" s="184">
        <f ca="1">IF(B28="","",OFFSET(List1!U$11,tisk!A27,0))</f>
        <v>160</v>
      </c>
      <c r="K28" s="184">
        <f ca="1">IF(B28="","",OFFSET(List1!V$11,tisk!A27,0))</f>
        <v>150</v>
      </c>
      <c r="L28" s="184">
        <f ca="1">IF(B28="","",OFFSET(List1!W$11,tisk!A27,0))</f>
        <v>470</v>
      </c>
      <c r="M28" s="183">
        <f ca="1">IF($B28="","",OFFSET(List1!X$11,tisk!$A27,0))</f>
        <v>500000</v>
      </c>
      <c r="N28" s="183">
        <f ca="1">IF($B28="","",OFFSET(List1!Y$11,tisk!$A27,0))</f>
        <v>0</v>
      </c>
      <c r="O28" s="183">
        <f ca="1">IF($B28="","",OFFSET(List1!Z$11,tisk!$A27,0))</f>
        <v>500000</v>
      </c>
      <c r="P28" s="183">
        <f ca="1">IF($B28="","",OFFSET(List1!AA$11,tisk!$A27,0))</f>
        <v>0</v>
      </c>
      <c r="Q28" s="183" t="str">
        <f ca="1">IF($B28="","",OFFSET(List1!AB$11,tisk!$A27,0))</f>
        <v>INV</v>
      </c>
      <c r="R28" s="183" t="str">
        <f ca="1">IF($B28="","",OFFSET(List1!AC$11,tisk!$A27,0))</f>
        <v>NE</v>
      </c>
    </row>
    <row r="29" spans="1:18" s="2" customFormat="1" ht="86.4" x14ac:dyDescent="0.3">
      <c r="A29" s="51"/>
      <c r="B29" s="184"/>
      <c r="C29" s="3" t="str">
        <f ca="1">IF(B28="","",CONCATENATE("Okres ",OFFSET(List1!G$11,tisk!A27,0),"
","Právní forma","
",OFFSET(List1!H$11,tisk!A27,0),"
","IČO ",OFFSET(List1!I$11,tisk!A27,0),"
 ","B.Ú. ",OFFSET(List1!J$11,tisk!A27,0)))</f>
        <v>Okres Olomouc
Právní forma
Obec, městská část hlavního města Prahy
IČO 00849529
 B.Ú. 101831292/2250</v>
      </c>
      <c r="D29" s="5" t="str">
        <f ca="1">IF(B28="","",OFFSET(List1!M$11,tisk!A27,0))</f>
        <v>Projekt řeší kompletní výměnu elektroinstalace v budově mateřské školy.</v>
      </c>
      <c r="E29" s="185"/>
      <c r="F29" s="47"/>
      <c r="G29" s="183"/>
      <c r="H29" s="186"/>
      <c r="I29" s="184"/>
      <c r="J29" s="184"/>
      <c r="K29" s="184"/>
      <c r="L29" s="184"/>
      <c r="M29" s="183"/>
      <c r="N29" s="183"/>
      <c r="O29" s="183"/>
      <c r="P29" s="183"/>
      <c r="Q29" s="183"/>
      <c r="R29" s="183"/>
    </row>
    <row r="30" spans="1:18" s="2" customFormat="1" ht="43.2" x14ac:dyDescent="0.3">
      <c r="A30" s="51">
        <f>ROW()/3-1</f>
        <v>9</v>
      </c>
      <c r="B30" s="184"/>
      <c r="C30" s="3"/>
      <c r="D30" s="5" t="str">
        <f ca="1">IF(B28="","",CONCATENATE("Dotace bude použita na:",OFFSET(List1!N$11,tisk!A27,0)))</f>
        <v>Dotace bude použita na:Výdaje spojené s výměnou elektroinstalace a souvisejícími pracemi.</v>
      </c>
      <c r="E30" s="185"/>
      <c r="F30" s="48" t="str">
        <f ca="1">IF(B28="","",OFFSET(List1!Q$11,tisk!A27,0))</f>
        <v>12/2020</v>
      </c>
      <c r="G30" s="183"/>
      <c r="H30" s="186"/>
      <c r="I30" s="184"/>
      <c r="J30" s="184"/>
      <c r="K30" s="184"/>
      <c r="L30" s="184"/>
      <c r="M30" s="183"/>
      <c r="N30" s="183"/>
      <c r="O30" s="183"/>
      <c r="P30" s="183"/>
      <c r="Q30" s="183"/>
      <c r="R30" s="183"/>
    </row>
    <row r="31" spans="1:18" s="2" customFormat="1" ht="57.6" x14ac:dyDescent="0.3">
      <c r="A31" s="51"/>
      <c r="B31" s="184">
        <v>10</v>
      </c>
      <c r="C31" s="3" t="str">
        <f ca="1">IF(B31="","",CONCATENATE(OFFSET(List1!C$11,tisk!A30,0),"
",OFFSET(List1!D$11,tisk!A30,0),"
",OFFSET(List1!E$11,tisk!A30,0),"
",OFFSET(List1!F$11,tisk!A30,0)))</f>
        <v>Obec Vilémov
Vilémov 7
Vilémov
78322</v>
      </c>
      <c r="D31" s="74" t="str">
        <f ca="1">IF(B31="","",OFFSET(List1!L$11,tisk!A30,0))</f>
        <v>Oprava střechy místní Pošty</v>
      </c>
      <c r="E31" s="185">
        <f ca="1">IF(B31="","",OFFSET(List1!O$11,tisk!A30,0))</f>
        <v>137000</v>
      </c>
      <c r="F31" s="48" t="str">
        <f ca="1">IF(B31="","",OFFSET(List1!P$11,tisk!A30,0))</f>
        <v>1/2020</v>
      </c>
      <c r="G31" s="183">
        <f ca="1">IF(B31="","",OFFSET(List1!R$11,tisk!A30,0))</f>
        <v>68500</v>
      </c>
      <c r="H31" s="186" t="str">
        <f ca="1">IF(B31="","",OFFSET(List1!S$11,tisk!A30,0))</f>
        <v>31.12.2020</v>
      </c>
      <c r="I31" s="184">
        <f ca="1">IF(B31="","",OFFSET(List1!T$11,tisk!A30,0))</f>
        <v>180</v>
      </c>
      <c r="J31" s="184">
        <f ca="1">IF(B31="","",OFFSET(List1!U$11,tisk!A30,0))</f>
        <v>190</v>
      </c>
      <c r="K31" s="184">
        <f ca="1">IF(B31="","",OFFSET(List1!V$11,tisk!A30,0))</f>
        <v>100</v>
      </c>
      <c r="L31" s="184">
        <f ca="1">IF(B31="","",OFFSET(List1!W$11,tisk!A30,0))</f>
        <v>470</v>
      </c>
      <c r="M31" s="183">
        <f ca="1">IF($B31="","",OFFSET(List1!X$11,tisk!$A30,0))</f>
        <v>68500</v>
      </c>
      <c r="N31" s="183">
        <f ca="1">IF($B31="","",OFFSET(List1!Y$11,tisk!$A30,0))</f>
        <v>0</v>
      </c>
      <c r="O31" s="183">
        <f ca="1">IF($B31="","",OFFSET(List1!Z$11,tisk!$A30,0))</f>
        <v>68500</v>
      </c>
      <c r="P31" s="183">
        <f ca="1">IF($B31="","",OFFSET(List1!AA$11,tisk!$A30,0))</f>
        <v>0</v>
      </c>
      <c r="Q31" s="183" t="str">
        <f ca="1">IF($B31="","",OFFSET(List1!AB$11,tisk!$A30,0))</f>
        <v>NEINV</v>
      </c>
      <c r="R31" s="183" t="str">
        <f ca="1">IF($B31="","",OFFSET(List1!AC$11,tisk!$A30,0))</f>
        <v>NE</v>
      </c>
    </row>
    <row r="32" spans="1:18" s="2" customFormat="1" ht="86.4" x14ac:dyDescent="0.3">
      <c r="A32" s="51"/>
      <c r="B32" s="184"/>
      <c r="C32" s="3" t="str">
        <f ca="1">IF(B31="","",CONCATENATE("Okres ",OFFSET(List1!G$11,tisk!A30,0),"
","Právní forma","
",OFFSET(List1!H$11,tisk!A30,0),"
","IČO ",OFFSET(List1!I$11,tisk!A30,0),"
 ","B.Ú. ",OFFSET(List1!J$11,tisk!A30,0)))</f>
        <v>Okres Olomouc
Právní forma
Obec, městská část hlavního města Prahy
IČO 00635316
 B.Ú. 1820799369/0800</v>
      </c>
      <c r="D32" s="5" t="str">
        <f ca="1">IF(B31="","",OFFSET(List1!M$11,tisk!A30,0))</f>
        <v>Výměna střešní krytiny na budově místní pošty, která je v majetku obce Vilémov č.p. 146. K velkému poškození střechy došlo v roce 2019, kdy obec během jednoho měsíce 2x zasáhlo krupobití a silný přívaloví déšť.</v>
      </c>
      <c r="E32" s="185"/>
      <c r="F32" s="47"/>
      <c r="G32" s="183"/>
      <c r="H32" s="186"/>
      <c r="I32" s="184"/>
      <c r="J32" s="184"/>
      <c r="K32" s="184"/>
      <c r="L32" s="184"/>
      <c r="M32" s="183"/>
      <c r="N32" s="183"/>
      <c r="O32" s="183"/>
      <c r="P32" s="183"/>
      <c r="Q32" s="183"/>
      <c r="R32" s="183"/>
    </row>
    <row r="33" spans="1:18" s="2" customFormat="1" ht="43.2" x14ac:dyDescent="0.3">
      <c r="A33" s="51">
        <f>ROW()/3-1</f>
        <v>10</v>
      </c>
      <c r="B33" s="184"/>
      <c r="C33" s="3"/>
      <c r="D33" s="5" t="str">
        <f ca="1">IF(B31="","",CONCATENATE("Dotace bude použita na:",OFFSET(List1!N$11,tisk!A30,0)))</f>
        <v>Dotace bude použita na:Oprava střechy místní pošty (materiál, práce) - budova Vilémov č.p. 146.</v>
      </c>
      <c r="E33" s="185"/>
      <c r="F33" s="48" t="str">
        <f ca="1">IF(B31="","",OFFSET(List1!Q$11,tisk!A30,0))</f>
        <v>12/2020</v>
      </c>
      <c r="G33" s="183"/>
      <c r="H33" s="186"/>
      <c r="I33" s="184"/>
      <c r="J33" s="184"/>
      <c r="K33" s="184"/>
      <c r="L33" s="184"/>
      <c r="M33" s="183"/>
      <c r="N33" s="183"/>
      <c r="O33" s="183"/>
      <c r="P33" s="183"/>
      <c r="Q33" s="183"/>
      <c r="R33" s="183"/>
    </row>
    <row r="34" spans="1:18" s="2" customFormat="1" ht="57.6" x14ac:dyDescent="0.3">
      <c r="A34" s="51"/>
      <c r="B34" s="184">
        <v>11</v>
      </c>
      <c r="C34" s="3" t="str">
        <f ca="1">IF(B34="","",CONCATENATE(OFFSET(List1!C$11,tisk!A33,0),"
",OFFSET(List1!D$11,tisk!A33,0),"
",OFFSET(List1!E$11,tisk!A33,0),"
",OFFSET(List1!F$11,tisk!A33,0)))</f>
        <v>Obec Luká
Luká 80
Luká
78324</v>
      </c>
      <c r="D34" s="74" t="str">
        <f ca="1">IF(B34="","",OFFSET(List1!L$11,tisk!A33,0))</f>
        <v>Březina - oprava povrchu místní komunikace</v>
      </c>
      <c r="E34" s="185">
        <f ca="1">IF(B34="","",OFFSET(List1!O$11,tisk!A33,0))</f>
        <v>2225189</v>
      </c>
      <c r="F34" s="48" t="str">
        <f ca="1">IF(B34="","",OFFSET(List1!P$11,tisk!A33,0))</f>
        <v>6/2020</v>
      </c>
      <c r="G34" s="183">
        <f ca="1">IF(B34="","",OFFSET(List1!R$11,tisk!A33,0))</f>
        <v>500000</v>
      </c>
      <c r="H34" s="186" t="str">
        <f ca="1">IF(B34="","",OFFSET(List1!S$11,tisk!A33,0))</f>
        <v>31.12.2020</v>
      </c>
      <c r="I34" s="184">
        <f ca="1">IF(B34="","",OFFSET(List1!T$11,tisk!A33,0))</f>
        <v>160</v>
      </c>
      <c r="J34" s="184">
        <f ca="1">IF(B34="","",OFFSET(List1!U$11,tisk!A33,0))</f>
        <v>160</v>
      </c>
      <c r="K34" s="184">
        <f ca="1">IF(B34="","",OFFSET(List1!V$11,tisk!A33,0))</f>
        <v>150</v>
      </c>
      <c r="L34" s="184">
        <f ca="1">IF(B34="","",OFFSET(List1!W$11,tisk!A33,0))</f>
        <v>470</v>
      </c>
      <c r="M34" s="183">
        <f ca="1">IF($B34="","",OFFSET(List1!X$11,tisk!$A33,0))</f>
        <v>500000</v>
      </c>
      <c r="N34" s="183">
        <f ca="1">IF($B34="","",OFFSET(List1!Y$11,tisk!$A33,0))</f>
        <v>0</v>
      </c>
      <c r="O34" s="183">
        <f ca="1">IF($B34="","",OFFSET(List1!Z$11,tisk!$A33,0))</f>
        <v>500000</v>
      </c>
      <c r="P34" s="183">
        <f ca="1">IF($B34="","",OFFSET(List1!AA$11,tisk!$A33,0))</f>
        <v>0</v>
      </c>
      <c r="Q34" s="183" t="str">
        <f ca="1">IF($B34="","",OFFSET(List1!AB$11,tisk!$A33,0))</f>
        <v>NEINV</v>
      </c>
      <c r="R34" s="183" t="str">
        <f ca="1">IF($B34="","",OFFSET(List1!AC$11,tisk!$A33,0))</f>
        <v>NE</v>
      </c>
    </row>
    <row r="35" spans="1:18" s="2" customFormat="1" ht="86.4" x14ac:dyDescent="0.3">
      <c r="A35" s="51"/>
      <c r="B35" s="184"/>
      <c r="C35" s="3" t="str">
        <f ca="1">IF(B34="","",CONCATENATE("Okres ",OFFSET(List1!G$11,tisk!A33,0),"
","Právní forma","
",OFFSET(List1!H$11,tisk!A33,0),"
","IČO ",OFFSET(List1!I$11,tisk!A33,0),"
 ","B.Ú. ",OFFSET(List1!J$11,tisk!A33,0)))</f>
        <v>Okres Olomouc
Právní forma
Obec, městská část hlavního města Prahy
IČO 00299171
 B.Ú. 1801721339/0800</v>
      </c>
      <c r="D35" s="5" t="str">
        <f ca="1">IF(B34="","",OFFSET(List1!M$11,tisk!A33,0))</f>
        <v>Kompletní oprava povrchu vozovky místní komunikace v obci Luká, části Březina.</v>
      </c>
      <c r="E35" s="185"/>
      <c r="F35" s="47"/>
      <c r="G35" s="183"/>
      <c r="H35" s="186"/>
      <c r="I35" s="184"/>
      <c r="J35" s="184"/>
      <c r="K35" s="184"/>
      <c r="L35" s="184"/>
      <c r="M35" s="183"/>
      <c r="N35" s="183"/>
      <c r="O35" s="183"/>
      <c r="P35" s="183"/>
      <c r="Q35" s="183"/>
      <c r="R35" s="183"/>
    </row>
    <row r="36" spans="1:18" s="2" customFormat="1" ht="57.6" x14ac:dyDescent="0.3">
      <c r="A36" s="51">
        <f>ROW()/3-1</f>
        <v>11</v>
      </c>
      <c r="B36" s="184"/>
      <c r="C36" s="3"/>
      <c r="D36" s="5" t="str">
        <f ca="1">IF(B34="","",CONCATENATE("Dotace bude použita na:",OFFSET(List1!N$11,tisk!A33,0)))</f>
        <v>Dotace bude použita na:Zemní práce, komunikace, trubní vedení, ostatní konstrukce a práce, bourání, přesun sutě, přesun hmot, VRN.</v>
      </c>
      <c r="E36" s="185"/>
      <c r="F36" s="48" t="str">
        <f ca="1">IF(B34="","",OFFSET(List1!Q$11,tisk!A33,0))</f>
        <v>12/2020</v>
      </c>
      <c r="G36" s="183"/>
      <c r="H36" s="186"/>
      <c r="I36" s="184"/>
      <c r="J36" s="184"/>
      <c r="K36" s="184"/>
      <c r="L36" s="184"/>
      <c r="M36" s="183"/>
      <c r="N36" s="183"/>
      <c r="O36" s="183"/>
      <c r="P36" s="183"/>
      <c r="Q36" s="183"/>
      <c r="R36" s="183"/>
    </row>
    <row r="37" spans="1:18" s="2" customFormat="1" ht="57.6" x14ac:dyDescent="0.3">
      <c r="A37" s="51"/>
      <c r="B37" s="184">
        <v>12</v>
      </c>
      <c r="C37" s="3" t="str">
        <f ca="1">IF(B37="","",CONCATENATE(OFFSET(List1!C$11,tisk!A36,0),"
",OFFSET(List1!D$11,tisk!A36,0),"
",OFFSET(List1!E$11,tisk!A36,0),"
",OFFSET(List1!F$11,tisk!A36,0)))</f>
        <v>Obec Šléglov
Šléglov 1
Šléglov
78825</v>
      </c>
      <c r="D37" s="74" t="str">
        <f ca="1">IF(B37="","",OFFSET(List1!L$11,tisk!A36,0))</f>
        <v>Oprava komunikace Kronfelzov</v>
      </c>
      <c r="E37" s="185">
        <f ca="1">IF(B37="","",OFFSET(List1!O$11,tisk!A36,0))</f>
        <v>810336</v>
      </c>
      <c r="F37" s="48" t="str">
        <f ca="1">IF(B37="","",OFFSET(List1!P$11,tisk!A36,0))</f>
        <v>4/2020</v>
      </c>
      <c r="G37" s="183">
        <f ca="1">IF(B37="","",OFFSET(List1!R$11,tisk!A36,0))</f>
        <v>405168</v>
      </c>
      <c r="H37" s="186" t="str">
        <f ca="1">IF(B37="","",OFFSET(List1!S$11,tisk!A36,0))</f>
        <v>31.12.2020</v>
      </c>
      <c r="I37" s="184">
        <f ca="1">IF(B37="","",OFFSET(List1!T$11,tisk!A36,0))</f>
        <v>200</v>
      </c>
      <c r="J37" s="184">
        <f ca="1">IF(B37="","",OFFSET(List1!U$11,tisk!A36,0))</f>
        <v>160</v>
      </c>
      <c r="K37" s="184">
        <f ca="1">IF(B37="","",OFFSET(List1!V$11,tisk!A36,0))</f>
        <v>100</v>
      </c>
      <c r="L37" s="184">
        <f ca="1">IF(B37="","",OFFSET(List1!W$11,tisk!A36,0))</f>
        <v>460</v>
      </c>
      <c r="M37" s="183">
        <f ca="1">IF($B37="","",OFFSET(List1!X$11,tisk!$A36,0))</f>
        <v>405168</v>
      </c>
      <c r="N37" s="183">
        <f ca="1">IF($B37="","",OFFSET(List1!Y$11,tisk!$A36,0))</f>
        <v>0</v>
      </c>
      <c r="O37" s="183">
        <f ca="1">IF($B37="","",OFFSET(List1!Z$11,tisk!$A36,0))</f>
        <v>405168</v>
      </c>
      <c r="P37" s="183">
        <f ca="1">IF($B37="","",OFFSET(List1!AA$11,tisk!$A36,0))</f>
        <v>0</v>
      </c>
      <c r="Q37" s="183" t="str">
        <f ca="1">IF($B37="","",OFFSET(List1!AB$11,tisk!$A36,0))</f>
        <v>NEINV</v>
      </c>
      <c r="R37" s="183" t="str">
        <f ca="1">IF($B37="","",OFFSET(List1!AC$11,tisk!$A36,0))</f>
        <v>NE</v>
      </c>
    </row>
    <row r="38" spans="1:18" s="2" customFormat="1" ht="86.4" x14ac:dyDescent="0.3">
      <c r="A38" s="51"/>
      <c r="B38" s="184"/>
      <c r="C38" s="3" t="str">
        <f ca="1">IF(B37="","",CONCATENATE("Okres ",OFFSET(List1!G$11,tisk!A36,0),"
","Právní forma","
",OFFSET(List1!H$11,tisk!A36,0),"
","IČO ",OFFSET(List1!I$11,tisk!A36,0),"
 ","B.Ú. ",OFFSET(List1!J$11,tisk!A36,0)))</f>
        <v>Okres Šumperk
Právní forma
Obec, městská část hlavního města Prahy
IČO 00853097
 B.Ú. 190370378/0600</v>
      </c>
      <c r="D38" s="5" t="str">
        <f ca="1">IF(B37="","",OFFSET(List1!M$11,tisk!A36,0))</f>
        <v>Do osady Kronfelzov vede jediná zpevněná komunikace 2,5 km dlouhá. Z této délky je cca 1 km na území obce Šléglov, v jejím majetku a v havarijním stavu, a proto ji míníme  opravit. Užívají ji osadníci, 
rekreanti i zemědělci, popřípadě vozy IZS.</v>
      </c>
      <c r="E38" s="185"/>
      <c r="F38" s="47"/>
      <c r="G38" s="183"/>
      <c r="H38" s="186"/>
      <c r="I38" s="184"/>
      <c r="J38" s="184"/>
      <c r="K38" s="184"/>
      <c r="L38" s="184"/>
      <c r="M38" s="183"/>
      <c r="N38" s="183"/>
      <c r="O38" s="183"/>
      <c r="P38" s="183"/>
      <c r="Q38" s="183"/>
      <c r="R38" s="183"/>
    </row>
    <row r="39" spans="1:18" s="2" customFormat="1" ht="43.2" x14ac:dyDescent="0.3">
      <c r="A39" s="51">
        <f>ROW()/3-1</f>
        <v>12</v>
      </c>
      <c r="B39" s="184"/>
      <c r="C39" s="3"/>
      <c r="D39" s="5" t="str">
        <f ca="1">IF(B37="","",CONCATENATE("Dotace bude použita na:",OFFSET(List1!N$11,tisk!A36,0)))</f>
        <v>Dotace bude použita na:Zemní práce, komunikace, dokončovací práce, přesuny staveništní.</v>
      </c>
      <c r="E39" s="185"/>
      <c r="F39" s="48" t="str">
        <f ca="1">IF(B37="","",OFFSET(List1!Q$11,tisk!A36,0))</f>
        <v>12/2020</v>
      </c>
      <c r="G39" s="183"/>
      <c r="H39" s="186"/>
      <c r="I39" s="184"/>
      <c r="J39" s="184"/>
      <c r="K39" s="184"/>
      <c r="L39" s="184"/>
      <c r="M39" s="183"/>
      <c r="N39" s="183"/>
      <c r="O39" s="183"/>
      <c r="P39" s="183"/>
      <c r="Q39" s="183"/>
      <c r="R39" s="183"/>
    </row>
    <row r="40" spans="1:18" s="2" customFormat="1" ht="57.6" x14ac:dyDescent="0.3">
      <c r="A40" s="51"/>
      <c r="B40" s="184">
        <v>13</v>
      </c>
      <c r="C40" s="3" t="str">
        <f ca="1">IF(B40="","",CONCATENATE(OFFSET(List1!C$11,tisk!A39,0),"
",OFFSET(List1!D$11,tisk!A39,0),"
",OFFSET(List1!E$11,tisk!A39,0),"
",OFFSET(List1!F$11,tisk!A39,0)))</f>
        <v>Obec Radkova Lhota
Radkova Lhota 20
Radkova Lhota
75114</v>
      </c>
      <c r="D40" s="74" t="str">
        <f ca="1">IF(B40="","",OFFSET(List1!L$11,tisk!A39,0))</f>
        <v>Obnova obecního domu v Radkové Lhotě - II.etapa</v>
      </c>
      <c r="E40" s="185">
        <f ca="1">IF(B40="","",OFFSET(List1!O$11,tisk!A39,0))</f>
        <v>1000000</v>
      </c>
      <c r="F40" s="48" t="str">
        <f ca="1">IF(B40="","",OFFSET(List1!P$11,tisk!A39,0))</f>
        <v>1/2020</v>
      </c>
      <c r="G40" s="183">
        <f ca="1">IF(B40="","",OFFSET(List1!R$11,tisk!A39,0))</f>
        <v>500000</v>
      </c>
      <c r="H40" s="186" t="str">
        <f ca="1">IF(B40="","",OFFSET(List1!S$11,tisk!A39,0))</f>
        <v>31.12.2020</v>
      </c>
      <c r="I40" s="184">
        <f ca="1">IF(B40="","",OFFSET(List1!T$11,tisk!A39,0))</f>
        <v>200</v>
      </c>
      <c r="J40" s="184">
        <f ca="1">IF(B40="","",OFFSET(List1!U$11,tisk!A39,0))</f>
        <v>160</v>
      </c>
      <c r="K40" s="184">
        <f ca="1">IF(B40="","",OFFSET(List1!V$11,tisk!A39,0))</f>
        <v>100</v>
      </c>
      <c r="L40" s="184">
        <f ca="1">IF(B40="","",OFFSET(List1!W$11,tisk!A39,0))</f>
        <v>460</v>
      </c>
      <c r="M40" s="183">
        <f ca="1">IF($B40="","",OFFSET(List1!X$11,tisk!$A39,0))</f>
        <v>500000</v>
      </c>
      <c r="N40" s="183">
        <f ca="1">IF($B40="","",OFFSET(List1!Y$11,tisk!$A39,0))</f>
        <v>0</v>
      </c>
      <c r="O40" s="183">
        <f ca="1">IF($B40="","",OFFSET(List1!Z$11,tisk!$A39,0))</f>
        <v>500000</v>
      </c>
      <c r="P40" s="183">
        <f ca="1">IF($B40="","",OFFSET(List1!AA$11,tisk!$A39,0))</f>
        <v>0</v>
      </c>
      <c r="Q40" s="183" t="str">
        <f ca="1">IF($B40="","",OFFSET(List1!AB$11,tisk!$A39,0))</f>
        <v>INV</v>
      </c>
      <c r="R40" s="183" t="str">
        <f ca="1">IF($B40="","",OFFSET(List1!AC$11,tisk!$A39,0))</f>
        <v>NE</v>
      </c>
    </row>
    <row r="41" spans="1:18" s="2" customFormat="1" ht="86.4" x14ac:dyDescent="0.3">
      <c r="A41" s="51"/>
      <c r="B41" s="184"/>
      <c r="C41" s="3" t="str">
        <f ca="1">IF(B40="","",CONCATENATE("Okres ",OFFSET(List1!G$11,tisk!A39,0),"
","Právní forma","
",OFFSET(List1!H$11,tisk!A39,0),"
","IČO ",OFFSET(List1!I$11,tisk!A39,0),"
 ","B.Ú. ",OFFSET(List1!J$11,tisk!A39,0)))</f>
        <v>Okres Přerov
Právní forma
Obec, městská část hlavního města Prahy
IČO 00636509
 B.Ú. 26827831/0100</v>
      </c>
      <c r="D41" s="5" t="str">
        <f ca="1">IF(B40="","",OFFSET(List1!M$11,tisk!A39,0))</f>
        <v>Výměna degradované  konstrukce krovu střechy obecního domu vč. provedení nového ŽB věnce, s opětovným osazením stávající plech.krytiny, odstranění vlhkosti zdiva ve dvorní části vč. odvlhčení, zasypání části sklepa a dozdění otvoru.</v>
      </c>
      <c r="E41" s="185"/>
      <c r="F41" s="47"/>
      <c r="G41" s="183"/>
      <c r="H41" s="186"/>
      <c r="I41" s="184"/>
      <c r="J41" s="184"/>
      <c r="K41" s="184"/>
      <c r="L41" s="184"/>
      <c r="M41" s="183"/>
      <c r="N41" s="183"/>
      <c r="O41" s="183"/>
      <c r="P41" s="183"/>
      <c r="Q41" s="183"/>
      <c r="R41" s="183"/>
    </row>
    <row r="42" spans="1:18" s="2" customFormat="1" ht="100.8" x14ac:dyDescent="0.3">
      <c r="A42" s="51">
        <f>ROW()/3-1</f>
        <v>13</v>
      </c>
      <c r="B42" s="184"/>
      <c r="C42" s="3"/>
      <c r="D42" s="5" t="str">
        <f ca="1">IF(B40="","",CONCATENATE("Dotace bude použita na:",OFFSET(List1!N$11,tisk!A39,0)))</f>
        <v>Dotace bude použita na:Výměna degradované konstrukce krovu střechy obec. domu vč. provedení nového ŽB věnce, s opětovným osazením stávající plech. krytiny, odstranění vlhkosti zdiva ve dvorní části včetně odvlhčení, zasypání části sklepa a dozdění otvoru.</v>
      </c>
      <c r="E42" s="185"/>
      <c r="F42" s="48" t="str">
        <f ca="1">IF(B40="","",OFFSET(List1!Q$11,tisk!A39,0))</f>
        <v>12/2020</v>
      </c>
      <c r="G42" s="183"/>
      <c r="H42" s="186"/>
      <c r="I42" s="184"/>
      <c r="J42" s="184"/>
      <c r="K42" s="184"/>
      <c r="L42" s="184"/>
      <c r="M42" s="183"/>
      <c r="N42" s="183"/>
      <c r="O42" s="183"/>
      <c r="P42" s="183"/>
      <c r="Q42" s="183"/>
      <c r="R42" s="183"/>
    </row>
    <row r="43" spans="1:18" s="2" customFormat="1" ht="57.6" x14ac:dyDescent="0.3">
      <c r="A43" s="51"/>
      <c r="B43" s="184">
        <v>14</v>
      </c>
      <c r="C43" s="3" t="str">
        <f ca="1">IF(B43="","",CONCATENATE(OFFSET(List1!C$11,tisk!A42,0),"
",OFFSET(List1!D$11,tisk!A42,0),"
",OFFSET(List1!E$11,tisk!A42,0),"
",OFFSET(List1!F$11,tisk!A42,0)))</f>
        <v>Obec Lipová
Lipová 22
Lipová
75114</v>
      </c>
      <c r="D43" s="74" t="str">
        <f ca="1">IF(B43="","",OFFSET(List1!L$11,tisk!A42,0))</f>
        <v>Oprava místní komunikace U pálenice- I. etapa</v>
      </c>
      <c r="E43" s="185">
        <f ca="1">IF(B43="","",OFFSET(List1!O$11,tisk!A42,0))</f>
        <v>1069873</v>
      </c>
      <c r="F43" s="48" t="str">
        <f ca="1">IF(B43="","",OFFSET(List1!P$11,tisk!A42,0))</f>
        <v>8/2020</v>
      </c>
      <c r="G43" s="183">
        <f ca="1">IF(B43="","",OFFSET(List1!R$11,tisk!A42,0))</f>
        <v>500000</v>
      </c>
      <c r="H43" s="186" t="str">
        <f ca="1">IF(B43="","",OFFSET(List1!S$11,tisk!A42,0))</f>
        <v>31.12.2020</v>
      </c>
      <c r="I43" s="184">
        <f ca="1">IF(B43="","",OFFSET(List1!T$11,tisk!A42,0))</f>
        <v>150</v>
      </c>
      <c r="J43" s="184">
        <f ca="1">IF(B43="","",OFFSET(List1!U$11,tisk!A42,0))</f>
        <v>160</v>
      </c>
      <c r="K43" s="184">
        <f ca="1">IF(B43="","",OFFSET(List1!V$11,tisk!A42,0))</f>
        <v>150</v>
      </c>
      <c r="L43" s="184">
        <f ca="1">IF(B43="","",OFFSET(List1!W$11,tisk!A42,0))</f>
        <v>460</v>
      </c>
      <c r="M43" s="183">
        <f ca="1">IF($B43="","",OFFSET(List1!X$11,tisk!$A42,0))</f>
        <v>500000</v>
      </c>
      <c r="N43" s="183">
        <f ca="1">IF($B43="","",OFFSET(List1!Y$11,tisk!$A42,0))</f>
        <v>0</v>
      </c>
      <c r="O43" s="183">
        <f ca="1">IF($B43="","",OFFSET(List1!Z$11,tisk!$A42,0))</f>
        <v>500000</v>
      </c>
      <c r="P43" s="183">
        <f ca="1">IF($B43="","",OFFSET(List1!AA$11,tisk!$A42,0))</f>
        <v>0</v>
      </c>
      <c r="Q43" s="183" t="str">
        <f ca="1">IF($B43="","",OFFSET(List1!AB$11,tisk!$A42,0))</f>
        <v>NEINV</v>
      </c>
      <c r="R43" s="183" t="str">
        <f ca="1">IF($B43="","",OFFSET(List1!AC$11,tisk!$A42,0))</f>
        <v>NE</v>
      </c>
    </row>
    <row r="44" spans="1:18" s="2" customFormat="1" ht="86.4" x14ac:dyDescent="0.3">
      <c r="A44" s="51"/>
      <c r="B44" s="184"/>
      <c r="C44" s="3" t="str">
        <f ca="1">IF(B43="","",CONCATENATE("Okres ",OFFSET(List1!G$11,tisk!A42,0),"
","Právní forma","
",OFFSET(List1!H$11,tisk!A42,0),"
","IČO ",OFFSET(List1!I$11,tisk!A42,0),"
 ","B.Ú. ",OFFSET(List1!J$11,tisk!A42,0)))</f>
        <v>Okres Přerov
Právní forma
Obec, městská část hlavního města Prahy
IČO 00636363
 B.Ú. 26229831/0100</v>
      </c>
      <c r="D44" s="5" t="str">
        <f ca="1">IF(B43="","",OFFSET(List1!M$11,tisk!A42,0))</f>
        <v>Předmětem realizace je oprava povrchu místní komunikace U pálenice v délce 175 m.</v>
      </c>
      <c r="E44" s="185"/>
      <c r="F44" s="47"/>
      <c r="G44" s="183"/>
      <c r="H44" s="186"/>
      <c r="I44" s="184"/>
      <c r="J44" s="184"/>
      <c r="K44" s="184"/>
      <c r="L44" s="184"/>
      <c r="M44" s="183"/>
      <c r="N44" s="183"/>
      <c r="O44" s="183"/>
      <c r="P44" s="183"/>
      <c r="Q44" s="183"/>
      <c r="R44" s="183"/>
    </row>
    <row r="45" spans="1:18" s="2" customFormat="1" ht="28.8" x14ac:dyDescent="0.3">
      <c r="A45" s="51">
        <f>ROW()/3-1</f>
        <v>14</v>
      </c>
      <c r="B45" s="184"/>
      <c r="C45" s="3"/>
      <c r="D45" s="5" t="str">
        <f ca="1">IF(B43="","",CONCATENATE("Dotace bude použita na:",OFFSET(List1!N$11,tisk!A42,0)))</f>
        <v>Dotace bude použita na:Oprava povrchu místní komunikace.</v>
      </c>
      <c r="E45" s="185"/>
      <c r="F45" s="48" t="str">
        <f ca="1">IF(B43="","",OFFSET(List1!Q$11,tisk!A42,0))</f>
        <v>9/2020</v>
      </c>
      <c r="G45" s="183"/>
      <c r="H45" s="186"/>
      <c r="I45" s="184"/>
      <c r="J45" s="184"/>
      <c r="K45" s="184"/>
      <c r="L45" s="184"/>
      <c r="M45" s="183"/>
      <c r="N45" s="183"/>
      <c r="O45" s="183"/>
      <c r="P45" s="183"/>
      <c r="Q45" s="183"/>
      <c r="R45" s="183"/>
    </row>
    <row r="46" spans="1:18" s="2" customFormat="1" ht="57.6" x14ac:dyDescent="0.3">
      <c r="A46" s="51"/>
      <c r="B46" s="184">
        <v>15</v>
      </c>
      <c r="C46" s="3" t="str">
        <f ca="1">IF(B46="","",CONCATENATE(OFFSET(List1!C$11,tisk!A45,0),"
",OFFSET(List1!D$11,tisk!A45,0),"
",OFFSET(List1!E$11,tisk!A45,0),"
",OFFSET(List1!F$11,tisk!A45,0)))</f>
        <v>Obec Drozdov
Drozdov 150
Drozdov
78901</v>
      </c>
      <c r="D46" s="74" t="str">
        <f ca="1">IF(B46="","",OFFSET(List1!L$11,tisk!A45,0))</f>
        <v>Rekonstrukce budovy hasičské zbrojnice</v>
      </c>
      <c r="E46" s="185">
        <f ca="1">IF(B46="","",OFFSET(List1!O$11,tisk!A45,0))</f>
        <v>1439973</v>
      </c>
      <c r="F46" s="48" t="str">
        <f ca="1">IF(B46="","",OFFSET(List1!P$11,tisk!A45,0))</f>
        <v>1/2020</v>
      </c>
      <c r="G46" s="183">
        <f ca="1">IF(B46="","",OFFSET(List1!R$11,tisk!A45,0))</f>
        <v>500000</v>
      </c>
      <c r="H46" s="186" t="str">
        <f ca="1">IF(B46="","",OFFSET(List1!S$11,tisk!A45,0))</f>
        <v>31.12.2020</v>
      </c>
      <c r="I46" s="184">
        <f ca="1">IF(B46="","",OFFSET(List1!T$11,tisk!A45,0))</f>
        <v>160</v>
      </c>
      <c r="J46" s="184">
        <f ca="1">IF(B46="","",OFFSET(List1!U$11,tisk!A45,0))</f>
        <v>150</v>
      </c>
      <c r="K46" s="184">
        <f ca="1">IF(B46="","",OFFSET(List1!V$11,tisk!A45,0))</f>
        <v>150</v>
      </c>
      <c r="L46" s="184">
        <f ca="1">IF(B46="","",OFFSET(List1!W$11,tisk!A45,0))</f>
        <v>460</v>
      </c>
      <c r="M46" s="183">
        <f ca="1">IF($B46="","",OFFSET(List1!X$11,tisk!$A45,0))</f>
        <v>500000</v>
      </c>
      <c r="N46" s="183">
        <f ca="1">IF($B46="","",OFFSET(List1!Y$11,tisk!$A45,0))</f>
        <v>0</v>
      </c>
      <c r="O46" s="183">
        <f ca="1">IF($B46="","",OFFSET(List1!Z$11,tisk!$A45,0))</f>
        <v>500000</v>
      </c>
      <c r="P46" s="183">
        <f ca="1">IF($B46="","",OFFSET(List1!AA$11,tisk!$A45,0))</f>
        <v>0</v>
      </c>
      <c r="Q46" s="183" t="str">
        <f ca="1">IF($B46="","",OFFSET(List1!AB$11,tisk!$A45,0))</f>
        <v>INV</v>
      </c>
      <c r="R46" s="183" t="str">
        <f ca="1">IF($B46="","",OFFSET(List1!AC$11,tisk!$A45,0))</f>
        <v>NE</v>
      </c>
    </row>
    <row r="47" spans="1:18" s="2" customFormat="1" ht="86.4" x14ac:dyDescent="0.3">
      <c r="A47" s="51"/>
      <c r="B47" s="184"/>
      <c r="C47" s="3" t="str">
        <f ca="1">IF(B46="","",CONCATENATE("Okres ",OFFSET(List1!G$11,tisk!A45,0),"
","Právní forma","
",OFFSET(List1!H$11,tisk!A45,0),"
","IČO ",OFFSET(List1!I$11,tisk!A45,0),"
 ","B.Ú. ",OFFSET(List1!J$11,tisk!A45,0)))</f>
        <v>Okres Šumperk
Právní forma
Obec, městská část hlavního města Prahy
IČO 00853151
 B.Ú. 26322841/0100</v>
      </c>
      <c r="D47" s="5" t="str">
        <f ca="1">IF(B46="","",OFFSET(List1!M$11,tisk!A45,0))</f>
        <v>Oprava budovy hasičské zbrojnice spočívá ve výměně oken, dveří a vrat, rekonstrukci sociálního zařízení, elektroinstalace, podlah a stropů. Projekt zahrnuje také opravu fasády budovy.</v>
      </c>
      <c r="E47" s="185"/>
      <c r="F47" s="47"/>
      <c r="G47" s="183"/>
      <c r="H47" s="186"/>
      <c r="I47" s="184"/>
      <c r="J47" s="184"/>
      <c r="K47" s="184"/>
      <c r="L47" s="184"/>
      <c r="M47" s="183"/>
      <c r="N47" s="183"/>
      <c r="O47" s="183"/>
      <c r="P47" s="183"/>
      <c r="Q47" s="183"/>
      <c r="R47" s="183"/>
    </row>
    <row r="48" spans="1:18" s="2" customFormat="1" ht="28.8" x14ac:dyDescent="0.3">
      <c r="A48" s="51">
        <f>ROW()/3-1</f>
        <v>15</v>
      </c>
      <c r="B48" s="184"/>
      <c r="C48" s="3"/>
      <c r="D48" s="5" t="str">
        <f ca="1">IF(B46="","",CONCATENATE("Dotace bude použita na:",OFFSET(List1!N$11,tisk!A45,0)))</f>
        <v>Dotace bude použita na:Výdaje související s rekonstrukcí hasičské zbrojnice.</v>
      </c>
      <c r="E48" s="185"/>
      <c r="F48" s="48" t="str">
        <f ca="1">IF(B46="","",OFFSET(List1!Q$11,tisk!A45,0))</f>
        <v>12/2020</v>
      </c>
      <c r="G48" s="183"/>
      <c r="H48" s="186"/>
      <c r="I48" s="184"/>
      <c r="J48" s="184"/>
      <c r="K48" s="184"/>
      <c r="L48" s="184"/>
      <c r="M48" s="183"/>
      <c r="N48" s="183"/>
      <c r="O48" s="183"/>
      <c r="P48" s="183"/>
      <c r="Q48" s="183"/>
      <c r="R48" s="183"/>
    </row>
    <row r="49" spans="1:18" s="2" customFormat="1" ht="57.6" x14ac:dyDescent="0.3">
      <c r="A49" s="51"/>
      <c r="B49" s="184">
        <v>16</v>
      </c>
      <c r="C49" s="3" t="str">
        <f ca="1">IF(B49="","",CONCATENATE(OFFSET(List1!C$11,tisk!A48,0),"
",OFFSET(List1!D$11,tisk!A48,0),"
",OFFSET(List1!E$11,tisk!A48,0),"
",OFFSET(List1!F$11,tisk!A48,0)))</f>
        <v>Obec Město Libavá
Berounská 41
Město Libavá
78307</v>
      </c>
      <c r="D49" s="74" t="str">
        <f ca="1">IF(B49="","",OFFSET(List1!L$11,tisk!A48,0))</f>
        <v>Rekonstrukce kotelny v ZŠ Město Libavá</v>
      </c>
      <c r="E49" s="185">
        <f ca="1">IF(B49="","",OFFSET(List1!O$11,tisk!A48,0))</f>
        <v>1050000</v>
      </c>
      <c r="F49" s="48" t="str">
        <f ca="1">IF(B49="","",OFFSET(List1!P$11,tisk!A48,0))</f>
        <v>6/2020</v>
      </c>
      <c r="G49" s="183">
        <f ca="1">IF(B49="","",OFFSET(List1!R$11,tisk!A48,0))</f>
        <v>450000</v>
      </c>
      <c r="H49" s="186" t="str">
        <f ca="1">IF(B49="","",OFFSET(List1!S$11,tisk!A48,0))</f>
        <v>31.12.2020</v>
      </c>
      <c r="I49" s="184">
        <f ca="1">IF(B49="","",OFFSET(List1!T$11,tisk!A48,0))</f>
        <v>180</v>
      </c>
      <c r="J49" s="184">
        <f ca="1">IF(B49="","",OFFSET(List1!U$11,tisk!A48,0))</f>
        <v>180</v>
      </c>
      <c r="K49" s="184">
        <f ca="1">IF(B49="","",OFFSET(List1!V$11,tisk!A48,0))</f>
        <v>100</v>
      </c>
      <c r="L49" s="184">
        <f ca="1">IF(B49="","",OFFSET(List1!W$11,tisk!A48,0))</f>
        <v>460</v>
      </c>
      <c r="M49" s="183">
        <f ca="1">IF($B49="","",OFFSET(List1!X$11,tisk!$A48,0))</f>
        <v>450000</v>
      </c>
      <c r="N49" s="183">
        <f ca="1">IF($B49="","",OFFSET(List1!Y$11,tisk!$A48,0))</f>
        <v>0</v>
      </c>
      <c r="O49" s="183">
        <f ca="1">IF($B49="","",OFFSET(List1!Z$11,tisk!$A48,0))</f>
        <v>450000</v>
      </c>
      <c r="P49" s="183">
        <f ca="1">IF($B49="","",OFFSET(List1!AA$11,tisk!$A48,0))</f>
        <v>0</v>
      </c>
      <c r="Q49" s="183" t="str">
        <f ca="1">IF($B49="","",OFFSET(List1!AB$11,tisk!$A48,0))</f>
        <v>INV</v>
      </c>
      <c r="R49" s="183" t="str">
        <f ca="1">IF($B49="","",OFFSET(List1!AC$11,tisk!$A48,0))</f>
        <v>NE</v>
      </c>
    </row>
    <row r="50" spans="1:18" s="2" customFormat="1" ht="86.4" x14ac:dyDescent="0.3">
      <c r="A50" s="51"/>
      <c r="B50" s="184"/>
      <c r="C50" s="3" t="str">
        <f ca="1">IF(B49="","",CONCATENATE("Okres ",OFFSET(List1!G$11,tisk!A48,0),"
","Právní forma","
",OFFSET(List1!H$11,tisk!A48,0),"
","IČO ",OFFSET(List1!I$11,tisk!A48,0),"
 ","B.Ú. ",OFFSET(List1!J$11,tisk!A48,0)))</f>
        <v>Okres Olomouc
Právní forma
Obec, městská část hlavního města Prahy
IČO 04498704
 B.Ú. 4218648369/0800</v>
      </c>
      <c r="D50" s="5" t="str">
        <f ca="1">IF(B49="","",OFFSET(List1!M$11,tisk!A48,0))</f>
        <v>Jedná se rekonstrukci  a výměnu zdroje  vytápění  kotelny při ZŠ + MŠ Libavá.</v>
      </c>
      <c r="E50" s="185"/>
      <c r="F50" s="47"/>
      <c r="G50" s="183"/>
      <c r="H50" s="186"/>
      <c r="I50" s="184"/>
      <c r="J50" s="184"/>
      <c r="K50" s="184"/>
      <c r="L50" s="184"/>
      <c r="M50" s="183"/>
      <c r="N50" s="183"/>
      <c r="O50" s="183"/>
      <c r="P50" s="183"/>
      <c r="Q50" s="183"/>
      <c r="R50" s="183"/>
    </row>
    <row r="51" spans="1:18" s="2" customFormat="1" ht="28.8" x14ac:dyDescent="0.3">
      <c r="A51" s="51">
        <f>ROW()/3-1</f>
        <v>16</v>
      </c>
      <c r="B51" s="184"/>
      <c r="C51" s="3"/>
      <c r="D51" s="5" t="str">
        <f ca="1">IF(B49="","",CONCATENATE("Dotace bude použita na:",OFFSET(List1!N$11,tisk!A48,0)))</f>
        <v>Dotace bude použita na:Rekonstrukce a zdroje vytápění  v kotelně ZŠ a MŠ Libavá.</v>
      </c>
      <c r="E51" s="185"/>
      <c r="F51" s="48" t="str">
        <f ca="1">IF(B49="","",OFFSET(List1!Q$11,tisk!A48,0))</f>
        <v>7/2020</v>
      </c>
      <c r="G51" s="183"/>
      <c r="H51" s="186"/>
      <c r="I51" s="184"/>
      <c r="J51" s="184"/>
      <c r="K51" s="184"/>
      <c r="L51" s="184"/>
      <c r="M51" s="183"/>
      <c r="N51" s="183"/>
      <c r="O51" s="183"/>
      <c r="P51" s="183"/>
      <c r="Q51" s="183"/>
      <c r="R51" s="183"/>
    </row>
    <row r="52" spans="1:18" s="2" customFormat="1" ht="57.6" x14ac:dyDescent="0.3">
      <c r="A52" s="51"/>
      <c r="B52" s="184">
        <v>17</v>
      </c>
      <c r="C52" s="3" t="str">
        <f ca="1">IF(B52="","",CONCATENATE(OFFSET(List1!C$11,tisk!A51,0),"
",OFFSET(List1!D$11,tisk!A51,0),"
",OFFSET(List1!E$11,tisk!A51,0),"
",OFFSET(List1!F$11,tisk!A51,0)))</f>
        <v>Obec Osek nad Bečvou
Osek nad Bečvou 65
Osek nad Bečvou
75122</v>
      </c>
      <c r="D52" s="74" t="str">
        <f ca="1">IF(B52="","",OFFSET(List1!L$11,tisk!A51,0))</f>
        <v>Osek nad Bečvou - chodník podél sil. I/47 (etapa 7), stavební úprava MK 9c</v>
      </c>
      <c r="E52" s="185">
        <f ca="1">IF(B52="","",OFFSET(List1!O$11,tisk!A51,0))</f>
        <v>2085622</v>
      </c>
      <c r="F52" s="48" t="str">
        <f ca="1">IF(B52="","",OFFSET(List1!P$11,tisk!A51,0))</f>
        <v>3/2020</v>
      </c>
      <c r="G52" s="183">
        <f ca="1">IF(B52="","",OFFSET(List1!R$11,tisk!A51,0))</f>
        <v>500000</v>
      </c>
      <c r="H52" s="186" t="str">
        <f ca="1">IF(B52="","",OFFSET(List1!S$11,tisk!A51,0))</f>
        <v>31.12.2020</v>
      </c>
      <c r="I52" s="184">
        <f ca="1">IF(B52="","",OFFSET(List1!T$11,tisk!A51,0))</f>
        <v>120</v>
      </c>
      <c r="J52" s="184">
        <f ca="1">IF(B52="","",OFFSET(List1!U$11,tisk!A51,0))</f>
        <v>190</v>
      </c>
      <c r="K52" s="184">
        <f ca="1">IF(B52="","",OFFSET(List1!V$11,tisk!A51,0))</f>
        <v>150</v>
      </c>
      <c r="L52" s="184">
        <f ca="1">IF(B52="","",OFFSET(List1!W$11,tisk!A51,0))</f>
        <v>460</v>
      </c>
      <c r="M52" s="183">
        <f ca="1">IF($B52="","",OFFSET(List1!X$11,tisk!$A51,0))</f>
        <v>500000</v>
      </c>
      <c r="N52" s="183">
        <f ca="1">IF($B52="","",OFFSET(List1!Y$11,tisk!$A51,0))</f>
        <v>0</v>
      </c>
      <c r="O52" s="183">
        <f ca="1">IF($B52="","",OFFSET(List1!Z$11,tisk!$A51,0))</f>
        <v>500000</v>
      </c>
      <c r="P52" s="183">
        <f ca="1">IF($B52="","",OFFSET(List1!AA$11,tisk!$A51,0))</f>
        <v>0</v>
      </c>
      <c r="Q52" s="183" t="str">
        <f ca="1">IF($B52="","",OFFSET(List1!AB$11,tisk!$A51,0))</f>
        <v>INV</v>
      </c>
      <c r="R52" s="183" t="str">
        <f ca="1">IF($B52="","",OFFSET(List1!AC$11,tisk!$A51,0))</f>
        <v>NE</v>
      </c>
    </row>
    <row r="53" spans="1:18" s="2" customFormat="1" ht="86.4" x14ac:dyDescent="0.3">
      <c r="A53" s="51"/>
      <c r="B53" s="184"/>
      <c r="C53" s="3" t="str">
        <f ca="1">IF(B52="","",CONCATENATE("Okres ",OFFSET(List1!G$11,tisk!A51,0),"
","Právní forma","
",OFFSET(List1!H$11,tisk!A51,0),"
","IČO ",OFFSET(List1!I$11,tisk!A51,0),"
 ","B.Ú. ",OFFSET(List1!J$11,tisk!A51,0)))</f>
        <v>Okres Přerov
Právní forma
Obec, městská část hlavního města Prahy
IČO 00301680
 B.Ú. 94-1013831/0710</v>
      </c>
      <c r="D53" s="5" t="str">
        <f ca="1">IF(B52="","",OFFSET(List1!M$11,tisk!A51,0))</f>
        <v>Vybudování nového chodníku ze zámkové dlažby na místě stávajícího asfaltobetonového a stavební úprava MK 9c - obrusná vrstva ze zámkové dlažby místo nestmeleného kameniva.</v>
      </c>
      <c r="E53" s="185"/>
      <c r="F53" s="47"/>
      <c r="G53" s="183"/>
      <c r="H53" s="186"/>
      <c r="I53" s="184"/>
      <c r="J53" s="184"/>
      <c r="K53" s="184"/>
      <c r="L53" s="184"/>
      <c r="M53" s="183"/>
      <c r="N53" s="183"/>
      <c r="O53" s="183"/>
      <c r="P53" s="183"/>
      <c r="Q53" s="183"/>
      <c r="R53" s="183"/>
    </row>
    <row r="54" spans="1:18" s="2" customFormat="1" ht="43.2" x14ac:dyDescent="0.3">
      <c r="A54" s="51">
        <f>ROW()/3-1</f>
        <v>17</v>
      </c>
      <c r="B54" s="184"/>
      <c r="C54" s="3"/>
      <c r="D54" s="5" t="str">
        <f ca="1">IF(B52="","",CONCATENATE("Dotace bude použita na:",OFFSET(List1!N$11,tisk!A51,0)))</f>
        <v>Dotace bude použita na:Výdaje spojené s realizací chodníku podél sil. I/47 (etapa 7), a stavebních úprav MK 9c.</v>
      </c>
      <c r="E54" s="185"/>
      <c r="F54" s="48" t="str">
        <f ca="1">IF(B52="","",OFFSET(List1!Q$11,tisk!A51,0))</f>
        <v>12/2020</v>
      </c>
      <c r="G54" s="183"/>
      <c r="H54" s="186"/>
      <c r="I54" s="184"/>
      <c r="J54" s="184"/>
      <c r="K54" s="184"/>
      <c r="L54" s="184"/>
      <c r="M54" s="183"/>
      <c r="N54" s="183"/>
      <c r="O54" s="183"/>
      <c r="P54" s="183"/>
      <c r="Q54" s="183"/>
      <c r="R54" s="183"/>
    </row>
    <row r="55" spans="1:18" s="2" customFormat="1" ht="57.6" x14ac:dyDescent="0.3">
      <c r="A55" s="51"/>
      <c r="B55" s="184">
        <v>18</v>
      </c>
      <c r="C55" s="3" t="str">
        <f ca="1">IF(B55="","",CONCATENATE(OFFSET(List1!C$11,tisk!A54,0),"
",OFFSET(List1!D$11,tisk!A54,0),"
",OFFSET(List1!E$11,tisk!A54,0),"
",OFFSET(List1!F$11,tisk!A54,0)))</f>
        <v>Obec Hraničné Petrovice
Hraničné Petrovice 75
Hraničné Petrovice
78306</v>
      </c>
      <c r="D55" s="74" t="str">
        <f ca="1">IF(B55="","",OFFSET(List1!L$11,tisk!A54,0))</f>
        <v>Výstavba příjezdové komunikace ke hřbitovu v Hraničných Petrovicích - I. etapa</v>
      </c>
      <c r="E55" s="185">
        <f ca="1">IF(B55="","",OFFSET(List1!O$11,tisk!A54,0))</f>
        <v>1100000</v>
      </c>
      <c r="F55" s="48" t="str">
        <f ca="1">IF(B55="","",OFFSET(List1!P$11,tisk!A54,0))</f>
        <v>1/2020</v>
      </c>
      <c r="G55" s="183">
        <f ca="1">IF(B55="","",OFFSET(List1!R$11,tisk!A54,0))</f>
        <v>500000</v>
      </c>
      <c r="H55" s="186" t="str">
        <f ca="1">IF(B55="","",OFFSET(List1!S$11,tisk!A54,0))</f>
        <v>31.12.2020</v>
      </c>
      <c r="I55" s="184">
        <f ca="1">IF(B55="","",OFFSET(List1!T$11,tisk!A54,0))</f>
        <v>180</v>
      </c>
      <c r="J55" s="184">
        <f ca="1">IF(B55="","",OFFSET(List1!U$11,tisk!A54,0))</f>
        <v>120</v>
      </c>
      <c r="K55" s="184">
        <f ca="1">IF(B55="","",OFFSET(List1!V$11,tisk!A54,0))</f>
        <v>150</v>
      </c>
      <c r="L55" s="184">
        <f ca="1">IF(B55="","",OFFSET(List1!W$11,tisk!A54,0))</f>
        <v>450</v>
      </c>
      <c r="M55" s="183">
        <f ca="1">IF($B55="","",OFFSET(List1!X$11,tisk!$A54,0))</f>
        <v>500000</v>
      </c>
      <c r="N55" s="183">
        <f ca="1">IF($B55="","",OFFSET(List1!Y$11,tisk!$A54,0))</f>
        <v>0</v>
      </c>
      <c r="O55" s="183">
        <f ca="1">IF($B55="","",OFFSET(List1!Z$11,tisk!$A54,0))</f>
        <v>500000</v>
      </c>
      <c r="P55" s="183">
        <f ca="1">IF($B55="","",OFFSET(List1!AA$11,tisk!$A54,0))</f>
        <v>0</v>
      </c>
      <c r="Q55" s="183" t="str">
        <f ca="1">IF($B55="","",OFFSET(List1!AB$11,tisk!$A54,0))</f>
        <v>INV</v>
      </c>
      <c r="R55" s="183" t="str">
        <f ca="1">IF($B55="","",OFFSET(List1!AC$11,tisk!$A54,0))</f>
        <v>NE</v>
      </c>
    </row>
    <row r="56" spans="1:18" s="2" customFormat="1" ht="86.4" x14ac:dyDescent="0.3">
      <c r="A56" s="51"/>
      <c r="B56" s="184"/>
      <c r="C56" s="3" t="str">
        <f ca="1">IF(B55="","",CONCATENATE("Okres ",OFFSET(List1!G$11,tisk!A54,0),"
","Právní forma","
",OFFSET(List1!H$11,tisk!A54,0),"
","IČO ",OFFSET(List1!I$11,tisk!A54,0),"
 ","B.Ú. ",OFFSET(List1!J$11,tisk!A54,0)))</f>
        <v>Okres Olomouc
Právní forma
Obec, městská část hlavního města Prahy
IČO 00601144
 B.Ú. 25328811/0100</v>
      </c>
      <c r="D56" s="5" t="str">
        <f ca="1">IF(B55="","",OFFSET(List1!M$11,tisk!A54,0))</f>
        <v>Záměrem je vybudování I. etapy příjezdové komunikace ke hřbitovu v obci Hraničné Petrovice, která bude plnohodnotně nahrazovat současnou provizorní cestu.</v>
      </c>
      <c r="E56" s="185"/>
      <c r="F56" s="47"/>
      <c r="G56" s="183"/>
      <c r="H56" s="186"/>
      <c r="I56" s="184"/>
      <c r="J56" s="184"/>
      <c r="K56" s="184"/>
      <c r="L56" s="184"/>
      <c r="M56" s="183"/>
      <c r="N56" s="183"/>
      <c r="O56" s="183"/>
      <c r="P56" s="183"/>
      <c r="Q56" s="183"/>
      <c r="R56" s="183"/>
    </row>
    <row r="57" spans="1:18" s="2" customFormat="1" ht="28.8" x14ac:dyDescent="0.3">
      <c r="A57" s="51">
        <f>ROW()/3-1</f>
        <v>18</v>
      </c>
      <c r="B57" s="184"/>
      <c r="C57" s="3"/>
      <c r="D57" s="5" t="str">
        <f ca="1">IF(B55="","",CONCATENATE("Dotace bude použita na:",OFFSET(List1!N$11,tisk!A54,0)))</f>
        <v>Dotace bude použita na:Výdaje spojené s vybudováním příjezdové komunikace.</v>
      </c>
      <c r="E57" s="185"/>
      <c r="F57" s="48" t="str">
        <f ca="1">IF(B55="","",OFFSET(List1!Q$11,tisk!A54,0))</f>
        <v>12/2020</v>
      </c>
      <c r="G57" s="183"/>
      <c r="H57" s="186"/>
      <c r="I57" s="184"/>
      <c r="J57" s="184"/>
      <c r="K57" s="184"/>
      <c r="L57" s="184"/>
      <c r="M57" s="183"/>
      <c r="N57" s="183"/>
      <c r="O57" s="183"/>
      <c r="P57" s="183"/>
      <c r="Q57" s="183"/>
      <c r="R57" s="183"/>
    </row>
    <row r="58" spans="1:18" s="2" customFormat="1" ht="57.6" x14ac:dyDescent="0.3">
      <c r="A58" s="51"/>
      <c r="B58" s="184">
        <v>19</v>
      </c>
      <c r="C58" s="3" t="str">
        <f ca="1">IF(B58="","",CONCATENATE(OFFSET(List1!C$11,tisk!A57,0),"
",OFFSET(List1!D$11,tisk!A57,0),"
",OFFSET(List1!E$11,tisk!A57,0),"
",OFFSET(List1!F$11,tisk!A57,0)))</f>
        <v>Obec Lazníčky
Lazníčky 35
Lazníčky
75125</v>
      </c>
      <c r="D58" s="74" t="str">
        <f ca="1">IF(B58="","",OFFSET(List1!L$11,tisk!A57,0))</f>
        <v>Rekonstrukce a stavba veřejného osvětlení a rozhlasu Lazníčky</v>
      </c>
      <c r="E58" s="185">
        <f ca="1">IF(B58="","",OFFSET(List1!O$11,tisk!A57,0))</f>
        <v>1951489</v>
      </c>
      <c r="F58" s="48" t="str">
        <f ca="1">IF(B58="","",OFFSET(List1!P$11,tisk!A57,0))</f>
        <v>1/2020</v>
      </c>
      <c r="G58" s="183">
        <f ca="1">IF(B58="","",OFFSET(List1!R$11,tisk!A57,0))</f>
        <v>500000</v>
      </c>
      <c r="H58" s="186" t="str">
        <f ca="1">IF(B58="","",OFFSET(List1!S$11,tisk!A57,0))</f>
        <v>31.12.2020</v>
      </c>
      <c r="I58" s="184">
        <f ca="1">IF(B58="","",OFFSET(List1!T$11,tisk!A57,0))</f>
        <v>150</v>
      </c>
      <c r="J58" s="184">
        <f ca="1">IF(B58="","",OFFSET(List1!U$11,tisk!A57,0))</f>
        <v>200</v>
      </c>
      <c r="K58" s="184">
        <f ca="1">IF(B58="","",OFFSET(List1!V$11,tisk!A57,0))</f>
        <v>100</v>
      </c>
      <c r="L58" s="184">
        <f ca="1">IF(B58="","",OFFSET(List1!W$11,tisk!A57,0))</f>
        <v>450</v>
      </c>
      <c r="M58" s="183">
        <f ca="1">IF($B58="","",OFFSET(List1!X$11,tisk!$A57,0))</f>
        <v>500000</v>
      </c>
      <c r="N58" s="183">
        <f ca="1">IF($B58="","",OFFSET(List1!Y$11,tisk!$A57,0))</f>
        <v>0</v>
      </c>
      <c r="O58" s="183">
        <f ca="1">IF($B58="","",OFFSET(List1!Z$11,tisk!$A57,0))</f>
        <v>500000</v>
      </c>
      <c r="P58" s="183">
        <f ca="1">IF($B58="","",OFFSET(List1!AA$11,tisk!$A57,0))</f>
        <v>0</v>
      </c>
      <c r="Q58" s="183" t="str">
        <f ca="1">IF($B58="","",OFFSET(List1!AB$11,tisk!$A57,0))</f>
        <v>INV</v>
      </c>
      <c r="R58" s="183" t="str">
        <f ca="1">IF($B58="","",OFFSET(List1!AC$11,tisk!$A57,0))</f>
        <v>NE</v>
      </c>
    </row>
    <row r="59" spans="1:18" s="2" customFormat="1" ht="86.4" x14ac:dyDescent="0.3">
      <c r="A59" s="51"/>
      <c r="B59" s="184"/>
      <c r="C59" s="3" t="str">
        <f ca="1">IF(B58="","",CONCATENATE("Okres ",OFFSET(List1!G$11,tisk!A57,0),"
","Právní forma","
",OFFSET(List1!H$11,tisk!A57,0),"
","IČO ",OFFSET(List1!I$11,tisk!A57,0),"
 ","B.Ú. ",OFFSET(List1!J$11,tisk!A57,0)))</f>
        <v>Okres Přerov
Právní forma
Obec, městská část hlavního města Prahy
IČO 00636321
 B.Ú. 3218555379/0800</v>
      </c>
      <c r="D59" s="5" t="str">
        <f ca="1">IF(B58="","",OFFSET(List1!M$11,tisk!A57,0))</f>
        <v>V návaznosti na obnovu sítě nízkého napětí ČEZ  v r. 2020 obec  musí  rekonstruovat VO i rozhlas. Dojde k uložení  VO a MR do země podél výkopů ČEZ bezdrátově a k postavení nových sloupů. V jiných částech obce k výměně starých sloupů ČEZ na nové.</v>
      </c>
      <c r="E59" s="185"/>
      <c r="F59" s="47"/>
      <c r="G59" s="183"/>
      <c r="H59" s="186"/>
      <c r="I59" s="184"/>
      <c r="J59" s="184"/>
      <c r="K59" s="184"/>
      <c r="L59" s="184"/>
      <c r="M59" s="183"/>
      <c r="N59" s="183"/>
      <c r="O59" s="183"/>
      <c r="P59" s="183"/>
      <c r="Q59" s="183"/>
      <c r="R59" s="183"/>
    </row>
    <row r="60" spans="1:18" s="2" customFormat="1" ht="100.8" x14ac:dyDescent="0.3">
      <c r="A60" s="51">
        <f>ROW()/3-1</f>
        <v>19</v>
      </c>
      <c r="B60" s="184"/>
      <c r="C60" s="3"/>
      <c r="D60" s="5" t="str">
        <f ca="1">IF(B58="","",CONCATENATE("Dotace bude použita na:",OFFSET(List1!N$11,tisk!A57,0)))</f>
        <v>Dotace bude použita na:Účelem poskytnutí dotace je částečná úhrada výdajů na rekonstrukci a stavbu veřejného osvětlení a rozhlasu Lazníčky. Jedná se o výměnu kabelů, lamp veřejného osvětlení, amplionů rozhlasu, stavbu nových sloupů, částečnou kabelizaci sítě.</v>
      </c>
      <c r="E60" s="185"/>
      <c r="F60" s="48" t="str">
        <f ca="1">IF(B58="","",OFFSET(List1!Q$11,tisk!A57,0))</f>
        <v>12/2020</v>
      </c>
      <c r="G60" s="183"/>
      <c r="H60" s="186"/>
      <c r="I60" s="184"/>
      <c r="J60" s="184"/>
      <c r="K60" s="184"/>
      <c r="L60" s="184"/>
      <c r="M60" s="183"/>
      <c r="N60" s="183"/>
      <c r="O60" s="183"/>
      <c r="P60" s="183"/>
      <c r="Q60" s="183"/>
      <c r="R60" s="183"/>
    </row>
    <row r="61" spans="1:18" s="2" customFormat="1" ht="57.6" x14ac:dyDescent="0.3">
      <c r="A61" s="51"/>
      <c r="B61" s="184">
        <v>20</v>
      </c>
      <c r="C61" s="3" t="str">
        <f ca="1">IF(B61="","",CONCATENATE(OFFSET(List1!C$11,tisk!A60,0),"
",OFFSET(List1!D$11,tisk!A60,0),"
",OFFSET(List1!E$11,tisk!A60,0),"
",OFFSET(List1!F$11,tisk!A60,0)))</f>
        <v>Obec Police
Police 5
Úsov
789 73</v>
      </c>
      <c r="D61" s="74" t="str">
        <f ca="1">IF(B61="","",OFFSET(List1!L$11,tisk!A60,0))</f>
        <v>Výstavba komunikace při zasíťování obecních parcel v Polici</v>
      </c>
      <c r="E61" s="185">
        <f ca="1">IF(B61="","",OFFSET(List1!O$11,tisk!A60,0))</f>
        <v>6625657.5</v>
      </c>
      <c r="F61" s="48" t="str">
        <f ca="1">IF(B61="","",OFFSET(List1!P$11,tisk!A60,0))</f>
        <v>1/2020</v>
      </c>
      <c r="G61" s="183">
        <f ca="1">IF(B61="","",OFFSET(List1!R$11,tisk!A60,0))</f>
        <v>500000</v>
      </c>
      <c r="H61" s="186" t="str">
        <f ca="1">IF(B61="","",OFFSET(List1!S$11,tisk!A60,0))</f>
        <v>31.12.2020</v>
      </c>
      <c r="I61" s="184">
        <f ca="1">IF(B61="","",OFFSET(List1!T$11,tisk!A60,0))</f>
        <v>180</v>
      </c>
      <c r="J61" s="184">
        <f ca="1">IF(B61="","",OFFSET(List1!U$11,tisk!A60,0))</f>
        <v>170</v>
      </c>
      <c r="K61" s="184">
        <f ca="1">IF(B61="","",OFFSET(List1!V$11,tisk!A60,0))</f>
        <v>100</v>
      </c>
      <c r="L61" s="184">
        <f ca="1">IF(B61="","",OFFSET(List1!W$11,tisk!A60,0))</f>
        <v>450</v>
      </c>
      <c r="M61" s="183">
        <f ca="1">IF($B61="","",OFFSET(List1!X$11,tisk!$A60,0))</f>
        <v>500000</v>
      </c>
      <c r="N61" s="183">
        <f ca="1">IF($B61="","",OFFSET(List1!Y$11,tisk!$A60,0))</f>
        <v>0</v>
      </c>
      <c r="O61" s="183">
        <f ca="1">IF($B61="","",OFFSET(List1!Z$11,tisk!$A60,0))</f>
        <v>500000</v>
      </c>
      <c r="P61" s="183">
        <f ca="1">IF($B61="","",OFFSET(List1!AA$11,tisk!$A60,0))</f>
        <v>0</v>
      </c>
      <c r="Q61" s="183" t="str">
        <f ca="1">IF($B61="","",OFFSET(List1!AB$11,tisk!$A60,0))</f>
        <v>INV</v>
      </c>
      <c r="R61" s="183" t="str">
        <f ca="1">IF($B61="","",OFFSET(List1!AC$11,tisk!$A60,0))</f>
        <v>NE</v>
      </c>
    </row>
    <row r="62" spans="1:18" s="2" customFormat="1" ht="86.4" x14ac:dyDescent="0.3">
      <c r="A62" s="51"/>
      <c r="B62" s="184"/>
      <c r="C62" s="3" t="str">
        <f ca="1">IF(B61="","",CONCATENATE("Okres ",OFFSET(List1!G$11,tisk!A60,0),"
","Právní forma","
",OFFSET(List1!H$11,tisk!A60,0),"
","IČO ",OFFSET(List1!I$11,tisk!A60,0),"
 ","B.Ú. ",OFFSET(List1!J$11,tisk!A60,0)))</f>
        <v>Okres Šumperk
Právní forma
Obec, městská část hlavního města Prahy
IČO 00635880
 B.Ú. 1809453359/0800</v>
      </c>
      <c r="D62" s="5" t="str">
        <f ca="1">IF(B61="","",OFFSET(List1!M$11,tisk!A60,0))</f>
        <v>V rámci zasíťování obecních parcel bude vybudována komunikace pro zpřístupnění 25 parcel pro výstavbu nových rodinných domů. Nová komunikace bude mít 2 235 m2 asfaltové plochy.</v>
      </c>
      <c r="E62" s="185"/>
      <c r="F62" s="47"/>
      <c r="G62" s="183"/>
      <c r="H62" s="186"/>
      <c r="I62" s="184"/>
      <c r="J62" s="184"/>
      <c r="K62" s="184"/>
      <c r="L62" s="184"/>
      <c r="M62" s="183"/>
      <c r="N62" s="183"/>
      <c r="O62" s="183"/>
      <c r="P62" s="183"/>
      <c r="Q62" s="183"/>
      <c r="R62" s="183"/>
    </row>
    <row r="63" spans="1:18" s="2" customFormat="1" ht="72" x14ac:dyDescent="0.3">
      <c r="A63" s="51">
        <f>ROW()/3-1</f>
        <v>20</v>
      </c>
      <c r="B63" s="184"/>
      <c r="C63" s="3"/>
      <c r="D63" s="5" t="str">
        <f ca="1">IF(B61="","",CONCATENATE("Dotace bude použita na:",OFFSET(List1!N$11,tisk!A60,0)))</f>
        <v>Dotace bude použita na:Z investiční dotace bude hrazena výstavba místní komunikace pro zpřístupnění 25 stavebních parcel. Celkem bude vybudováno 2 235 m2 asfaltové plochy.</v>
      </c>
      <c r="E63" s="185"/>
      <c r="F63" s="48" t="str">
        <f ca="1">IF(B61="","",OFFSET(List1!Q$11,tisk!A60,0))</f>
        <v>12/2020</v>
      </c>
      <c r="G63" s="183"/>
      <c r="H63" s="186"/>
      <c r="I63" s="184"/>
      <c r="J63" s="184"/>
      <c r="K63" s="184"/>
      <c r="L63" s="184"/>
      <c r="M63" s="183"/>
      <c r="N63" s="183"/>
      <c r="O63" s="183"/>
      <c r="P63" s="183"/>
      <c r="Q63" s="183"/>
      <c r="R63" s="183"/>
    </row>
    <row r="64" spans="1:18" s="2" customFormat="1" ht="57.6" x14ac:dyDescent="0.3">
      <c r="A64" s="51"/>
      <c r="B64" s="184">
        <v>21</v>
      </c>
      <c r="C64" s="3" t="str">
        <f ca="1">IF(B64="","",CONCATENATE(OFFSET(List1!C$11,tisk!A63,0),"
",OFFSET(List1!D$11,tisk!A63,0),"
",OFFSET(List1!E$11,tisk!A63,0),"
",OFFSET(List1!F$11,tisk!A63,0)))</f>
        <v>Obec Kamenná
Kamenná 2
Kamenná
78974</v>
      </c>
      <c r="D64" s="74" t="str">
        <f ca="1">IF(B64="","",OFFSET(List1!L$11,tisk!A63,0))</f>
        <v>Oprava místních komunikací Kamenná 2020</v>
      </c>
      <c r="E64" s="185">
        <f ca="1">IF(B64="","",OFFSET(List1!O$11,tisk!A63,0))</f>
        <v>1603180</v>
      </c>
      <c r="F64" s="48" t="str">
        <f ca="1">IF(B64="","",OFFSET(List1!P$11,tisk!A63,0))</f>
        <v>1/2020</v>
      </c>
      <c r="G64" s="183">
        <f ca="1">IF(B64="","",OFFSET(List1!R$11,tisk!A63,0))</f>
        <v>500000</v>
      </c>
      <c r="H64" s="186" t="str">
        <f ca="1">IF(B64="","",OFFSET(List1!S$11,tisk!A63,0))</f>
        <v>31.12.2020</v>
      </c>
      <c r="I64" s="184">
        <f ca="1">IF(B64="","",OFFSET(List1!T$11,tisk!A63,0))</f>
        <v>160</v>
      </c>
      <c r="J64" s="184">
        <f ca="1">IF(B64="","",OFFSET(List1!U$11,tisk!A63,0))</f>
        <v>140</v>
      </c>
      <c r="K64" s="184">
        <f ca="1">IF(B64="","",OFFSET(List1!V$11,tisk!A63,0))</f>
        <v>150</v>
      </c>
      <c r="L64" s="184">
        <f ca="1">IF(B64="","",OFFSET(List1!W$11,tisk!A63,0))</f>
        <v>450</v>
      </c>
      <c r="M64" s="183">
        <f ca="1">IF($B64="","",OFFSET(List1!X$11,tisk!$A63,0))</f>
        <v>500000</v>
      </c>
      <c r="N64" s="183">
        <f ca="1">IF($B64="","",OFFSET(List1!Y$11,tisk!$A63,0))</f>
        <v>0</v>
      </c>
      <c r="O64" s="183">
        <f ca="1">IF($B64="","",OFFSET(List1!Z$11,tisk!$A63,0))</f>
        <v>500000</v>
      </c>
      <c r="P64" s="183">
        <f ca="1">IF($B64="","",OFFSET(List1!AA$11,tisk!$A63,0))</f>
        <v>0</v>
      </c>
      <c r="Q64" s="183" t="str">
        <f ca="1">IF($B64="","",OFFSET(List1!AB$11,tisk!$A63,0))</f>
        <v>NEINV</v>
      </c>
      <c r="R64" s="183" t="str">
        <f ca="1">IF($B64="","",OFFSET(List1!AC$11,tisk!$A63,0))</f>
        <v>NE</v>
      </c>
    </row>
    <row r="65" spans="1:18" s="2" customFormat="1" ht="86.4" x14ac:dyDescent="0.3">
      <c r="A65" s="51"/>
      <c r="B65" s="184"/>
      <c r="C65" s="3" t="str">
        <f ca="1">IF(B64="","",CONCATENATE("Okres ",OFFSET(List1!G$11,tisk!A63,0),"
","Právní forma","
",OFFSET(List1!H$11,tisk!A63,0),"
","IČO ",OFFSET(List1!I$11,tisk!A63,0),"
 ","B.Ú. ",OFFSET(List1!J$11,tisk!A63,0)))</f>
        <v>Okres Šumperk
Právní forma
Obec, městská část hlavního města Prahy
IČO 00302759
 B.Ú. 4828841/0100</v>
      </c>
      <c r="D65" s="5" t="str">
        <f ca="1">IF(B64="","",OFFSET(List1!M$11,tisk!A63,0))</f>
        <v>V roce 2019 začal budovat Svazek obcí Bradlo kanalizaci a ČOV. Svazek vznikl spojením obcí Kamenná a Rohle. V současné době už byl  položen hlavní řád a obec Kamenná by chtěla získat dotaci na opravu alespoň části místních komunikací.</v>
      </c>
      <c r="E65" s="185"/>
      <c r="F65" s="47"/>
      <c r="G65" s="183"/>
      <c r="H65" s="186"/>
      <c r="I65" s="184"/>
      <c r="J65" s="184"/>
      <c r="K65" s="184"/>
      <c r="L65" s="184"/>
      <c r="M65" s="183"/>
      <c r="N65" s="183"/>
      <c r="O65" s="183"/>
      <c r="P65" s="183"/>
      <c r="Q65" s="183"/>
      <c r="R65" s="183"/>
    </row>
    <row r="66" spans="1:18" s="2" customFormat="1" ht="28.8" x14ac:dyDescent="0.3">
      <c r="A66" s="51">
        <f>ROW()/3-1</f>
        <v>21</v>
      </c>
      <c r="B66" s="184"/>
      <c r="C66" s="3"/>
      <c r="D66" s="5" t="str">
        <f ca="1">IF(B64="","",CONCATENATE("Dotace bude použita na:",OFFSET(List1!N$11,tisk!A63,0)))</f>
        <v>Dotace bude použita na:Oprava místních komunikací.</v>
      </c>
      <c r="E66" s="185"/>
      <c r="F66" s="48" t="str">
        <f ca="1">IF(B64="","",OFFSET(List1!Q$11,tisk!A63,0))</f>
        <v>12/2020</v>
      </c>
      <c r="G66" s="183"/>
      <c r="H66" s="186"/>
      <c r="I66" s="184"/>
      <c r="J66" s="184"/>
      <c r="K66" s="184"/>
      <c r="L66" s="184"/>
      <c r="M66" s="183"/>
      <c r="N66" s="183"/>
      <c r="O66" s="183"/>
      <c r="P66" s="183"/>
      <c r="Q66" s="183"/>
      <c r="R66" s="183"/>
    </row>
    <row r="67" spans="1:18" s="2" customFormat="1" ht="57.6" x14ac:dyDescent="0.3">
      <c r="A67" s="51"/>
      <c r="B67" s="184">
        <v>22</v>
      </c>
      <c r="C67" s="3" t="str">
        <f ca="1">IF(B67="","",CONCATENATE(OFFSET(List1!C$11,tisk!A66,0),"
",OFFSET(List1!D$11,tisk!A66,0),"
",OFFSET(List1!E$11,tisk!A66,0),"
",OFFSET(List1!F$11,tisk!A66,0)))</f>
        <v>Obec Dolní Těšice
Dolní Těšice 11
Dolní Těšice
75353</v>
      </c>
      <c r="D67" s="74" t="str">
        <f ca="1">IF(B67="","",OFFSET(List1!L$11,tisk!A66,0))</f>
        <v>Oprava místní komunikace "U letiště"</v>
      </c>
      <c r="E67" s="185">
        <f ca="1">IF(B67="","",OFFSET(List1!O$11,tisk!A66,0))</f>
        <v>1777000</v>
      </c>
      <c r="F67" s="48" t="str">
        <f ca="1">IF(B67="","",OFFSET(List1!P$11,tisk!A66,0))</f>
        <v>1/2020</v>
      </c>
      <c r="G67" s="183">
        <f ca="1">IF(B67="","",OFFSET(List1!R$11,tisk!A66,0))</f>
        <v>500000</v>
      </c>
      <c r="H67" s="186" t="str">
        <f ca="1">IF(B67="","",OFFSET(List1!S$11,tisk!A66,0))</f>
        <v>31.12.2020</v>
      </c>
      <c r="I67" s="184">
        <f ca="1">IF(B67="","",OFFSET(List1!T$11,tisk!A66,0))</f>
        <v>200</v>
      </c>
      <c r="J67" s="184">
        <f ca="1">IF(B67="","",OFFSET(List1!U$11,tisk!A66,0))</f>
        <v>140</v>
      </c>
      <c r="K67" s="184">
        <f ca="1">IF(B67="","",OFFSET(List1!V$11,tisk!A66,0))</f>
        <v>100</v>
      </c>
      <c r="L67" s="184">
        <f ca="1">IF(B67="","",OFFSET(List1!W$11,tisk!A66,0))</f>
        <v>440</v>
      </c>
      <c r="M67" s="183">
        <f ca="1">IF($B67="","",OFFSET(List1!X$11,tisk!$A66,0))</f>
        <v>500000</v>
      </c>
      <c r="N67" s="183">
        <f ca="1">IF($B67="","",OFFSET(List1!Y$11,tisk!$A66,0))</f>
        <v>0</v>
      </c>
      <c r="O67" s="183">
        <f ca="1">IF($B67="","",OFFSET(List1!Z$11,tisk!$A66,0))</f>
        <v>500000</v>
      </c>
      <c r="P67" s="183">
        <f ca="1">IF($B67="","",OFFSET(List1!AA$11,tisk!$A66,0))</f>
        <v>0</v>
      </c>
      <c r="Q67" s="183" t="str">
        <f ca="1">IF($B67="","",OFFSET(List1!AB$11,tisk!$A66,0))</f>
        <v>NEINV</v>
      </c>
      <c r="R67" s="183" t="str">
        <f ca="1">IF($B67="","",OFFSET(List1!AC$11,tisk!$A66,0))</f>
        <v>NE</v>
      </c>
    </row>
    <row r="68" spans="1:18" s="2" customFormat="1" ht="86.4" x14ac:dyDescent="0.3">
      <c r="A68" s="51"/>
      <c r="B68" s="184"/>
      <c r="C68" s="3" t="str">
        <f ca="1">IF(B67="","",CONCATENATE("Okres ",OFFSET(List1!G$11,tisk!A66,0),"
","Právní forma","
",OFFSET(List1!H$11,tisk!A66,0),"
","IČO ",OFFSET(List1!I$11,tisk!A66,0),"
 ","B.Ú. ",OFFSET(List1!J$11,tisk!A66,0)))</f>
        <v>Okres Přerov
Právní forma
Obec, městská část hlavního města Prahy
IČO 00636215
 B.Ú. 21524831/0100</v>
      </c>
      <c r="D68" s="5" t="str">
        <f ca="1">IF(B67="","",OFFSET(List1!M$11,tisk!A66,0))</f>
        <v>Předmětem akce je plošná oprava místní komunikace MK1C kolem "letiště".  V daném místě dojde k opravě povrchu stávající komunikace pro zajištění lepší sjízdnosti,  zvýšení bezpečnosti,  snížení hlučnosti provozu a zlepšení odvodnění.</v>
      </c>
      <c r="E68" s="185"/>
      <c r="F68" s="47"/>
      <c r="G68" s="183"/>
      <c r="H68" s="186"/>
      <c r="I68" s="184"/>
      <c r="J68" s="184"/>
      <c r="K68" s="184"/>
      <c r="L68" s="184"/>
      <c r="M68" s="183"/>
      <c r="N68" s="183"/>
      <c r="O68" s="183"/>
      <c r="P68" s="183"/>
      <c r="Q68" s="183"/>
      <c r="R68" s="183"/>
    </row>
    <row r="69" spans="1:18" s="2" customFormat="1" ht="28.8" x14ac:dyDescent="0.3">
      <c r="A69" s="51">
        <f>ROW()/3-1</f>
        <v>22</v>
      </c>
      <c r="B69" s="184"/>
      <c r="C69" s="3"/>
      <c r="D69" s="5" t="str">
        <f ca="1">IF(B67="","",CONCATENATE("Dotace bude použita na:",OFFSET(List1!N$11,tisk!A66,0)))</f>
        <v>Dotace bude použita na:Oprava místní komunikace.</v>
      </c>
      <c r="E69" s="185"/>
      <c r="F69" s="48" t="str">
        <f ca="1">IF(B67="","",OFFSET(List1!Q$11,tisk!A66,0))</f>
        <v>12/2020</v>
      </c>
      <c r="G69" s="183"/>
      <c r="H69" s="186"/>
      <c r="I69" s="184"/>
      <c r="J69" s="184"/>
      <c r="K69" s="184"/>
      <c r="L69" s="184"/>
      <c r="M69" s="183"/>
      <c r="N69" s="183"/>
      <c r="O69" s="183"/>
      <c r="P69" s="183"/>
      <c r="Q69" s="183"/>
      <c r="R69" s="183"/>
    </row>
    <row r="70" spans="1:18" s="2" customFormat="1" ht="57.6" x14ac:dyDescent="0.3">
      <c r="A70" s="51"/>
      <c r="B70" s="184">
        <v>23</v>
      </c>
      <c r="C70" s="3" t="str">
        <f ca="1">IF(B70="","",CONCATENATE(OFFSET(List1!C$11,tisk!A69,0),"
",OFFSET(List1!D$11,tisk!A69,0),"
",OFFSET(List1!E$11,tisk!A69,0),"
",OFFSET(List1!F$11,tisk!A69,0)))</f>
        <v>Obec Vitčice
Vitčice 31
Vitčice
79827</v>
      </c>
      <c r="D70" s="74" t="str">
        <f ca="1">IF(B70="","",OFFSET(List1!L$11,tisk!A69,0))</f>
        <v>Oprava fasády na obecních budovách ve Vitčicích</v>
      </c>
      <c r="E70" s="185">
        <f ca="1">IF(B70="","",OFFSET(List1!O$11,tisk!A69,0))</f>
        <v>1000000</v>
      </c>
      <c r="F70" s="48" t="str">
        <f ca="1">IF(B70="","",OFFSET(List1!P$11,tisk!A69,0))</f>
        <v>1/2020</v>
      </c>
      <c r="G70" s="183">
        <f ca="1">IF(B70="","",OFFSET(List1!R$11,tisk!A69,0))</f>
        <v>500000</v>
      </c>
      <c r="H70" s="186" t="str">
        <f ca="1">IF(B70="","",OFFSET(List1!S$11,tisk!A69,0))</f>
        <v>31.12.2020</v>
      </c>
      <c r="I70" s="184">
        <f ca="1">IF(B70="","",OFFSET(List1!T$11,tisk!A69,0))</f>
        <v>130</v>
      </c>
      <c r="J70" s="184">
        <f ca="1">IF(B70="","",OFFSET(List1!U$11,tisk!A69,0))</f>
        <v>160</v>
      </c>
      <c r="K70" s="184">
        <f ca="1">IF(B70="","",OFFSET(List1!V$11,tisk!A69,0))</f>
        <v>150</v>
      </c>
      <c r="L70" s="184">
        <f ca="1">IF(B70="","",OFFSET(List1!W$11,tisk!A69,0))</f>
        <v>440</v>
      </c>
      <c r="M70" s="183">
        <f ca="1">IF($B70="","",OFFSET(List1!X$11,tisk!$A69,0))</f>
        <v>500000</v>
      </c>
      <c r="N70" s="183">
        <f ca="1">IF($B70="","",OFFSET(List1!Y$11,tisk!$A69,0))</f>
        <v>0</v>
      </c>
      <c r="O70" s="183">
        <f ca="1">IF($B70="","",OFFSET(List1!Z$11,tisk!$A69,0))</f>
        <v>500000</v>
      </c>
      <c r="P70" s="183">
        <f ca="1">IF($B70="","",OFFSET(List1!AA$11,tisk!$A69,0))</f>
        <v>0</v>
      </c>
      <c r="Q70" s="183" t="str">
        <f ca="1">IF($B70="","",OFFSET(List1!AB$11,tisk!$A69,0))</f>
        <v>INV/NEINV</v>
      </c>
      <c r="R70" s="183" t="str">
        <f ca="1">IF($B70="","",OFFSET(List1!AC$11,tisk!$A69,0))</f>
        <v>NE</v>
      </c>
    </row>
    <row r="71" spans="1:18" s="2" customFormat="1" ht="86.4" x14ac:dyDescent="0.3">
      <c r="A71" s="51"/>
      <c r="B71" s="184"/>
      <c r="C71" s="3" t="str">
        <f ca="1">IF(B70="","",CONCATENATE("Okres ",OFFSET(List1!G$11,tisk!A69,0),"
","Právní forma","
",OFFSET(List1!H$11,tisk!A69,0),"
","IČO ",OFFSET(List1!I$11,tisk!A69,0),"
 ","B.Ú. ",OFFSET(List1!J$11,tisk!A69,0)))</f>
        <v>Okres Prostějov
Právní forma
Obec, městská část hlavního města Prahy
IČO 00600091
 B.Ú. 21325701/0100</v>
      </c>
      <c r="D71" s="5" t="str">
        <f ca="1">IF(B70="","",OFFSET(List1!M$11,tisk!A69,0))</f>
        <v>Tento projekt řeší opravu fasád a jejich okolí na již zrekonstruovaných obecních budovách a částečné zateplení.</v>
      </c>
      <c r="E71" s="185"/>
      <c r="F71" s="47"/>
      <c r="G71" s="183"/>
      <c r="H71" s="186"/>
      <c r="I71" s="184"/>
      <c r="J71" s="184"/>
      <c r="K71" s="184"/>
      <c r="L71" s="184"/>
      <c r="M71" s="183"/>
      <c r="N71" s="183"/>
      <c r="O71" s="183"/>
      <c r="P71" s="183"/>
      <c r="Q71" s="183"/>
      <c r="R71" s="183"/>
    </row>
    <row r="72" spans="1:18" s="2" customFormat="1" ht="129.6" x14ac:dyDescent="0.3">
      <c r="A72" s="51">
        <f>ROW()/3-1</f>
        <v>23</v>
      </c>
      <c r="B72" s="184"/>
      <c r="C72" s="3"/>
      <c r="D72" s="5" t="str">
        <f ca="1">IF(B70="","",CONCATENATE("Dotace bude použita na:",OFFSET(List1!N$11,tisk!A69,0)))</f>
        <v>Dotace bude použita na:Nová stříška nad vstupem do budovy, sokl, zateplení stropu a stěn nové přístavby z roku 1989  - víceúčelová budova č. p. 24. Oprava fasád; oprava soklu s hydroizolací a drenáží; oprava okapových chodníků; oprava vstupních schodů č.p.24; oprava chodníku č.p. 52; výměna vstupních dveří č.p. 52; bourání komínu č.p. 24.</v>
      </c>
      <c r="E72" s="185"/>
      <c r="F72" s="48" t="str">
        <f ca="1">IF(B70="","",OFFSET(List1!Q$11,tisk!A69,0))</f>
        <v>12/2020</v>
      </c>
      <c r="G72" s="183"/>
      <c r="H72" s="186"/>
      <c r="I72" s="184"/>
      <c r="J72" s="184"/>
      <c r="K72" s="184"/>
      <c r="L72" s="184"/>
      <c r="M72" s="183"/>
      <c r="N72" s="183"/>
      <c r="O72" s="183"/>
      <c r="P72" s="183"/>
      <c r="Q72" s="183"/>
      <c r="R72" s="183"/>
    </row>
    <row r="73" spans="1:18" s="2" customFormat="1" ht="57.6" x14ac:dyDescent="0.3">
      <c r="A73" s="51"/>
      <c r="B73" s="184">
        <v>24</v>
      </c>
      <c r="C73" s="3" t="str">
        <f ca="1">IF(B73="","",CONCATENATE(OFFSET(List1!C$11,tisk!A72,0),"
",OFFSET(List1!D$11,tisk!A72,0),"
",OFFSET(List1!E$11,tisk!A72,0),"
",OFFSET(List1!F$11,tisk!A72,0)))</f>
        <v>Obec Rejchartice
Rejchartice 47
Rejchartice
78701</v>
      </c>
      <c r="D73" s="74" t="str">
        <f ca="1">IF(B73="","",OFFSET(List1!L$11,tisk!A72,0))</f>
        <v>Oprava mostu přes Rejchartický potok</v>
      </c>
      <c r="E73" s="185">
        <f ca="1">IF(B73="","",OFFSET(List1!O$11,tisk!A72,0))</f>
        <v>1224759</v>
      </c>
      <c r="F73" s="48" t="str">
        <f ca="1">IF(B73="","",OFFSET(List1!P$11,tisk!A72,0))</f>
        <v>6/2020</v>
      </c>
      <c r="G73" s="183">
        <f ca="1">IF(B73="","",OFFSET(List1!R$11,tisk!A72,0))</f>
        <v>500000</v>
      </c>
      <c r="H73" s="186" t="str">
        <f ca="1">IF(B73="","",OFFSET(List1!S$11,tisk!A72,0))</f>
        <v>31.12.2020</v>
      </c>
      <c r="I73" s="184">
        <f ca="1">IF(B73="","",OFFSET(List1!T$11,tisk!A72,0))</f>
        <v>200</v>
      </c>
      <c r="J73" s="184">
        <f ca="1">IF(B73="","",OFFSET(List1!U$11,tisk!A72,0))</f>
        <v>140</v>
      </c>
      <c r="K73" s="184">
        <f ca="1">IF(B73="","",OFFSET(List1!V$11,tisk!A72,0))</f>
        <v>100</v>
      </c>
      <c r="L73" s="184">
        <f ca="1">IF(B73="","",OFFSET(List1!W$11,tisk!A72,0))</f>
        <v>440</v>
      </c>
      <c r="M73" s="183">
        <f ca="1">IF($B73="","",OFFSET(List1!X$11,tisk!$A72,0))</f>
        <v>500000</v>
      </c>
      <c r="N73" s="183">
        <f ca="1">IF($B73="","",OFFSET(List1!Y$11,tisk!$A72,0))</f>
        <v>0</v>
      </c>
      <c r="O73" s="183">
        <f ca="1">IF($B73="","",OFFSET(List1!Z$11,tisk!$A72,0))</f>
        <v>500000</v>
      </c>
      <c r="P73" s="183">
        <f ca="1">IF($B73="","",OFFSET(List1!AA$11,tisk!$A72,0))</f>
        <v>0</v>
      </c>
      <c r="Q73" s="183" t="str">
        <f ca="1">IF($B73="","",OFFSET(List1!AB$11,tisk!$A72,0))</f>
        <v>INV</v>
      </c>
      <c r="R73" s="183" t="str">
        <f ca="1">IF($B73="","",OFFSET(List1!AC$11,tisk!$A72,0))</f>
        <v>NE</v>
      </c>
    </row>
    <row r="74" spans="1:18" s="2" customFormat="1" ht="86.4" x14ac:dyDescent="0.3">
      <c r="A74" s="51"/>
      <c r="B74" s="184"/>
      <c r="C74" s="3" t="str">
        <f ca="1">IF(B73="","",CONCATENATE("Okres ",OFFSET(List1!G$11,tisk!A72,0),"
","Právní forma","
",OFFSET(List1!H$11,tisk!A72,0),"
","IČO ",OFFSET(List1!I$11,tisk!A72,0),"
 ","B.Ú. ",OFFSET(List1!J$11,tisk!A72,0)))</f>
        <v>Okres Šumperk
Právní forma
Obec, městská část hlavního města Prahy
IČO 00635910
 B.Ú. 94-3518841/0710</v>
      </c>
      <c r="D74" s="5" t="str">
        <f ca="1">IF(B73="","",OFFSET(List1!M$11,tisk!A72,0))</f>
        <v>V rámci akce bude provedena oprava mostu přes Rejchartický potok, jež je jedinou přístupovou cestou k obecnímu bytovému domu a dalším 5 RD. Z důvodů havarijního stavu je nyní pro vozidla nad 1,5 t neprůjezdný.</v>
      </c>
      <c r="E74" s="185"/>
      <c r="F74" s="47"/>
      <c r="G74" s="183"/>
      <c r="H74" s="186"/>
      <c r="I74" s="184"/>
      <c r="J74" s="184"/>
      <c r="K74" s="184"/>
      <c r="L74" s="184"/>
      <c r="M74" s="183"/>
      <c r="N74" s="183"/>
      <c r="O74" s="183"/>
      <c r="P74" s="183"/>
      <c r="Q74" s="183"/>
      <c r="R74" s="183"/>
    </row>
    <row r="75" spans="1:18" s="2" customFormat="1" ht="57.6" x14ac:dyDescent="0.3">
      <c r="A75" s="51">
        <f>ROW()/3-1</f>
        <v>24</v>
      </c>
      <c r="B75" s="184"/>
      <c r="C75" s="3"/>
      <c r="D75" s="5" t="str">
        <f ca="1">IF(B73="","",CONCATENATE("Dotace bude použita na:",OFFSET(List1!N$11,tisk!A72,0)))</f>
        <v>Dotace bude použita na:Náklady stavebních prací opravy mostu včetně souvisejících prací (přechodné DZ, provizorní přejezd potoka).</v>
      </c>
      <c r="E75" s="185"/>
      <c r="F75" s="48" t="str">
        <f ca="1">IF(B73="","",OFFSET(List1!Q$11,tisk!A72,0))</f>
        <v>9/2020</v>
      </c>
      <c r="G75" s="183"/>
      <c r="H75" s="186"/>
      <c r="I75" s="184"/>
      <c r="J75" s="184"/>
      <c r="K75" s="184"/>
      <c r="L75" s="184"/>
      <c r="M75" s="183"/>
      <c r="N75" s="183"/>
      <c r="O75" s="183"/>
      <c r="P75" s="183"/>
      <c r="Q75" s="183"/>
      <c r="R75" s="183"/>
    </row>
    <row r="76" spans="1:18" s="2" customFormat="1" ht="72" x14ac:dyDescent="0.3">
      <c r="A76" s="51"/>
      <c r="B76" s="184">
        <v>25</v>
      </c>
      <c r="C76" s="3" t="str">
        <f ca="1">IF(B76="","",CONCATENATE(OFFSET(List1!C$11,tisk!A75,0),"
",OFFSET(List1!D$11,tisk!A75,0),"
",OFFSET(List1!E$11,tisk!A75,0),"
",OFFSET(List1!F$11,tisk!A75,0)))</f>
        <v>Obec Pavlovice u Kojetína
Pavlovice u Kojetína 55
Pavlovice u Kojetína
79830</v>
      </c>
      <c r="D76" s="74" t="str">
        <f ca="1">IF(B76="","",OFFSET(List1!L$11,tisk!A75,0))</f>
        <v>Podpora rekonstrukce budovy č.p. 107 na obecní byty</v>
      </c>
      <c r="E76" s="185">
        <f ca="1">IF(B76="","",OFFSET(List1!O$11,tisk!A75,0))</f>
        <v>1050000</v>
      </c>
      <c r="F76" s="48" t="str">
        <f ca="1">IF(B76="","",OFFSET(List1!P$11,tisk!A75,0))</f>
        <v>1/2020</v>
      </c>
      <c r="G76" s="183">
        <f ca="1">IF(B76="","",OFFSET(List1!R$11,tisk!A75,0))</f>
        <v>500000</v>
      </c>
      <c r="H76" s="186" t="str">
        <f ca="1">IF(B76="","",OFFSET(List1!S$11,tisk!A75,0))</f>
        <v>31.12.2020</v>
      </c>
      <c r="I76" s="184">
        <f ca="1">IF(B76="","",OFFSET(List1!T$11,tisk!A75,0))</f>
        <v>180</v>
      </c>
      <c r="J76" s="184">
        <f ca="1">IF(B76="","",OFFSET(List1!U$11,tisk!A75,0))</f>
        <v>160</v>
      </c>
      <c r="K76" s="184">
        <f ca="1">IF(B76="","",OFFSET(List1!V$11,tisk!A75,0))</f>
        <v>100</v>
      </c>
      <c r="L76" s="184">
        <f ca="1">IF(B76="","",OFFSET(List1!W$11,tisk!A75,0))</f>
        <v>440</v>
      </c>
      <c r="M76" s="183">
        <f ca="1">IF($B76="","",OFFSET(List1!X$11,tisk!$A75,0))</f>
        <v>500000</v>
      </c>
      <c r="N76" s="183">
        <f ca="1">IF($B76="","",OFFSET(List1!Y$11,tisk!$A75,0))</f>
        <v>0</v>
      </c>
      <c r="O76" s="183">
        <f ca="1">IF($B76="","",OFFSET(List1!Z$11,tisk!$A75,0))</f>
        <v>500000</v>
      </c>
      <c r="P76" s="183">
        <f ca="1">IF($B76="","",OFFSET(List1!AA$11,tisk!$A75,0))</f>
        <v>0</v>
      </c>
      <c r="Q76" s="183" t="str">
        <f ca="1">IF($B76="","",OFFSET(List1!AB$11,tisk!$A75,0))</f>
        <v>INV</v>
      </c>
      <c r="R76" s="183" t="str">
        <f ca="1">IF($B76="","",OFFSET(List1!AC$11,tisk!$A75,0))</f>
        <v>ANO</v>
      </c>
    </row>
    <row r="77" spans="1:18" s="2" customFormat="1" ht="86.4" x14ac:dyDescent="0.3">
      <c r="A77" s="51"/>
      <c r="B77" s="184"/>
      <c r="C77" s="3" t="str">
        <f ca="1">IF(B76="","",CONCATENATE("Okres ",OFFSET(List1!G$11,tisk!A75,0),"
","Právní forma","
",OFFSET(List1!H$11,tisk!A75,0),"
","IČO ",OFFSET(List1!I$11,tisk!A75,0),"
 ","B.Ú. ",OFFSET(List1!J$11,tisk!A75,0)))</f>
        <v>Okres Prostějov
Právní forma
Obec, městská část hlavního města Prahy
IČO 70891532
 B.Ú. 94-5712701/0710</v>
      </c>
      <c r="D77" s="5" t="str">
        <f ca="1">IF(B76="","",OFFSET(List1!M$11,tisk!A75,0))</f>
        <v>Záměrem obce je rekonstrukce dlouhodobě nevyužité budovy ve vlastnictví obce na obecní byty - nájemní bydlení v Pavlovicích u Kojetína zcela chybí a jeho absence přispívá vylidňování obce.</v>
      </c>
      <c r="E77" s="185"/>
      <c r="F77" s="47"/>
      <c r="G77" s="183"/>
      <c r="H77" s="186"/>
      <c r="I77" s="184"/>
      <c r="J77" s="184"/>
      <c r="K77" s="184"/>
      <c r="L77" s="184"/>
      <c r="M77" s="183"/>
      <c r="N77" s="183"/>
      <c r="O77" s="183"/>
      <c r="P77" s="183"/>
      <c r="Q77" s="183"/>
      <c r="R77" s="183"/>
    </row>
    <row r="78" spans="1:18" s="2" customFormat="1" ht="115.2" x14ac:dyDescent="0.3">
      <c r="A78" s="51">
        <f>ROW()/3-1</f>
        <v>25</v>
      </c>
      <c r="B78" s="184"/>
      <c r="C78" s="3"/>
      <c r="D78" s="5" t="str">
        <f ca="1">IF(B76="","",CONCATENATE("Dotace bude použita na:",OFFSET(List1!N$11,tisk!A75,0)))</f>
        <v>Dotace bude použita na:Rekonstrukci ve společných částech budovy: 
-elektroinstalace, vzduchotechniku, zdravotechniku
-úpravy vnitřních a vnějších povrchů stěn, stropů i podlah
-hydroizolace
-přípojky plynu a kanalizace.</v>
      </c>
      <c r="E78" s="185"/>
      <c r="F78" s="48" t="str">
        <f ca="1">IF(B76="","",OFFSET(List1!Q$11,tisk!A75,0))</f>
        <v>12/2020</v>
      </c>
      <c r="G78" s="183"/>
      <c r="H78" s="186"/>
      <c r="I78" s="184"/>
      <c r="J78" s="184"/>
      <c r="K78" s="184"/>
      <c r="L78" s="184"/>
      <c r="M78" s="183"/>
      <c r="N78" s="183"/>
      <c r="O78" s="183"/>
      <c r="P78" s="183"/>
      <c r="Q78" s="183"/>
      <c r="R78" s="183"/>
    </row>
    <row r="79" spans="1:18" s="2" customFormat="1" ht="57.6" x14ac:dyDescent="0.3">
      <c r="A79" s="51"/>
      <c r="B79" s="184">
        <v>26</v>
      </c>
      <c r="C79" s="3" t="str">
        <f ca="1">IF(B79="","",CONCATENATE(OFFSET(List1!C$11,tisk!A78,0),"
",OFFSET(List1!D$11,tisk!A78,0),"
",OFFSET(List1!E$11,tisk!A78,0),"
",OFFSET(List1!F$11,tisk!A78,0)))</f>
        <v>Obec Tvorovice
Tvorovice 51
Tvorovice
79823</v>
      </c>
      <c r="D79" s="74" t="str">
        <f ca="1">IF(B79="","",OFFSET(List1!L$11,tisk!A78,0))</f>
        <v>Technická infrastruktura pro novou zástavbu v Tvorovicích</v>
      </c>
      <c r="E79" s="185">
        <f ca="1">IF(B79="","",OFFSET(List1!O$11,tisk!A78,0))</f>
        <v>4000000</v>
      </c>
      <c r="F79" s="48" t="str">
        <f ca="1">IF(B79="","",OFFSET(List1!P$11,tisk!A78,0))</f>
        <v>3/2020</v>
      </c>
      <c r="G79" s="183">
        <f ca="1">IF(B79="","",OFFSET(List1!R$11,tisk!A78,0))</f>
        <v>500000</v>
      </c>
      <c r="H79" s="186" t="str">
        <f ca="1">IF(B79="","",OFFSET(List1!S$11,tisk!A78,0))</f>
        <v>31.12.2020</v>
      </c>
      <c r="I79" s="184">
        <f ca="1">IF(B79="","",OFFSET(List1!T$11,tisk!A78,0))</f>
        <v>180</v>
      </c>
      <c r="J79" s="184">
        <f ca="1">IF(B79="","",OFFSET(List1!U$11,tisk!A78,0))</f>
        <v>160</v>
      </c>
      <c r="K79" s="184">
        <f ca="1">IF(B79="","",OFFSET(List1!V$11,tisk!A78,0))</f>
        <v>100</v>
      </c>
      <c r="L79" s="184">
        <f ca="1">IF(B79="","",OFFSET(List1!W$11,tisk!A78,0))</f>
        <v>440</v>
      </c>
      <c r="M79" s="183">
        <f ca="1">IF($B79="","",OFFSET(List1!X$11,tisk!$A78,0))</f>
        <v>500000</v>
      </c>
      <c r="N79" s="183">
        <f ca="1">IF($B79="","",OFFSET(List1!Y$11,tisk!$A78,0))</f>
        <v>0</v>
      </c>
      <c r="O79" s="183">
        <f ca="1">IF($B79="","",OFFSET(List1!Z$11,tisk!$A78,0))</f>
        <v>500000</v>
      </c>
      <c r="P79" s="183">
        <f ca="1">IF($B79="","",OFFSET(List1!AA$11,tisk!$A78,0))</f>
        <v>0</v>
      </c>
      <c r="Q79" s="183" t="str">
        <f ca="1">IF($B79="","",OFFSET(List1!AB$11,tisk!$A78,0))</f>
        <v>INV</v>
      </c>
      <c r="R79" s="183" t="str">
        <f ca="1">IF($B79="","",OFFSET(List1!AC$11,tisk!$A78,0))</f>
        <v>NE</v>
      </c>
    </row>
    <row r="80" spans="1:18" s="2" customFormat="1" ht="86.4" x14ac:dyDescent="0.3">
      <c r="A80" s="51"/>
      <c r="B80" s="184"/>
      <c r="C80" s="3" t="str">
        <f ca="1">IF(B79="","",CONCATENATE("Okres ",OFFSET(List1!G$11,tisk!A78,0),"
","Právní forma","
",OFFSET(List1!H$11,tisk!A78,0),"
","IČO ",OFFSET(List1!I$11,tisk!A78,0),"
 ","B.Ú. ",OFFSET(List1!J$11,tisk!A78,0)))</f>
        <v>Okres Prostějov
Právní forma
Obec, městská část hlavního města Prahy
IČO 00487872
 B.Ú. 9828701/0100</v>
      </c>
      <c r="D80" s="5" t="str">
        <f ca="1">IF(B79="","",OFFSET(List1!M$11,tisk!A78,0))</f>
        <v>Projekt řeší výstavbu techické infrastruktury pro plánovanou zástavbu šesti rodinných domů v obci Tvorovice. Jedná se o výstavbu místní komunikace, přístupového chodníku, vjezdů, parkovacích stání, vodovodu, plynovodu a veřejného osvětlení.</v>
      </c>
      <c r="E80" s="185"/>
      <c r="F80" s="47"/>
      <c r="G80" s="183"/>
      <c r="H80" s="186"/>
      <c r="I80" s="184"/>
      <c r="J80" s="184"/>
      <c r="K80" s="184"/>
      <c r="L80" s="184"/>
      <c r="M80" s="183"/>
      <c r="N80" s="183"/>
      <c r="O80" s="183"/>
      <c r="P80" s="183"/>
      <c r="Q80" s="183"/>
      <c r="R80" s="183"/>
    </row>
    <row r="81" spans="1:18" s="2" customFormat="1" ht="72" x14ac:dyDescent="0.3">
      <c r="A81" s="51">
        <f>ROW()/3-1</f>
        <v>26</v>
      </c>
      <c r="B81" s="184"/>
      <c r="C81" s="3"/>
      <c r="D81" s="5" t="str">
        <f ca="1">IF(B79="","",CONCATENATE("Dotace bude použita na:",OFFSET(List1!N$11,tisk!A78,0)))</f>
        <v>Dotace bude použita na:Účelem poskytnutí dotace je částečná úhrada uznatelných výdajů na výstavbu místní komunikace, přístupového chodníku, vjezdů, parkovacích stání a veřejného osvětlení.</v>
      </c>
      <c r="E81" s="185"/>
      <c r="F81" s="48" t="str">
        <f ca="1">IF(B79="","",OFFSET(List1!Q$11,tisk!A78,0))</f>
        <v>10/2020</v>
      </c>
      <c r="G81" s="183"/>
      <c r="H81" s="186"/>
      <c r="I81" s="184"/>
      <c r="J81" s="184"/>
      <c r="K81" s="184"/>
      <c r="L81" s="184"/>
      <c r="M81" s="183"/>
      <c r="N81" s="183"/>
      <c r="O81" s="183"/>
      <c r="P81" s="183"/>
      <c r="Q81" s="183"/>
      <c r="R81" s="183"/>
    </row>
    <row r="82" spans="1:18" s="2" customFormat="1" ht="57.6" x14ac:dyDescent="0.3">
      <c r="A82" s="51"/>
      <c r="B82" s="184">
        <v>27</v>
      </c>
      <c r="C82" s="3" t="str">
        <f ca="1">IF(B82="","",CONCATENATE(OFFSET(List1!C$11,tisk!A81,0),"
",OFFSET(List1!D$11,tisk!A81,0),"
",OFFSET(List1!E$11,tisk!A81,0),"
",OFFSET(List1!F$11,tisk!A81,0)))</f>
        <v>Obec Polom
Polom 95
Polom
75364</v>
      </c>
      <c r="D82" s="74" t="str">
        <f ca="1">IF(B82="","",OFFSET(List1!L$11,tisk!A81,0))</f>
        <v>Oprava chodníků a přístupových ploch k č.p. 52</v>
      </c>
      <c r="E82" s="185">
        <f ca="1">IF(B82="","",OFFSET(List1!O$11,tisk!A81,0))</f>
        <v>834866</v>
      </c>
      <c r="F82" s="48" t="str">
        <f ca="1">IF(B82="","",OFFSET(List1!P$11,tisk!A81,0))</f>
        <v>1/2020</v>
      </c>
      <c r="G82" s="183">
        <f ca="1">IF(B82="","",OFFSET(List1!R$11,tisk!A81,0))</f>
        <v>417433</v>
      </c>
      <c r="H82" s="186" t="str">
        <f ca="1">IF(B82="","",OFFSET(List1!S$11,tisk!A81,0))</f>
        <v>31.12.2020</v>
      </c>
      <c r="I82" s="184">
        <f ca="1">IF(B82="","",OFFSET(List1!T$11,tisk!A81,0))</f>
        <v>200</v>
      </c>
      <c r="J82" s="184">
        <f ca="1">IF(B82="","",OFFSET(List1!U$11,tisk!A81,0))</f>
        <v>140</v>
      </c>
      <c r="K82" s="184">
        <f ca="1">IF(B82="","",OFFSET(List1!V$11,tisk!A81,0))</f>
        <v>100</v>
      </c>
      <c r="L82" s="184">
        <f ca="1">IF(B82="","",OFFSET(List1!W$11,tisk!A81,0))</f>
        <v>440</v>
      </c>
      <c r="M82" s="183">
        <f ca="1">IF($B82="","",OFFSET(List1!X$11,tisk!$A81,0))</f>
        <v>417433</v>
      </c>
      <c r="N82" s="183">
        <f ca="1">IF($B82="","",OFFSET(List1!Y$11,tisk!$A81,0))</f>
        <v>0</v>
      </c>
      <c r="O82" s="183">
        <f ca="1">IF($B82="","",OFFSET(List1!Z$11,tisk!$A81,0))</f>
        <v>417433</v>
      </c>
      <c r="P82" s="183">
        <f ca="1">IF($B82="","",OFFSET(List1!AA$11,tisk!$A81,0))</f>
        <v>0</v>
      </c>
      <c r="Q82" s="183" t="str">
        <f ca="1">IF($B82="","",OFFSET(List1!AB$11,tisk!$A81,0))</f>
        <v>NEINV</v>
      </c>
      <c r="R82" s="183" t="str">
        <f ca="1">IF($B82="","",OFFSET(List1!AC$11,tisk!$A81,0))</f>
        <v>NE</v>
      </c>
    </row>
    <row r="83" spans="1:18" s="2" customFormat="1" ht="86.4" x14ac:dyDescent="0.3">
      <c r="A83" s="51"/>
      <c r="B83" s="184"/>
      <c r="C83" s="3" t="str">
        <f ca="1">IF(B82="","",CONCATENATE("Okres ",OFFSET(List1!G$11,tisk!A81,0),"
","Právní forma","
",OFFSET(List1!H$11,tisk!A81,0),"
","IČO ",OFFSET(List1!I$11,tisk!A81,0),"
 ","B.Ú. ",OFFSET(List1!J$11,tisk!A81,0)))</f>
        <v>Okres Přerov
Právní forma
Obec, městská část hlavního města Prahy
IČO 00850675
 B.Ú. 1883026339/0800</v>
      </c>
      <c r="D83" s="5" t="str">
        <f ca="1">IF(B82="","",OFFSET(List1!M$11,tisk!A81,0))</f>
        <v>Předmětem projektu je oprava chodníků a přístupových ploch k č.p. 52, což je obecní budova, ve které je mateřská škola a sociální byty.</v>
      </c>
      <c r="E83" s="185"/>
      <c r="F83" s="47"/>
      <c r="G83" s="183"/>
      <c r="H83" s="186"/>
      <c r="I83" s="184"/>
      <c r="J83" s="184"/>
      <c r="K83" s="184"/>
      <c r="L83" s="184"/>
      <c r="M83" s="183"/>
      <c r="N83" s="183"/>
      <c r="O83" s="183"/>
      <c r="P83" s="183"/>
      <c r="Q83" s="183"/>
      <c r="R83" s="183"/>
    </row>
    <row r="84" spans="1:18" s="2" customFormat="1" ht="28.8" x14ac:dyDescent="0.3">
      <c r="A84" s="51">
        <f>ROW()/3-1</f>
        <v>27</v>
      </c>
      <c r="B84" s="184"/>
      <c r="C84" s="3"/>
      <c r="D84" s="5" t="str">
        <f ca="1">IF(B82="","",CONCATENATE("Dotace bude použita na:",OFFSET(List1!N$11,tisk!A81,0)))</f>
        <v>Dotace bude použita na:Stavební výdaje na opravu chodníků a přilehlých ploch.</v>
      </c>
      <c r="E84" s="185"/>
      <c r="F84" s="48" t="str">
        <f ca="1">IF(B82="","",OFFSET(List1!Q$11,tisk!A81,0))</f>
        <v>12/2020</v>
      </c>
      <c r="G84" s="183"/>
      <c r="H84" s="186"/>
      <c r="I84" s="184"/>
      <c r="J84" s="184"/>
      <c r="K84" s="184"/>
      <c r="L84" s="184"/>
      <c r="M84" s="183"/>
      <c r="N84" s="183"/>
      <c r="O84" s="183"/>
      <c r="P84" s="183"/>
      <c r="Q84" s="183"/>
      <c r="R84" s="183"/>
    </row>
    <row r="85" spans="1:18" s="2" customFormat="1" ht="57.6" x14ac:dyDescent="0.3">
      <c r="A85" s="51"/>
      <c r="B85" s="184">
        <v>28</v>
      </c>
      <c r="C85" s="3" t="str">
        <f ca="1">IF(B85="","",CONCATENATE(OFFSET(List1!C$11,tisk!A84,0),"
",OFFSET(List1!D$11,tisk!A84,0),"
",OFFSET(List1!E$11,tisk!A84,0),"
",OFFSET(List1!F$11,tisk!A84,0)))</f>
        <v>Obec Bohuslavice
Bohuslavice 2
Bohuslavice
78972</v>
      </c>
      <c r="D85" s="74" t="str">
        <f ca="1">IF(B85="","",OFFSET(List1!L$11,tisk!A84,0))</f>
        <v>Výměna osvětlení v KD</v>
      </c>
      <c r="E85" s="185">
        <f ca="1">IF(B85="","",OFFSET(List1!O$11,tisk!A84,0))</f>
        <v>1000000</v>
      </c>
      <c r="F85" s="48" t="str">
        <f ca="1">IF(B85="","",OFFSET(List1!P$11,tisk!A84,0))</f>
        <v>4/2020</v>
      </c>
      <c r="G85" s="183">
        <f ca="1">IF(B85="","",OFFSET(List1!R$11,tisk!A84,0))</f>
        <v>500000</v>
      </c>
      <c r="H85" s="186" t="str">
        <f ca="1">IF(B85="","",OFFSET(List1!S$11,tisk!A84,0))</f>
        <v>31.12.2020</v>
      </c>
      <c r="I85" s="184">
        <f ca="1">IF(B85="","",OFFSET(List1!T$11,tisk!A84,0))</f>
        <v>160</v>
      </c>
      <c r="J85" s="184">
        <f ca="1">IF(B85="","",OFFSET(List1!U$11,tisk!A84,0))</f>
        <v>180</v>
      </c>
      <c r="K85" s="184">
        <f ca="1">IF(B85="","",OFFSET(List1!V$11,tisk!A84,0))</f>
        <v>100</v>
      </c>
      <c r="L85" s="184">
        <f ca="1">IF(B85="","",OFFSET(List1!W$11,tisk!A84,0))</f>
        <v>440</v>
      </c>
      <c r="M85" s="183">
        <f ca="1">IF($B85="","",OFFSET(List1!X$11,tisk!$A84,0))</f>
        <v>500000</v>
      </c>
      <c r="N85" s="183">
        <f ca="1">IF($B85="","",OFFSET(List1!Y$11,tisk!$A84,0))</f>
        <v>0</v>
      </c>
      <c r="O85" s="183">
        <f ca="1">IF($B85="","",OFFSET(List1!Z$11,tisk!$A84,0))</f>
        <v>500000</v>
      </c>
      <c r="P85" s="183">
        <f ca="1">IF($B85="","",OFFSET(List1!AA$11,tisk!$A84,0))</f>
        <v>0</v>
      </c>
      <c r="Q85" s="183" t="str">
        <f ca="1">IF($B85="","",OFFSET(List1!AB$11,tisk!$A84,0))</f>
        <v>INV</v>
      </c>
      <c r="R85" s="183" t="str">
        <f ca="1">IF($B85="","",OFFSET(List1!AC$11,tisk!$A84,0))</f>
        <v>NE</v>
      </c>
    </row>
    <row r="86" spans="1:18" s="2" customFormat="1" ht="86.4" x14ac:dyDescent="0.3">
      <c r="A86" s="51"/>
      <c r="B86" s="184"/>
      <c r="C86" s="3" t="str">
        <f ca="1">IF(B85="","",CONCATENATE("Okres ",OFFSET(List1!G$11,tisk!A84,0),"
","Právní forma","
",OFFSET(List1!H$11,tisk!A84,0),"
","IČO ",OFFSET(List1!I$11,tisk!A84,0),"
 ","B.Ú. ",OFFSET(List1!J$11,tisk!A84,0)))</f>
        <v>Okres Šumperk
Právní forma
Obec, městská část hlavního města Prahy
IČO 00302384
 B.Ú. 1905637369/0800</v>
      </c>
      <c r="D86" s="5" t="str">
        <f ca="1">IF(B85="","",OFFSET(List1!M$11,tisk!A84,0))</f>
        <v>Bude provedena oprava osvětlení v kulturním domě, které se umístí do stropu, s tím souvisí výměna světel, úprava celého stropního podhledu, úprava elektrických rozvodů, zednické zapravení a výmalba v kulturním domě.</v>
      </c>
      <c r="E86" s="185"/>
      <c r="F86" s="47"/>
      <c r="G86" s="183"/>
      <c r="H86" s="186"/>
      <c r="I86" s="184"/>
      <c r="J86" s="184"/>
      <c r="K86" s="184"/>
      <c r="L86" s="184"/>
      <c r="M86" s="183"/>
      <c r="N86" s="183"/>
      <c r="O86" s="183"/>
      <c r="P86" s="183"/>
      <c r="Q86" s="183"/>
      <c r="R86" s="183"/>
    </row>
    <row r="87" spans="1:18" s="2" customFormat="1" ht="86.4" x14ac:dyDescent="0.3">
      <c r="A87" s="51">
        <f>ROW()/3-1</f>
        <v>28</v>
      </c>
      <c r="B87" s="184"/>
      <c r="C87" s="3"/>
      <c r="D87" s="5" t="str">
        <f ca="1">IF(B85="","",CONCATENATE("Dotace bude použita na:",OFFSET(List1!N$11,tisk!A84,0)))</f>
        <v>Dotace bude použita na:Výměna světel, výměna celého stropního podhledu, do kterého budou světla zasazeny, zateplení stropu, úprava elektrických rozvodů, zednické zapravení a výmalba v kulturním domě.</v>
      </c>
      <c r="E87" s="185"/>
      <c r="F87" s="48" t="str">
        <f ca="1">IF(B85="","",OFFSET(List1!Q$11,tisk!A84,0))</f>
        <v>12/2020</v>
      </c>
      <c r="G87" s="183"/>
      <c r="H87" s="186"/>
      <c r="I87" s="184"/>
      <c r="J87" s="184"/>
      <c r="K87" s="184"/>
      <c r="L87" s="184"/>
      <c r="M87" s="183"/>
      <c r="N87" s="183"/>
      <c r="O87" s="183"/>
      <c r="P87" s="183"/>
      <c r="Q87" s="183"/>
      <c r="R87" s="183"/>
    </row>
    <row r="88" spans="1:18" s="2" customFormat="1" ht="57.6" x14ac:dyDescent="0.3">
      <c r="A88" s="51"/>
      <c r="B88" s="184">
        <v>29</v>
      </c>
      <c r="C88" s="3" t="str">
        <f ca="1">IF(B88="","",CONCATENATE(OFFSET(List1!C$11,tisk!A87,0),"
",OFFSET(List1!D$11,tisk!A87,0),"
",OFFSET(List1!E$11,tisk!A87,0),"
",OFFSET(List1!F$11,tisk!A87,0)))</f>
        <v>Obec Doloplazy
Doloplazy 15
Doloplazy
79826</v>
      </c>
      <c r="D88" s="74" t="str">
        <f ca="1">IF(B88="","",OFFSET(List1!L$11,tisk!A87,0))</f>
        <v>Zámek Doloplazy - obnova oken v 1. NP</v>
      </c>
      <c r="E88" s="185">
        <f ca="1">IF(B88="","",OFFSET(List1!O$11,tisk!A87,0))</f>
        <v>1101291.8700000001</v>
      </c>
      <c r="F88" s="48" t="str">
        <f ca="1">IF(B88="","",OFFSET(List1!P$11,tisk!A87,0))</f>
        <v>1/2020</v>
      </c>
      <c r="G88" s="183">
        <f ca="1">IF(B88="","",OFFSET(List1!R$11,tisk!A87,0))</f>
        <v>500000</v>
      </c>
      <c r="H88" s="186" t="str">
        <f ca="1">IF(B88="","",OFFSET(List1!S$11,tisk!A87,0))</f>
        <v>31.12.2020</v>
      </c>
      <c r="I88" s="184">
        <f ca="1">IF(B88="","",OFFSET(List1!T$11,tisk!A87,0))</f>
        <v>180</v>
      </c>
      <c r="J88" s="184">
        <f ca="1">IF(B88="","",OFFSET(List1!U$11,tisk!A87,0))</f>
        <v>160</v>
      </c>
      <c r="K88" s="184">
        <f ca="1">IF(B88="","",OFFSET(List1!V$11,tisk!A87,0))</f>
        <v>100</v>
      </c>
      <c r="L88" s="184">
        <f ca="1">IF(B88="","",OFFSET(List1!W$11,tisk!A87,0))</f>
        <v>440</v>
      </c>
      <c r="M88" s="183">
        <f ca="1">IF($B88="","",OFFSET(List1!X$11,tisk!$A87,0))</f>
        <v>500000</v>
      </c>
      <c r="N88" s="183">
        <f ca="1">IF($B88="","",OFFSET(List1!Y$11,tisk!$A87,0))</f>
        <v>0</v>
      </c>
      <c r="O88" s="183">
        <f ca="1">IF($B88="","",OFFSET(List1!Z$11,tisk!$A87,0))</f>
        <v>500000</v>
      </c>
      <c r="P88" s="183">
        <f ca="1">IF($B88="","",OFFSET(List1!AA$11,tisk!$A87,0))</f>
        <v>0</v>
      </c>
      <c r="Q88" s="183" t="str">
        <f ca="1">IF($B88="","",OFFSET(List1!AB$11,tisk!$A87,0))</f>
        <v>NEINV</v>
      </c>
      <c r="R88" s="183" t="str">
        <f ca="1">IF($B88="","",OFFSET(List1!AC$11,tisk!$A87,0))</f>
        <v>ANO</v>
      </c>
    </row>
    <row r="89" spans="1:18" s="2" customFormat="1" ht="86.4" x14ac:dyDescent="0.3">
      <c r="A89" s="51"/>
      <c r="B89" s="184"/>
      <c r="C89" s="3" t="str">
        <f ca="1">IF(B88="","",CONCATENATE("Okres ",OFFSET(List1!G$11,tisk!A87,0),"
","Právní forma","
",OFFSET(List1!H$11,tisk!A87,0),"
","IČO ",OFFSET(List1!I$11,tisk!A87,0),"
 ","B.Ú. ",OFFSET(List1!J$11,tisk!A87,0)))</f>
        <v>Okres Prostějov
Právní forma
Obec, městská část hlavního města Prahy
IČO 00288195
 B.Ú. 1501967329/0800</v>
      </c>
      <c r="D89" s="5" t="str">
        <f ca="1">IF(B88="","",OFFSET(List1!M$11,tisk!A87,0))</f>
        <v>Projekt řeší obnovu oken na zámku v Doloplazech v 1. NP. Současný stav oken je havarijní, povrchovou úpravu mají zcela strávenou a na většině povrchu se odlupuje. Odhalené dřevo je silně zvětralé, do hloubky rozpraskané a místy shnilé.</v>
      </c>
      <c r="E89" s="185"/>
      <c r="F89" s="47"/>
      <c r="G89" s="183"/>
      <c r="H89" s="186"/>
      <c r="I89" s="184"/>
      <c r="J89" s="184"/>
      <c r="K89" s="184"/>
      <c r="L89" s="184"/>
      <c r="M89" s="183"/>
      <c r="N89" s="183"/>
      <c r="O89" s="183"/>
      <c r="P89" s="183"/>
      <c r="Q89" s="183"/>
      <c r="R89" s="183"/>
    </row>
    <row r="90" spans="1:18" s="2" customFormat="1" ht="72" x14ac:dyDescent="0.3">
      <c r="A90" s="51">
        <f>ROW()/3-1</f>
        <v>29</v>
      </c>
      <c r="B90" s="184"/>
      <c r="C90" s="3"/>
      <c r="D90" s="5" t="str">
        <f ca="1">IF(B88="","",CONCATENATE("Dotace bude použita na:",OFFSET(List1!N$11,tisk!A87,0)))</f>
        <v>Dotace bude použita na:Výrobu nových oken včetně vnitřních parapetů, vybourání původních oken a zajištění jejich likvidace, montáž nových oken a zednické práce na zapravení nových oken.</v>
      </c>
      <c r="E90" s="185"/>
      <c r="F90" s="48" t="str">
        <f ca="1">IF(B88="","",OFFSET(List1!Q$11,tisk!A87,0))</f>
        <v>12/2020</v>
      </c>
      <c r="G90" s="183"/>
      <c r="H90" s="186"/>
      <c r="I90" s="184"/>
      <c r="J90" s="184"/>
      <c r="K90" s="184"/>
      <c r="L90" s="184"/>
      <c r="M90" s="183"/>
      <c r="N90" s="183"/>
      <c r="O90" s="183"/>
      <c r="P90" s="183"/>
      <c r="Q90" s="183"/>
      <c r="R90" s="183"/>
    </row>
    <row r="91" spans="1:18" s="2" customFormat="1" ht="57.6" x14ac:dyDescent="0.3">
      <c r="A91" s="51"/>
      <c r="B91" s="184">
        <v>30</v>
      </c>
      <c r="C91" s="3" t="str">
        <f ca="1">IF(B91="","",CONCATENATE(OFFSET(List1!C$11,tisk!A90,0),"
",OFFSET(List1!D$11,tisk!A90,0),"
",OFFSET(List1!E$11,tisk!A90,0),"
",OFFSET(List1!F$11,tisk!A90,0)))</f>
        <v>Obec Provodovice
Provodovice 49
Provodovice
75353</v>
      </c>
      <c r="D91" s="74" t="str">
        <f ca="1">IF(B91="","",OFFSET(List1!L$11,tisk!A90,0))</f>
        <v>Obnova hasičského domu - kulturního zařízení v Provodovicích</v>
      </c>
      <c r="E91" s="185">
        <f ca="1">IF(B91="","",OFFSET(List1!O$11,tisk!A90,0))</f>
        <v>801000</v>
      </c>
      <c r="F91" s="48" t="str">
        <f ca="1">IF(B91="","",OFFSET(List1!P$11,tisk!A90,0))</f>
        <v>1/2020</v>
      </c>
      <c r="G91" s="183">
        <f ca="1">IF(B91="","",OFFSET(List1!R$11,tisk!A90,0))</f>
        <v>400000</v>
      </c>
      <c r="H91" s="186" t="str">
        <f ca="1">IF(B91="","",OFFSET(List1!S$11,tisk!A90,0))</f>
        <v>31.12.2020</v>
      </c>
      <c r="I91" s="184">
        <f ca="1">IF(B91="","",OFFSET(List1!T$11,tisk!A90,0))</f>
        <v>180</v>
      </c>
      <c r="J91" s="184">
        <f ca="1">IF(B91="","",OFFSET(List1!U$11,tisk!A90,0))</f>
        <v>150</v>
      </c>
      <c r="K91" s="184">
        <f ca="1">IF(B91="","",OFFSET(List1!V$11,tisk!A90,0))</f>
        <v>100</v>
      </c>
      <c r="L91" s="184">
        <f ca="1">IF(B91="","",OFFSET(List1!W$11,tisk!A90,0))</f>
        <v>430</v>
      </c>
      <c r="M91" s="183">
        <f ca="1">IF($B91="","",OFFSET(List1!X$11,tisk!$A90,0))</f>
        <v>400000</v>
      </c>
      <c r="N91" s="183">
        <f ca="1">IF($B91="","",OFFSET(List1!Y$11,tisk!$A90,0))</f>
        <v>0</v>
      </c>
      <c r="O91" s="183">
        <f ca="1">IF($B91="","",OFFSET(List1!Z$11,tisk!$A90,0))</f>
        <v>400000</v>
      </c>
      <c r="P91" s="183">
        <f ca="1">IF($B91="","",OFFSET(List1!AA$11,tisk!$A90,0))</f>
        <v>0</v>
      </c>
      <c r="Q91" s="183" t="str">
        <f ca="1">IF($B91="","",OFFSET(List1!AB$11,tisk!$A90,0))</f>
        <v>INV</v>
      </c>
      <c r="R91" s="183" t="str">
        <f ca="1">IF($B91="","",OFFSET(List1!AC$11,tisk!$A90,0))</f>
        <v>NE</v>
      </c>
    </row>
    <row r="92" spans="1:18" s="2" customFormat="1" ht="86.4" x14ac:dyDescent="0.3">
      <c r="A92" s="51"/>
      <c r="B92" s="184"/>
      <c r="C92" s="3" t="str">
        <f ca="1">IF(B91="","",CONCATENATE("Okres ",OFFSET(List1!G$11,tisk!A90,0),"
","Právní forma","
",OFFSET(List1!H$11,tisk!A90,0),"
","IČO ",OFFSET(List1!I$11,tisk!A90,0),"
 ","B.Ú. ",OFFSET(List1!J$11,tisk!A90,0)))</f>
        <v>Okres Přerov
Právní forma
Obec, městská část hlavního města Prahy
IČO 00636487
 B.Ú. 25824831/0100</v>
      </c>
      <c r="D92" s="5" t="str">
        <f ca="1">IF(B91="","",OFFSET(List1!M$11,tisk!A90,0))</f>
        <v>V rámci realizace projektu bude provedena obnova hasičského domu - kulturního zařízení obce Provodovice.</v>
      </c>
      <c r="E92" s="185"/>
      <c r="F92" s="47"/>
      <c r="G92" s="183"/>
      <c r="H92" s="186"/>
      <c r="I92" s="184"/>
      <c r="J92" s="184"/>
      <c r="K92" s="184"/>
      <c r="L92" s="184"/>
      <c r="M92" s="183"/>
      <c r="N92" s="183"/>
      <c r="O92" s="183"/>
      <c r="P92" s="183"/>
      <c r="Q92" s="183"/>
      <c r="R92" s="183"/>
    </row>
    <row r="93" spans="1:18" s="2" customFormat="1" ht="72" x14ac:dyDescent="0.3">
      <c r="A93" s="51">
        <f>ROW()/3-1</f>
        <v>30</v>
      </c>
      <c r="B93" s="184"/>
      <c r="C93" s="3"/>
      <c r="D93" s="5" t="str">
        <f ca="1">IF(B91="","",CONCATENATE("Dotace bude použita na:",OFFSET(List1!N$11,tisk!A90,0)))</f>
        <v>Dotace bude použita na:Dotace bude použita na nákup materiálu a stavební práce vyplývající z rekonstrukce hasičského domu včetně všech uznatelných nákladů s rekonstrukcí souvisejících.</v>
      </c>
      <c r="E93" s="185"/>
      <c r="F93" s="48" t="str">
        <f ca="1">IF(B91="","",OFFSET(List1!Q$11,tisk!A90,0))</f>
        <v>12/2020</v>
      </c>
      <c r="G93" s="183"/>
      <c r="H93" s="186"/>
      <c r="I93" s="184"/>
      <c r="J93" s="184"/>
      <c r="K93" s="184"/>
      <c r="L93" s="184"/>
      <c r="M93" s="183"/>
      <c r="N93" s="183"/>
      <c r="O93" s="183"/>
      <c r="P93" s="183"/>
      <c r="Q93" s="183"/>
      <c r="R93" s="183"/>
    </row>
    <row r="94" spans="1:18" s="2" customFormat="1" ht="57.6" x14ac:dyDescent="0.3">
      <c r="A94" s="51"/>
      <c r="B94" s="184">
        <v>31</v>
      </c>
      <c r="C94" s="3" t="str">
        <f ca="1">IF(B94="","",CONCATENATE(OFFSET(List1!C$11,tisk!A93,0),"
",OFFSET(List1!D$11,tisk!A93,0),"
",OFFSET(List1!E$11,tisk!A93,0),"
",OFFSET(List1!F$11,tisk!A93,0)))</f>
        <v>Obec Výkleky
Výkleky 72
Výkleky
75125</v>
      </c>
      <c r="D94" s="74" t="str">
        <f ca="1">IF(B94="","",OFFSET(List1!L$11,tisk!A93,0))</f>
        <v>Obnova konstrukce krovu střechy klubovny ve Výklekách</v>
      </c>
      <c r="E94" s="185">
        <f ca="1">IF(B94="","",OFFSET(List1!O$11,tisk!A93,0))</f>
        <v>500000</v>
      </c>
      <c r="F94" s="48" t="str">
        <f ca="1">IF(B94="","",OFFSET(List1!P$11,tisk!A93,0))</f>
        <v>1/2020</v>
      </c>
      <c r="G94" s="183">
        <f ca="1">IF(B94="","",OFFSET(List1!R$11,tisk!A93,0))</f>
        <v>250000</v>
      </c>
      <c r="H94" s="186" t="str">
        <f ca="1">IF(B94="","",OFFSET(List1!S$11,tisk!A93,0))</f>
        <v>31.12.2020</v>
      </c>
      <c r="I94" s="184">
        <f ca="1">IF(B94="","",OFFSET(List1!T$11,tisk!A93,0))</f>
        <v>180</v>
      </c>
      <c r="J94" s="184">
        <f ca="1">IF(B94="","",OFFSET(List1!U$11,tisk!A93,0))</f>
        <v>150</v>
      </c>
      <c r="K94" s="184">
        <f ca="1">IF(B94="","",OFFSET(List1!V$11,tisk!A93,0))</f>
        <v>100</v>
      </c>
      <c r="L94" s="184">
        <f ca="1">IF(B94="","",OFFSET(List1!W$11,tisk!A93,0))</f>
        <v>430</v>
      </c>
      <c r="M94" s="183">
        <f ca="1">IF($B94="","",OFFSET(List1!X$11,tisk!$A93,0))</f>
        <v>250000</v>
      </c>
      <c r="N94" s="183">
        <f ca="1">IF($B94="","",OFFSET(List1!Y$11,tisk!$A93,0))</f>
        <v>0</v>
      </c>
      <c r="O94" s="183">
        <f ca="1">IF($B94="","",OFFSET(List1!Z$11,tisk!$A93,0))</f>
        <v>250000</v>
      </c>
      <c r="P94" s="183">
        <f ca="1">IF($B94="","",OFFSET(List1!AA$11,tisk!$A93,0))</f>
        <v>0</v>
      </c>
      <c r="Q94" s="183" t="str">
        <f ca="1">IF($B94="","",OFFSET(List1!AB$11,tisk!$A93,0))</f>
        <v>INV</v>
      </c>
      <c r="R94" s="183" t="str">
        <f ca="1">IF($B94="","",OFFSET(List1!AC$11,tisk!$A93,0))</f>
        <v>NE</v>
      </c>
    </row>
    <row r="95" spans="1:18" s="2" customFormat="1" ht="86.4" x14ac:dyDescent="0.3">
      <c r="A95" s="51"/>
      <c r="B95" s="184"/>
      <c r="C95" s="3" t="str">
        <f ca="1">IF(B94="","",CONCATENATE("Okres ",OFFSET(List1!G$11,tisk!A93,0),"
","Právní forma","
",OFFSET(List1!H$11,tisk!A93,0),"
","IČO ",OFFSET(List1!I$11,tisk!A93,0),"
 ","B.Ú. ",OFFSET(List1!J$11,tisk!A93,0)))</f>
        <v>Okres Přerov
Právní forma
Obec, městská část hlavního města Prahy
IČO 00850659
 B.Ú. 29825831/0100</v>
      </c>
      <c r="D95" s="5" t="str">
        <f ca="1">IF(B94="","",OFFSET(List1!M$11,tisk!A93,0))</f>
        <v>Předmětem projektu je výměna stávajících prvků krovu objektu klubovny ve Výklekách, který sestává z krokví, pozednic a střední vaznice. Součástí je také oprava a částečná výměna stávajícího železobetonového věnce pod konstrukcí krovu.</v>
      </c>
      <c r="E95" s="185"/>
      <c r="F95" s="47"/>
      <c r="G95" s="183"/>
      <c r="H95" s="186"/>
      <c r="I95" s="184"/>
      <c r="J95" s="184"/>
      <c r="K95" s="184"/>
      <c r="L95" s="184"/>
      <c r="M95" s="183"/>
      <c r="N95" s="183"/>
      <c r="O95" s="183"/>
      <c r="P95" s="183"/>
      <c r="Q95" s="183"/>
      <c r="R95" s="183"/>
    </row>
    <row r="96" spans="1:18" s="2" customFormat="1" ht="86.4" x14ac:dyDescent="0.3">
      <c r="A96" s="51">
        <f>ROW()/3-1</f>
        <v>31</v>
      </c>
      <c r="B96" s="184"/>
      <c r="C96" s="3"/>
      <c r="D96" s="5" t="str">
        <f ca="1">IF(B94="","",CONCATENATE("Dotace bude použita na:",OFFSET(List1!N$11,tisk!A93,0)))</f>
        <v>Dotace bude použita na:Výměnu stávajících prvků krovu objektu klubovny ve Výklekách, který sestává z krokví, pozednic a střední vaznice. Součástí je také oprava a částečná výměna stávajícího železobetonového věnce pod konstrukcí krovu.</v>
      </c>
      <c r="E96" s="185"/>
      <c r="F96" s="48" t="str">
        <f ca="1">IF(B94="","",OFFSET(List1!Q$11,tisk!A93,0))</f>
        <v>12/2020</v>
      </c>
      <c r="G96" s="183"/>
      <c r="H96" s="186"/>
      <c r="I96" s="184"/>
      <c r="J96" s="184"/>
      <c r="K96" s="184"/>
      <c r="L96" s="184"/>
      <c r="M96" s="183"/>
      <c r="N96" s="183"/>
      <c r="O96" s="183"/>
      <c r="P96" s="183"/>
      <c r="Q96" s="183"/>
      <c r="R96" s="183"/>
    </row>
    <row r="97" spans="1:18" s="2" customFormat="1" ht="57.6" x14ac:dyDescent="0.3">
      <c r="A97" s="51"/>
      <c r="B97" s="184">
        <v>32</v>
      </c>
      <c r="C97" s="3" t="str">
        <f ca="1">IF(B97="","",CONCATENATE(OFFSET(List1!C$11,tisk!A96,0),"
",OFFSET(List1!D$11,tisk!A96,0),"
",OFFSET(List1!E$11,tisk!A96,0),"
",OFFSET(List1!F$11,tisk!A96,0)))</f>
        <v>Obec Palonín
Palonín 17
Palonín
78983</v>
      </c>
      <c r="D97" s="74" t="str">
        <f ca="1">IF(B97="","",OFFSET(List1!L$11,tisk!A96,0))</f>
        <v>Oprava střechy hasičské zbrojnice</v>
      </c>
      <c r="E97" s="185">
        <f ca="1">IF(B97="","",OFFSET(List1!O$11,tisk!A96,0))</f>
        <v>550000</v>
      </c>
      <c r="F97" s="48" t="str">
        <f ca="1">IF(B97="","",OFFSET(List1!P$11,tisk!A96,0))</f>
        <v>1/2020</v>
      </c>
      <c r="G97" s="183">
        <f ca="1">IF(B97="","",OFFSET(List1!R$11,tisk!A96,0))</f>
        <v>275000</v>
      </c>
      <c r="H97" s="186" t="str">
        <f ca="1">IF(B97="","",OFFSET(List1!S$11,tisk!A96,0))</f>
        <v>31.12.2020</v>
      </c>
      <c r="I97" s="184">
        <f ca="1">IF(B97="","",OFFSET(List1!T$11,tisk!A96,0))</f>
        <v>160</v>
      </c>
      <c r="J97" s="184">
        <f ca="1">IF(B97="","",OFFSET(List1!U$11,tisk!A96,0))</f>
        <v>170</v>
      </c>
      <c r="K97" s="184">
        <f ca="1">IF(B97="","",OFFSET(List1!V$11,tisk!A96,0))</f>
        <v>100</v>
      </c>
      <c r="L97" s="184">
        <f ca="1">IF(B97="","",OFFSET(List1!W$11,tisk!A96,0))</f>
        <v>430</v>
      </c>
      <c r="M97" s="183">
        <f ca="1">IF($B97="","",OFFSET(List1!X$11,tisk!$A96,0))</f>
        <v>275000</v>
      </c>
      <c r="N97" s="183">
        <f ca="1">IF($B97="","",OFFSET(List1!Y$11,tisk!$A96,0))</f>
        <v>0</v>
      </c>
      <c r="O97" s="183">
        <f ca="1">IF($B97="","",OFFSET(List1!Z$11,tisk!$A96,0))</f>
        <v>275000</v>
      </c>
      <c r="P97" s="183">
        <f ca="1">IF($B97="","",OFFSET(List1!AA$11,tisk!$A96,0))</f>
        <v>0</v>
      </c>
      <c r="Q97" s="183" t="str">
        <f ca="1">IF($B97="","",OFFSET(List1!AB$11,tisk!$A96,0))</f>
        <v>NEINV</v>
      </c>
      <c r="R97" s="183" t="str">
        <f ca="1">IF($B97="","",OFFSET(List1!AC$11,tisk!$A96,0))</f>
        <v>NE</v>
      </c>
    </row>
    <row r="98" spans="1:18" s="2" customFormat="1" ht="86.4" x14ac:dyDescent="0.3">
      <c r="A98" s="51"/>
      <c r="B98" s="184"/>
      <c r="C98" s="3" t="str">
        <f ca="1">IF(B97="","",CONCATENATE("Okres ",OFFSET(List1!G$11,tisk!A96,0),"
","Právní forma","
",OFFSET(List1!H$11,tisk!A96,0),"
","IČO ",OFFSET(List1!I$11,tisk!A96,0),"
 ","B.Ú. ",OFFSET(List1!J$11,tisk!A96,0)))</f>
        <v>Okres Šumperk
Právní forma
Obec, městská část hlavního města Prahy
IČO 00303127
 B.Ú. 1905689329/0800</v>
      </c>
      <c r="D98" s="5" t="str">
        <f ca="1">IF(B97="","",OFFSET(List1!M$11,tisk!A96,0))</f>
        <v>V budově jsou tři místnosti, které slouží jako sklad hasičského vybavení, šatna a garáž pro hasičskou avii.
Oprava střechy  zahrnuje výměnu krytiny, dřevěných dílů střešní konstrukce, klempířských prvků a nátěr dřevěných prvků.</v>
      </c>
      <c r="E98" s="185"/>
      <c r="F98" s="47"/>
      <c r="G98" s="183"/>
      <c r="H98" s="186"/>
      <c r="I98" s="184"/>
      <c r="J98" s="184"/>
      <c r="K98" s="184"/>
      <c r="L98" s="184"/>
      <c r="M98" s="183"/>
      <c r="N98" s="183"/>
      <c r="O98" s="183"/>
      <c r="P98" s="183"/>
      <c r="Q98" s="183"/>
      <c r="R98" s="183"/>
    </row>
    <row r="99" spans="1:18" s="2" customFormat="1" ht="43.2" x14ac:dyDescent="0.3">
      <c r="A99" s="51">
        <f>ROW()/3-1</f>
        <v>32</v>
      </c>
      <c r="B99" s="184"/>
      <c r="C99" s="3"/>
      <c r="D99" s="5" t="str">
        <f ca="1">IF(B97="","",CONCATENATE("Dotace bude použita na:",OFFSET(List1!N$11,tisk!A96,0)))</f>
        <v>Dotace bude použita na:Výměnu krytiny, dřevěných dílů střešní konstrukce, klempířských prvků a nátěr dřevěných prvků.</v>
      </c>
      <c r="E99" s="185"/>
      <c r="F99" s="48" t="str">
        <f ca="1">IF(B97="","",OFFSET(List1!Q$11,tisk!A96,0))</f>
        <v>12/2020</v>
      </c>
      <c r="G99" s="183"/>
      <c r="H99" s="186"/>
      <c r="I99" s="184"/>
      <c r="J99" s="184"/>
      <c r="K99" s="184"/>
      <c r="L99" s="184"/>
      <c r="M99" s="183"/>
      <c r="N99" s="183"/>
      <c r="O99" s="183"/>
      <c r="P99" s="183"/>
      <c r="Q99" s="183"/>
      <c r="R99" s="183"/>
    </row>
    <row r="100" spans="1:18" s="2" customFormat="1" ht="72" x14ac:dyDescent="0.3">
      <c r="A100" s="51"/>
      <c r="B100" s="184">
        <v>33</v>
      </c>
      <c r="C100" s="3" t="str">
        <f ca="1">IF(B100="","",CONCATENATE(OFFSET(List1!C$11,tisk!A99,0),"
",OFFSET(List1!D$11,tisk!A99,0),"
",OFFSET(List1!E$11,tisk!A99,0),"
",OFFSET(List1!F$11,tisk!A99,0)))</f>
        <v>Obec Kobylá nad Vidnavkou
Kobylá nad Vidnavkou 53
Kobylá nad Vidnavkou
79065</v>
      </c>
      <c r="D100" s="74" t="str">
        <f ca="1">IF(B100="","",OFFSET(List1!L$11,tisk!A99,0))</f>
        <v>Oprava střechy ZŠ a MŠ Kobylá - řešení havarijního stavu</v>
      </c>
      <c r="E100" s="185">
        <f ca="1">IF(B100="","",OFFSET(List1!O$11,tisk!A99,0))</f>
        <v>974234</v>
      </c>
      <c r="F100" s="48" t="str">
        <f ca="1">IF(B100="","",OFFSET(List1!P$11,tisk!A99,0))</f>
        <v>1/2020</v>
      </c>
      <c r="G100" s="183">
        <f ca="1">IF(B100="","",OFFSET(List1!R$11,tisk!A99,0))</f>
        <v>487117</v>
      </c>
      <c r="H100" s="186" t="str">
        <f ca="1">IF(B100="","",OFFSET(List1!S$11,tisk!A99,0))</f>
        <v>31.12.2020</v>
      </c>
      <c r="I100" s="184">
        <f ca="1">IF(B100="","",OFFSET(List1!T$11,tisk!A99,0))</f>
        <v>130</v>
      </c>
      <c r="J100" s="184">
        <f ca="1">IF(B100="","",OFFSET(List1!U$11,tisk!A99,0))</f>
        <v>200</v>
      </c>
      <c r="K100" s="184">
        <f ca="1">IF(B100="","",OFFSET(List1!V$11,tisk!A99,0))</f>
        <v>100</v>
      </c>
      <c r="L100" s="184">
        <f ca="1">IF(B100="","",OFFSET(List1!W$11,tisk!A99,0))</f>
        <v>430</v>
      </c>
      <c r="M100" s="183">
        <f ca="1">IF($B100="","",OFFSET(List1!X$11,tisk!$A99,0))</f>
        <v>487117</v>
      </c>
      <c r="N100" s="183">
        <f ca="1">IF($B100="","",OFFSET(List1!Y$11,tisk!$A99,0))</f>
        <v>0</v>
      </c>
      <c r="O100" s="183">
        <f ca="1">IF($B100="","",OFFSET(List1!Z$11,tisk!$A99,0))</f>
        <v>487117</v>
      </c>
      <c r="P100" s="183">
        <f ca="1">IF($B100="","",OFFSET(List1!AA$11,tisk!$A99,0))</f>
        <v>0</v>
      </c>
      <c r="Q100" s="183" t="str">
        <f ca="1">IF($B100="","",OFFSET(List1!AB$11,tisk!$A99,0))</f>
        <v>NEINV</v>
      </c>
      <c r="R100" s="183" t="str">
        <f ca="1">IF($B100="","",OFFSET(List1!AC$11,tisk!$A99,0))</f>
        <v>NE</v>
      </c>
    </row>
    <row r="101" spans="1:18" s="2" customFormat="1" ht="86.4" x14ac:dyDescent="0.3">
      <c r="A101" s="51"/>
      <c r="B101" s="184"/>
      <c r="C101" s="3" t="str">
        <f ca="1">IF(B100="","",CONCATENATE("Okres ",OFFSET(List1!G$11,tisk!A99,0),"
","Právní forma","
",OFFSET(List1!H$11,tisk!A99,0),"
","IČO ",OFFSET(List1!I$11,tisk!A99,0),"
 ","B.Ú. ",OFFSET(List1!J$11,tisk!A99,0)))</f>
        <v>Okres Jeseník
Právní forma
Obec, městská část hlavního města Prahy
IČO 70599971
 B.Ú. 1907243339/0800</v>
      </c>
      <c r="D101" s="5" t="str">
        <f ca="1">IF(B100="","",OFFSET(List1!M$11,tisk!A99,0))</f>
        <v>Opravou střechy ZŠ a MŠ dojde k řešení havarijního stavu. Budou zabezpečeny nově vzniklé prostory proti zatečení a jejich zničení. Krytina je ve špatném stavu, uvolňující tašky mohou ohrozit bezpečnost procházejících občanů a žáků.</v>
      </c>
      <c r="E101" s="185"/>
      <c r="F101" s="47"/>
      <c r="G101" s="183"/>
      <c r="H101" s="186"/>
      <c r="I101" s="184"/>
      <c r="J101" s="184"/>
      <c r="K101" s="184"/>
      <c r="L101" s="184"/>
      <c r="M101" s="183"/>
      <c r="N101" s="183"/>
      <c r="O101" s="183"/>
      <c r="P101" s="183"/>
      <c r="Q101" s="183"/>
      <c r="R101" s="183"/>
    </row>
    <row r="102" spans="1:18" s="2" customFormat="1" ht="43.2" x14ac:dyDescent="0.3">
      <c r="A102" s="51">
        <f>ROW()/3-1</f>
        <v>33</v>
      </c>
      <c r="B102" s="184"/>
      <c r="C102" s="3"/>
      <c r="D102" s="5" t="str">
        <f ca="1">IF(B100="","",CONCATENATE("Dotace bude použita na:",OFFSET(List1!N$11,tisk!A99,0)))</f>
        <v>Dotace bude použita na:Konstrukce tesařské, konstrukce klempířské, krytiny tvrdé.</v>
      </c>
      <c r="E102" s="185"/>
      <c r="F102" s="48" t="str">
        <f ca="1">IF(B100="","",OFFSET(List1!Q$11,tisk!A99,0))</f>
        <v>12/2020</v>
      </c>
      <c r="G102" s="183"/>
      <c r="H102" s="186"/>
      <c r="I102" s="184"/>
      <c r="J102" s="184"/>
      <c r="K102" s="184"/>
      <c r="L102" s="184"/>
      <c r="M102" s="183"/>
      <c r="N102" s="183"/>
      <c r="O102" s="183"/>
      <c r="P102" s="183"/>
      <c r="Q102" s="183"/>
      <c r="R102" s="183"/>
    </row>
    <row r="103" spans="1:18" s="2" customFormat="1" ht="57.6" x14ac:dyDescent="0.3">
      <c r="A103" s="51"/>
      <c r="B103" s="184">
        <v>34</v>
      </c>
      <c r="C103" s="3" t="str">
        <f ca="1">IF(B103="","",CONCATENATE(OFFSET(List1!C$11,tisk!A102,0),"
",OFFSET(List1!D$11,tisk!A102,0),"
",OFFSET(List1!E$11,tisk!A102,0),"
",OFFSET(List1!F$11,tisk!A102,0)))</f>
        <v>Obec Mořice
Mořice 68
Mořice
79828</v>
      </c>
      <c r="D103" s="74" t="str">
        <f ca="1">IF(B103="","",OFFSET(List1!L$11,tisk!A102,0))</f>
        <v>Veřejné osvětlení a rozhlas Mořice</v>
      </c>
      <c r="E103" s="185">
        <f ca="1">IF(B103="","",OFFSET(List1!O$11,tisk!A102,0))</f>
        <v>1000922</v>
      </c>
      <c r="F103" s="48" t="str">
        <f ca="1">IF(B103="","",OFFSET(List1!P$11,tisk!A102,0))</f>
        <v>7/2020</v>
      </c>
      <c r="G103" s="183">
        <f ca="1">IF(B103="","",OFFSET(List1!R$11,tisk!A102,0))</f>
        <v>500000</v>
      </c>
      <c r="H103" s="186" t="str">
        <f ca="1">IF(B103="","",OFFSET(List1!S$11,tisk!A102,0))</f>
        <v>31.12.2020</v>
      </c>
      <c r="I103" s="184">
        <f ca="1">IF(B103="","",OFFSET(List1!T$11,tisk!A102,0))</f>
        <v>130</v>
      </c>
      <c r="J103" s="184">
        <f ca="1">IF(B103="","",OFFSET(List1!U$11,tisk!A102,0))</f>
        <v>200</v>
      </c>
      <c r="K103" s="184">
        <f ca="1">IF(B103="","",OFFSET(List1!V$11,tisk!A102,0))</f>
        <v>100</v>
      </c>
      <c r="L103" s="184">
        <f ca="1">IF(B103="","",OFFSET(List1!W$11,tisk!A102,0))</f>
        <v>430</v>
      </c>
      <c r="M103" s="183">
        <f ca="1">IF($B103="","",OFFSET(List1!X$11,tisk!$A102,0))</f>
        <v>500000</v>
      </c>
      <c r="N103" s="183">
        <f ca="1">IF($B103="","",OFFSET(List1!Y$11,tisk!$A102,0))</f>
        <v>0</v>
      </c>
      <c r="O103" s="183">
        <f ca="1">IF($B103="","",OFFSET(List1!Z$11,tisk!$A102,0))</f>
        <v>500000</v>
      </c>
      <c r="P103" s="183">
        <f ca="1">IF($B103="","",OFFSET(List1!AA$11,tisk!$A102,0))</f>
        <v>0</v>
      </c>
      <c r="Q103" s="183" t="str">
        <f ca="1">IF($B103="","",OFFSET(List1!AB$11,tisk!$A102,0))</f>
        <v>INV</v>
      </c>
      <c r="R103" s="183" t="str">
        <f ca="1">IF($B103="","",OFFSET(List1!AC$11,tisk!$A102,0))</f>
        <v>NE</v>
      </c>
    </row>
    <row r="104" spans="1:18" s="2" customFormat="1" ht="86.4" x14ac:dyDescent="0.3">
      <c r="A104" s="51"/>
      <c r="B104" s="184"/>
      <c r="C104" s="3" t="str">
        <f ca="1">IF(B103="","",CONCATENATE("Okres ",OFFSET(List1!G$11,tisk!A102,0),"
","Právní forma","
",OFFSET(List1!H$11,tisk!A102,0),"
","IČO ",OFFSET(List1!I$11,tisk!A102,0),"
 ","B.Ú. ",OFFSET(List1!J$11,tisk!A102,0)))</f>
        <v>Okres Prostějov
Právní forma
Obec, městská část hlavního města Prahy
IČO 00288462
 B.Ú. 1887774369/0800</v>
      </c>
      <c r="D104" s="5" t="str">
        <f ca="1">IF(B103="","",OFFSET(List1!M$11,tisk!A102,0))</f>
        <v>Jedná se o rekonstrukci vedení veřejného osvětlení a veřejného rozhlasu v částech obce, kde proběhne v roce 2020 rekonstrukce nízkého napětí společností Eon, zrušením starého nadzemního vedení a uložením nových rozvodů do země.</v>
      </c>
      <c r="E104" s="185"/>
      <c r="F104" s="47"/>
      <c r="G104" s="183"/>
      <c r="H104" s="186"/>
      <c r="I104" s="184"/>
      <c r="J104" s="184"/>
      <c r="K104" s="184"/>
      <c r="L104" s="184"/>
      <c r="M104" s="183"/>
      <c r="N104" s="183"/>
      <c r="O104" s="183"/>
      <c r="P104" s="183"/>
      <c r="Q104" s="183"/>
      <c r="R104" s="183"/>
    </row>
    <row r="105" spans="1:18" s="2" customFormat="1" ht="100.8" x14ac:dyDescent="0.3">
      <c r="A105" s="51">
        <f>ROW()/3-1</f>
        <v>34</v>
      </c>
      <c r="B105" s="184"/>
      <c r="C105" s="3"/>
      <c r="D105" s="5" t="str">
        <f ca="1">IF(B103="","",CONCATENATE("Dotace bude použita na:",OFFSET(List1!N$11,tisk!A102,0)))</f>
        <v>Dotace bude použita na:Jedná se o rekonstrukci vedení veřejného osvětlení a veřejného rozhlasu v částech obce, kde proběhne v roce 2020 rekonstrukce nízkého napětí společností Eon, zrušením starého nadzemního vedení a uložením nových rozvodů do země.</v>
      </c>
      <c r="E105" s="185"/>
      <c r="F105" s="48" t="str">
        <f ca="1">IF(B103="","",OFFSET(List1!Q$11,tisk!A102,0))</f>
        <v>10/2020</v>
      </c>
      <c r="G105" s="183"/>
      <c r="H105" s="186"/>
      <c r="I105" s="184"/>
      <c r="J105" s="184"/>
      <c r="K105" s="184"/>
      <c r="L105" s="184"/>
      <c r="M105" s="183"/>
      <c r="N105" s="183"/>
      <c r="O105" s="183"/>
      <c r="P105" s="183"/>
      <c r="Q105" s="183"/>
      <c r="R105" s="183"/>
    </row>
    <row r="106" spans="1:18" s="2" customFormat="1" ht="57.6" x14ac:dyDescent="0.3">
      <c r="A106" s="51"/>
      <c r="B106" s="184">
        <v>35</v>
      </c>
      <c r="C106" s="3" t="str">
        <f ca="1">IF(B106="","",CONCATENATE(OFFSET(List1!C$11,tisk!A105,0),"
",OFFSET(List1!D$11,tisk!A105,0),"
",OFFSET(List1!E$11,tisk!A105,0),"
",OFFSET(List1!F$11,tisk!A105,0)))</f>
        <v>Obec Lazníky
Lazníky 116
Lazníky
75125</v>
      </c>
      <c r="D106" s="74" t="str">
        <f ca="1">IF(B106="","",OFFSET(List1!L$11,tisk!A105,0))</f>
        <v>Oprava stávající střešní krytiny na budově Základní a Mateřské školy Lazníky</v>
      </c>
      <c r="E106" s="185">
        <f ca="1">IF(B106="","",OFFSET(List1!O$11,tisk!A105,0))</f>
        <v>950000</v>
      </c>
      <c r="F106" s="48" t="str">
        <f ca="1">IF(B106="","",OFFSET(List1!P$11,tisk!A105,0))</f>
        <v>6/2020</v>
      </c>
      <c r="G106" s="183">
        <f ca="1">IF(B106="","",OFFSET(List1!R$11,tisk!A105,0))</f>
        <v>450000</v>
      </c>
      <c r="H106" s="186" t="str">
        <f ca="1">IF(B106="","",OFFSET(List1!S$11,tisk!A105,0))</f>
        <v>31.12.2020</v>
      </c>
      <c r="I106" s="184">
        <f ca="1">IF(B106="","",OFFSET(List1!T$11,tisk!A105,0))</f>
        <v>130</v>
      </c>
      <c r="J106" s="184">
        <f ca="1">IF(B106="","",OFFSET(List1!U$11,tisk!A105,0))</f>
        <v>200</v>
      </c>
      <c r="K106" s="184">
        <f ca="1">IF(B106="","",OFFSET(List1!V$11,tisk!A105,0))</f>
        <v>100</v>
      </c>
      <c r="L106" s="184">
        <f ca="1">IF(B106="","",OFFSET(List1!W$11,tisk!A105,0))</f>
        <v>430</v>
      </c>
      <c r="M106" s="183">
        <f ca="1">IF($B106="","",OFFSET(List1!X$11,tisk!$A105,0))</f>
        <v>450000</v>
      </c>
      <c r="N106" s="183">
        <f ca="1">IF($B106="","",OFFSET(List1!Y$11,tisk!$A105,0))</f>
        <v>0</v>
      </c>
      <c r="O106" s="183">
        <f ca="1">IF($B106="","",OFFSET(List1!Z$11,tisk!$A105,0))</f>
        <v>450000</v>
      </c>
      <c r="P106" s="183">
        <f ca="1">IF($B106="","",OFFSET(List1!AA$11,tisk!$A105,0))</f>
        <v>0</v>
      </c>
      <c r="Q106" s="183" t="str">
        <f ca="1">IF($B106="","",OFFSET(List1!AB$11,tisk!$A105,0))</f>
        <v>NEINV</v>
      </c>
      <c r="R106" s="183" t="str">
        <f ca="1">IF($B106="","",OFFSET(List1!AC$11,tisk!$A105,0))</f>
        <v>NE</v>
      </c>
    </row>
    <row r="107" spans="1:18" s="2" customFormat="1" ht="86.4" x14ac:dyDescent="0.3">
      <c r="A107" s="51"/>
      <c r="B107" s="184"/>
      <c r="C107" s="3" t="str">
        <f ca="1">IF(B106="","",CONCATENATE("Okres ",OFFSET(List1!G$11,tisk!A105,0),"
","Právní forma","
",OFFSET(List1!H$11,tisk!A105,0),"
","IČO ",OFFSET(List1!I$11,tisk!A105,0),"
 ","B.Ú. ",OFFSET(List1!J$11,tisk!A105,0)))</f>
        <v>Okres Přerov
Právní forma
Obec, městská část hlavního města Prahy
IČO 00301451
 B.Ú. 1882933359/0800</v>
      </c>
      <c r="D107" s="5" t="str">
        <f ca="1">IF(B106="","",OFFSET(List1!M$11,tisk!A105,0))</f>
        <v>Oprava stávající střešní krytiny na budově Základní a Mateřské školy Lazníky.</v>
      </c>
      <c r="E107" s="185"/>
      <c r="F107" s="47"/>
      <c r="G107" s="183"/>
      <c r="H107" s="186"/>
      <c r="I107" s="184"/>
      <c r="J107" s="184"/>
      <c r="K107" s="184"/>
      <c r="L107" s="184"/>
      <c r="M107" s="183"/>
      <c r="N107" s="183"/>
      <c r="O107" s="183"/>
      <c r="P107" s="183"/>
      <c r="Q107" s="183"/>
      <c r="R107" s="183"/>
    </row>
    <row r="108" spans="1:18" s="2" customFormat="1" ht="43.2" x14ac:dyDescent="0.3">
      <c r="A108" s="51">
        <f>ROW()/3-1</f>
        <v>35</v>
      </c>
      <c r="B108" s="184"/>
      <c r="C108" s="3"/>
      <c r="D108" s="5" t="str">
        <f ca="1">IF(B106="","",CONCATENATE("Dotace bude použita na:",OFFSET(List1!N$11,tisk!A105,0)))</f>
        <v>Dotace bude použita na:Oprava stávající střešní krytiny na budově  Základní a Mateřské školy Lazníky.</v>
      </c>
      <c r="E108" s="185"/>
      <c r="F108" s="48" t="str">
        <f ca="1">IF(B106="","",OFFSET(List1!Q$11,tisk!A105,0))</f>
        <v>12/2020</v>
      </c>
      <c r="G108" s="183"/>
      <c r="H108" s="186"/>
      <c r="I108" s="184"/>
      <c r="J108" s="184"/>
      <c r="K108" s="184"/>
      <c r="L108" s="184"/>
      <c r="M108" s="183"/>
      <c r="N108" s="183"/>
      <c r="O108" s="183"/>
      <c r="P108" s="183"/>
      <c r="Q108" s="183"/>
      <c r="R108" s="183"/>
    </row>
    <row r="109" spans="1:18" s="2" customFormat="1" ht="57.6" x14ac:dyDescent="0.3">
      <c r="A109" s="51"/>
      <c r="B109" s="184">
        <v>36</v>
      </c>
      <c r="C109" s="3" t="str">
        <f ca="1">IF(B109="","",CONCATENATE(OFFSET(List1!C$11,tisk!A108,0),"
",OFFSET(List1!D$11,tisk!A108,0),"
",OFFSET(List1!E$11,tisk!A108,0),"
",OFFSET(List1!F$11,tisk!A108,0)))</f>
        <v>Obec Střeň
Střeň 19
Střeň
78332</v>
      </c>
      <c r="D109" s="74" t="str">
        <f ca="1">IF(B109="","",OFFSET(List1!L$11,tisk!A108,0))</f>
        <v>Výstavba veřejné infrastruktury, osvětlení a vegetační úpravy Střeň</v>
      </c>
      <c r="E109" s="185">
        <f ca="1">IF(B109="","",OFFSET(List1!O$11,tisk!A108,0))</f>
        <v>1305064</v>
      </c>
      <c r="F109" s="48" t="str">
        <f ca="1">IF(B109="","",OFFSET(List1!P$11,tisk!A108,0))</f>
        <v>1/2020</v>
      </c>
      <c r="G109" s="183">
        <f ca="1">IF(B109="","",OFFSET(List1!R$11,tisk!A108,0))</f>
        <v>500000</v>
      </c>
      <c r="H109" s="186" t="str">
        <f ca="1">IF(B109="","",OFFSET(List1!S$11,tisk!A108,0))</f>
        <v>31.12.2020</v>
      </c>
      <c r="I109" s="184">
        <f ca="1">IF(B109="","",OFFSET(List1!T$11,tisk!A108,0))</f>
        <v>140</v>
      </c>
      <c r="J109" s="184">
        <f ca="1">IF(B109="","",OFFSET(List1!U$11,tisk!A108,0))</f>
        <v>190</v>
      </c>
      <c r="K109" s="184">
        <f ca="1">IF(B109="","",OFFSET(List1!V$11,tisk!A108,0))</f>
        <v>100</v>
      </c>
      <c r="L109" s="184">
        <f ca="1">IF(B109="","",OFFSET(List1!W$11,tisk!A108,0))</f>
        <v>430</v>
      </c>
      <c r="M109" s="183">
        <f ca="1">IF($B109="","",OFFSET(List1!X$11,tisk!$A108,0))</f>
        <v>500000</v>
      </c>
      <c r="N109" s="183">
        <f ca="1">IF($B109="","",OFFSET(List1!Y$11,tisk!$A108,0))</f>
        <v>0</v>
      </c>
      <c r="O109" s="183">
        <f ca="1">IF($B109="","",OFFSET(List1!Z$11,tisk!$A108,0))</f>
        <v>500000</v>
      </c>
      <c r="P109" s="183">
        <f ca="1">IF($B109="","",OFFSET(List1!AA$11,tisk!$A108,0))</f>
        <v>0</v>
      </c>
      <c r="Q109" s="183" t="str">
        <f ca="1">IF($B109="","",OFFSET(List1!AB$11,tisk!$A108,0))</f>
        <v>INV</v>
      </c>
      <c r="R109" s="183" t="str">
        <f ca="1">IF($B109="","",OFFSET(List1!AC$11,tisk!$A108,0))</f>
        <v>NE</v>
      </c>
    </row>
    <row r="110" spans="1:18" s="2" customFormat="1" ht="86.4" x14ac:dyDescent="0.3">
      <c r="A110" s="51"/>
      <c r="B110" s="184"/>
      <c r="C110" s="3" t="str">
        <f ca="1">IF(B109="","",CONCATENATE("Okres ",OFFSET(List1!G$11,tisk!A108,0),"
","Právní forma","
",OFFSET(List1!H$11,tisk!A108,0),"
","IČO ",OFFSET(List1!I$11,tisk!A108,0),"
 ","B.Ú. ",OFFSET(List1!J$11,tisk!A108,0)))</f>
        <v>Okres Olomouc
Právní forma
Obec, městská část hlavního města Prahy
IČO 47997265
 B.Ú. 1801698319/0800</v>
      </c>
      <c r="D110" s="5" t="str">
        <f ca="1">IF(B109="","",OFFSET(List1!M$11,tisk!A108,0))</f>
        <v>Předmětem projektu je vznik infrastruktury pro výstavbu rodinného bydlení, jako jedno z opatření sloužících  k zabránění  snižování počtu obyvatel obce. Dojde k vybudování veřejné komunikace, osvětlení a budou provedeny vegetační úpravy.</v>
      </c>
      <c r="E110" s="185"/>
      <c r="F110" s="47"/>
      <c r="G110" s="183"/>
      <c r="H110" s="186"/>
      <c r="I110" s="184"/>
      <c r="J110" s="184"/>
      <c r="K110" s="184"/>
      <c r="L110" s="184"/>
      <c r="M110" s="183"/>
      <c r="N110" s="183"/>
      <c r="O110" s="183"/>
      <c r="P110" s="183"/>
      <c r="Q110" s="183"/>
      <c r="R110" s="183"/>
    </row>
    <row r="111" spans="1:18" s="2" customFormat="1" ht="72" x14ac:dyDescent="0.3">
      <c r="A111" s="51">
        <f>ROW()/3-1</f>
        <v>36</v>
      </c>
      <c r="B111" s="184"/>
      <c r="C111" s="3"/>
      <c r="D111" s="5" t="str">
        <f ca="1">IF(B109="","",CONCATENATE("Dotace bude použita na:",OFFSET(List1!N$11,tisk!A108,0)))</f>
        <v>Dotace bude použita na:Komunikace vozidlová - komunikace příjezdu do stavební zóny Střeň TVRD
Veřejné osvětlení
Vegetační úpravy a rekultivace.</v>
      </c>
      <c r="E111" s="185"/>
      <c r="F111" s="48" t="str">
        <f ca="1">IF(B109="","",OFFSET(List1!Q$11,tisk!A108,0))</f>
        <v>12/2020</v>
      </c>
      <c r="G111" s="183"/>
      <c r="H111" s="186"/>
      <c r="I111" s="184"/>
      <c r="J111" s="184"/>
      <c r="K111" s="184"/>
      <c r="L111" s="184"/>
      <c r="M111" s="183"/>
      <c r="N111" s="183"/>
      <c r="O111" s="183"/>
      <c r="P111" s="183"/>
      <c r="Q111" s="183"/>
      <c r="R111" s="183"/>
    </row>
    <row r="112" spans="1:18" s="2" customFormat="1" ht="57.6" x14ac:dyDescent="0.3">
      <c r="A112" s="51"/>
      <c r="B112" s="184">
        <v>37</v>
      </c>
      <c r="C112" s="3" t="str">
        <f ca="1">IF(B112="","",CONCATENATE(OFFSET(List1!C$11,tisk!A111,0),"
",OFFSET(List1!D$11,tisk!A111,0),"
",OFFSET(List1!E$11,tisk!A111,0),"
",OFFSET(List1!F$11,tisk!A111,0)))</f>
        <v>Obec Lesnice
Lesnice 46
Lesnice
78901</v>
      </c>
      <c r="D112" s="74" t="str">
        <f ca="1">IF(B112="","",OFFSET(List1!L$11,tisk!A111,0))</f>
        <v>Rekonstrukce elektroinstalace v KD Lesnice</v>
      </c>
      <c r="E112" s="185">
        <f ca="1">IF(B112="","",OFFSET(List1!O$11,tisk!A111,0))</f>
        <v>1000000</v>
      </c>
      <c r="F112" s="48" t="str">
        <f ca="1">IF(B112="","",OFFSET(List1!P$11,tisk!A111,0))</f>
        <v>1/2020</v>
      </c>
      <c r="G112" s="183">
        <f ca="1">IF(B112="","",OFFSET(List1!R$11,tisk!A111,0))</f>
        <v>500000</v>
      </c>
      <c r="H112" s="186" t="str">
        <f ca="1">IF(B112="","",OFFSET(List1!S$11,tisk!A111,0))</f>
        <v>31.12.2020</v>
      </c>
      <c r="I112" s="184">
        <f ca="1">IF(B112="","",OFFSET(List1!T$11,tisk!A111,0))</f>
        <v>110</v>
      </c>
      <c r="J112" s="184">
        <f ca="1">IF(B112="","",OFFSET(List1!U$11,tisk!A111,0))</f>
        <v>170</v>
      </c>
      <c r="K112" s="184">
        <f ca="1">IF(B112="","",OFFSET(List1!V$11,tisk!A111,0))</f>
        <v>150</v>
      </c>
      <c r="L112" s="184">
        <f ca="1">IF(B112="","",OFFSET(List1!W$11,tisk!A111,0))</f>
        <v>430</v>
      </c>
      <c r="M112" s="183">
        <f ca="1">IF($B112="","",OFFSET(List1!X$11,tisk!$A111,0))</f>
        <v>500000</v>
      </c>
      <c r="N112" s="183">
        <f ca="1">IF($B112="","",OFFSET(List1!Y$11,tisk!$A111,0))</f>
        <v>0</v>
      </c>
      <c r="O112" s="183">
        <f ca="1">IF($B112="","",OFFSET(List1!Z$11,tisk!$A111,0))</f>
        <v>500000</v>
      </c>
      <c r="P112" s="183">
        <f ca="1">IF($B112="","",OFFSET(List1!AA$11,tisk!$A111,0))</f>
        <v>0</v>
      </c>
      <c r="Q112" s="183" t="str">
        <f ca="1">IF($B112="","",OFFSET(List1!AB$11,tisk!$A111,0))</f>
        <v>INV</v>
      </c>
      <c r="R112" s="183" t="str">
        <f ca="1">IF($B112="","",OFFSET(List1!AC$11,tisk!$A111,0))</f>
        <v>NE</v>
      </c>
    </row>
    <row r="113" spans="1:18" s="2" customFormat="1" ht="86.4" x14ac:dyDescent="0.3">
      <c r="A113" s="51"/>
      <c r="B113" s="184"/>
      <c r="C113" s="3" t="str">
        <f ca="1">IF(B112="","",CONCATENATE("Okres ",OFFSET(List1!G$11,tisk!A111,0),"
","Právní forma","
",OFFSET(List1!H$11,tisk!A111,0),"
","IČO ",OFFSET(List1!I$11,tisk!A111,0),"
 ","B.Ú. ",OFFSET(List1!J$11,tisk!A111,0)))</f>
        <v>Okres Šumperk
Právní forma
Obec, městská část hlavního města Prahy
IČO 00302872
 B.Ú. 94-2515841/0710</v>
      </c>
      <c r="D113" s="5" t="str">
        <f ca="1">IF(B112="","",OFFSET(List1!M$11,tisk!A111,0))</f>
        <v>Předmětem projektu je rekonstrukce vnitřní elektroinstalace včetně zapravení v KD Lesnice, kde je umístěna i kuchyně pro místní ZŠ a MŠ.</v>
      </c>
      <c r="E113" s="185"/>
      <c r="F113" s="47"/>
      <c r="G113" s="183"/>
      <c r="H113" s="186"/>
      <c r="I113" s="184"/>
      <c r="J113" s="184"/>
      <c r="K113" s="184"/>
      <c r="L113" s="184"/>
      <c r="M113" s="183"/>
      <c r="N113" s="183"/>
      <c r="O113" s="183"/>
      <c r="P113" s="183"/>
      <c r="Q113" s="183"/>
      <c r="R113" s="183"/>
    </row>
    <row r="114" spans="1:18" s="2" customFormat="1" ht="28.8" x14ac:dyDescent="0.3">
      <c r="A114" s="51">
        <f>ROW()/3-1</f>
        <v>37</v>
      </c>
      <c r="B114" s="184"/>
      <c r="C114" s="3"/>
      <c r="D114" s="5" t="str">
        <f ca="1">IF(B112="","",CONCATENATE("Dotace bude použita na:",OFFSET(List1!N$11,tisk!A111,0)))</f>
        <v>Dotace bude použita na:Rekonstrukce vnitřní elektroinstalace včetně zapravení.</v>
      </c>
      <c r="E114" s="185"/>
      <c r="F114" s="48" t="str">
        <f ca="1">IF(B112="","",OFFSET(List1!Q$11,tisk!A111,0))</f>
        <v>12/2020</v>
      </c>
      <c r="G114" s="183"/>
      <c r="H114" s="186"/>
      <c r="I114" s="184"/>
      <c r="J114" s="184"/>
      <c r="K114" s="184"/>
      <c r="L114" s="184"/>
      <c r="M114" s="183"/>
      <c r="N114" s="183"/>
      <c r="O114" s="183"/>
      <c r="P114" s="183"/>
      <c r="Q114" s="183"/>
      <c r="R114" s="183"/>
    </row>
    <row r="115" spans="1:18" s="2" customFormat="1" ht="57.6" x14ac:dyDescent="0.3">
      <c r="A115" s="51"/>
      <c r="B115" s="184">
        <v>38</v>
      </c>
      <c r="C115" s="3" t="str">
        <f ca="1">IF(B115="","",CONCATENATE(OFFSET(List1!C$11,tisk!A114,0),"
",OFFSET(List1!D$11,tisk!A114,0),"
",OFFSET(List1!E$11,tisk!A114,0),"
",OFFSET(List1!F$11,tisk!A114,0)))</f>
        <v>Obec Nová Hradečná
Nová Hradečná 193
Nová Hradečná
78383</v>
      </c>
      <c r="D115" s="74" t="str">
        <f ca="1">IF(B115="","",OFFSET(List1!L$11,tisk!A114,0))</f>
        <v>Rekonstrukce a opravy objektů v majetku obce</v>
      </c>
      <c r="E115" s="185">
        <f ca="1">IF(B115="","",OFFSET(List1!O$11,tisk!A114,0))</f>
        <v>540000</v>
      </c>
      <c r="F115" s="48" t="str">
        <f ca="1">IF(B115="","",OFFSET(List1!P$11,tisk!A114,0))</f>
        <v>5/2020</v>
      </c>
      <c r="G115" s="183">
        <f ca="1">IF(B115="","",OFFSET(List1!R$11,tisk!A114,0))</f>
        <v>270000</v>
      </c>
      <c r="H115" s="186" t="str">
        <f ca="1">IF(B115="","",OFFSET(List1!S$11,tisk!A114,0))</f>
        <v>31.12.2020</v>
      </c>
      <c r="I115" s="184">
        <f ca="1">IF(B115="","",OFFSET(List1!T$11,tisk!A114,0))</f>
        <v>160</v>
      </c>
      <c r="J115" s="184">
        <f ca="1">IF(B115="","",OFFSET(List1!U$11,tisk!A114,0))</f>
        <v>170</v>
      </c>
      <c r="K115" s="184">
        <f ca="1">IF(B115="","",OFFSET(List1!V$11,tisk!A114,0))</f>
        <v>100</v>
      </c>
      <c r="L115" s="184">
        <f ca="1">IF(B115="","",OFFSET(List1!W$11,tisk!A114,0))</f>
        <v>430</v>
      </c>
      <c r="M115" s="183">
        <f ca="1">IF($B115="","",OFFSET(List1!X$11,tisk!$A114,0))</f>
        <v>270000</v>
      </c>
      <c r="N115" s="183">
        <f ca="1">IF($B115="","",OFFSET(List1!Y$11,tisk!$A114,0))</f>
        <v>0</v>
      </c>
      <c r="O115" s="183">
        <f ca="1">IF($B115="","",OFFSET(List1!Z$11,tisk!$A114,0))</f>
        <v>270000</v>
      </c>
      <c r="P115" s="183">
        <f ca="1">IF($B115="","",OFFSET(List1!AA$11,tisk!$A114,0))</f>
        <v>0</v>
      </c>
      <c r="Q115" s="183" t="str">
        <f ca="1">IF($B115="","",OFFSET(List1!AB$11,tisk!$A114,0))</f>
        <v>INV/NEINV</v>
      </c>
      <c r="R115" s="183" t="str">
        <f ca="1">IF($B115="","",OFFSET(List1!AC$11,tisk!$A114,0))</f>
        <v>NE</v>
      </c>
    </row>
    <row r="116" spans="1:18" s="2" customFormat="1" ht="86.4" x14ac:dyDescent="0.3">
      <c r="A116" s="51"/>
      <c r="B116" s="184"/>
      <c r="C116" s="3" t="str">
        <f ca="1">IF(B115="","",CONCATENATE("Okres ",OFFSET(List1!G$11,tisk!A114,0),"
","Právní forma","
",OFFSET(List1!H$11,tisk!A114,0),"
","IČO ",OFFSET(List1!I$11,tisk!A114,0),"
 ","B.Ú. ",OFFSET(List1!J$11,tisk!A114,0)))</f>
        <v>Okres Olomouc
Právní forma
Obec, městská část hlavního města Prahy
IČO 00575658
 B.Ú. 1801446349/0800</v>
      </c>
      <c r="D116" s="5" t="str">
        <f ca="1">IF(B115="","",OFFSET(List1!M$11,tisk!A114,0))</f>
        <v>Přístavba garáže požární zbrojnice v Nové Hradečné a výměna střešní krytiny na fotbalové tribuně.</v>
      </c>
      <c r="E116" s="185"/>
      <c r="F116" s="47"/>
      <c r="G116" s="183"/>
      <c r="H116" s="186"/>
      <c r="I116" s="184"/>
      <c r="J116" s="184"/>
      <c r="K116" s="184"/>
      <c r="L116" s="184"/>
      <c r="M116" s="183"/>
      <c r="N116" s="183"/>
      <c r="O116" s="183"/>
      <c r="P116" s="183"/>
      <c r="Q116" s="183"/>
      <c r="R116" s="183"/>
    </row>
    <row r="117" spans="1:18" s="2" customFormat="1" ht="43.2" x14ac:dyDescent="0.3">
      <c r="A117" s="51">
        <f>ROW()/3-1</f>
        <v>38</v>
      </c>
      <c r="B117" s="184"/>
      <c r="C117" s="3"/>
      <c r="D117" s="5" t="str">
        <f ca="1">IF(B115="","",CONCATENATE("Dotace bude použita na:",OFFSET(List1!N$11,tisk!A114,0)))</f>
        <v>Dotace bude použita na:Přístavba garáže požární zbrojnice v Nové Hradečné a výměna střešní krytiny na fotbalové tribuně.</v>
      </c>
      <c r="E117" s="185"/>
      <c r="F117" s="48" t="str">
        <f ca="1">IF(B115="","",OFFSET(List1!Q$11,tisk!A114,0))</f>
        <v>12/2020</v>
      </c>
      <c r="G117" s="183"/>
      <c r="H117" s="186"/>
      <c r="I117" s="184"/>
      <c r="J117" s="184"/>
      <c r="K117" s="184"/>
      <c r="L117" s="184"/>
      <c r="M117" s="183"/>
      <c r="N117" s="183"/>
      <c r="O117" s="183"/>
      <c r="P117" s="183"/>
      <c r="Q117" s="183"/>
      <c r="R117" s="183"/>
    </row>
    <row r="118" spans="1:18" s="2" customFormat="1" ht="57.6" x14ac:dyDescent="0.3">
      <c r="A118" s="51"/>
      <c r="B118" s="184">
        <v>39</v>
      </c>
      <c r="C118" s="3" t="str">
        <f ca="1">IF(B118="","",CONCATENATE(OFFSET(List1!C$11,tisk!A117,0),"
",OFFSET(List1!D$11,tisk!A117,0),"
",OFFSET(List1!E$11,tisk!A117,0),"
",OFFSET(List1!F$11,tisk!A117,0)))</f>
        <v>Obec Ostružná
Ostružná 135
Ostružná
78825</v>
      </c>
      <c r="D118" s="74" t="str">
        <f ca="1">IF(B118="","",OFFSET(List1!L$11,tisk!A117,0))</f>
        <v>Komunikace  Ostružná centrum</v>
      </c>
      <c r="E118" s="185">
        <f ca="1">IF(B118="","",OFFSET(List1!O$11,tisk!A117,0))</f>
        <v>4374469</v>
      </c>
      <c r="F118" s="48" t="str">
        <f ca="1">IF(B118="","",OFFSET(List1!P$11,tisk!A117,0))</f>
        <v>1/2020</v>
      </c>
      <c r="G118" s="183">
        <f ca="1">IF(B118="","",OFFSET(List1!R$11,tisk!A117,0))</f>
        <v>500000</v>
      </c>
      <c r="H118" s="186" t="str">
        <f ca="1">IF(B118="","",OFFSET(List1!S$11,tisk!A117,0))</f>
        <v>31.12.2020</v>
      </c>
      <c r="I118" s="184">
        <f ca="1">IF(B118="","",OFFSET(List1!T$11,tisk!A117,0))</f>
        <v>200</v>
      </c>
      <c r="J118" s="184">
        <f ca="1">IF(B118="","",OFFSET(List1!U$11,tisk!A117,0))</f>
        <v>120</v>
      </c>
      <c r="K118" s="184">
        <f ca="1">IF(B118="","",OFFSET(List1!V$11,tisk!A117,0))</f>
        <v>100</v>
      </c>
      <c r="L118" s="184">
        <f ca="1">IF(B118="","",OFFSET(List1!W$11,tisk!A117,0))</f>
        <v>420</v>
      </c>
      <c r="M118" s="183">
        <f ca="1">IF($B118="","",OFFSET(List1!X$11,tisk!$A117,0))</f>
        <v>500000</v>
      </c>
      <c r="N118" s="183">
        <f ca="1">IF($B118="","",OFFSET(List1!Y$11,tisk!$A117,0))</f>
        <v>0</v>
      </c>
      <c r="O118" s="183">
        <f ca="1">IF($B118="","",OFFSET(List1!Z$11,tisk!$A117,0))</f>
        <v>500000</v>
      </c>
      <c r="P118" s="183">
        <f ca="1">IF($B118="","",OFFSET(List1!AA$11,tisk!$A117,0))</f>
        <v>0</v>
      </c>
      <c r="Q118" s="183" t="str">
        <f ca="1">IF($B118="","",OFFSET(List1!AB$11,tisk!$A117,0))</f>
        <v>INV</v>
      </c>
      <c r="R118" s="183" t="str">
        <f ca="1">IF($B118="","",OFFSET(List1!AC$11,tisk!$A117,0))</f>
        <v>NE</v>
      </c>
    </row>
    <row r="119" spans="1:18" s="2" customFormat="1" ht="86.4" x14ac:dyDescent="0.3">
      <c r="A119" s="51"/>
      <c r="B119" s="184"/>
      <c r="C119" s="3" t="str">
        <f ca="1">IF(B118="","",CONCATENATE("Okres ",OFFSET(List1!G$11,tisk!A117,0),"
","Právní forma","
",OFFSET(List1!H$11,tisk!A117,0),"
","IČO ",OFFSET(List1!I$11,tisk!A117,0),"
 ","B.Ú. ",OFFSET(List1!J$11,tisk!A117,0)))</f>
        <v>Okres Jeseník
Právní forma
Obec, městská část hlavního města Prahy
IČO 00636096
 B.Ú. 94-1517861/0710</v>
      </c>
      <c r="D119" s="5" t="str">
        <f ca="1">IF(B118="","",OFFSET(List1!M$11,tisk!A117,0))</f>
        <v>Akce bude zaměřena na obnovu stávající obecní komunikace, která je svým stavem silně nevyhovující.</v>
      </c>
      <c r="E119" s="185"/>
      <c r="F119" s="47"/>
      <c r="G119" s="183"/>
      <c r="H119" s="186"/>
      <c r="I119" s="184"/>
      <c r="J119" s="184"/>
      <c r="K119" s="184"/>
      <c r="L119" s="184"/>
      <c r="M119" s="183"/>
      <c r="N119" s="183"/>
      <c r="O119" s="183"/>
      <c r="P119" s="183"/>
      <c r="Q119" s="183"/>
      <c r="R119" s="183"/>
    </row>
    <row r="120" spans="1:18" s="2" customFormat="1" ht="43.2" x14ac:dyDescent="0.3">
      <c r="A120" s="51">
        <f>ROW()/3-1</f>
        <v>39</v>
      </c>
      <c r="B120" s="184"/>
      <c r="C120" s="3"/>
      <c r="D120" s="5" t="str">
        <f ca="1">IF(B118="","",CONCATENATE("Dotace bude použita na:",OFFSET(List1!N$11,tisk!A117,0)))</f>
        <v>Dotace bude použita na:Podkladní vrstvy komunikací a zpevněných ploch,
kryty štěrkových a živičných komunikací.</v>
      </c>
      <c r="E120" s="185"/>
      <c r="F120" s="48" t="str">
        <f ca="1">IF(B118="","",OFFSET(List1!Q$11,tisk!A117,0))</f>
        <v>11/2020</v>
      </c>
      <c r="G120" s="183"/>
      <c r="H120" s="186"/>
      <c r="I120" s="184"/>
      <c r="J120" s="184"/>
      <c r="K120" s="184"/>
      <c r="L120" s="184"/>
      <c r="M120" s="183"/>
      <c r="N120" s="183"/>
      <c r="O120" s="183"/>
      <c r="P120" s="183"/>
      <c r="Q120" s="183"/>
      <c r="R120" s="183"/>
    </row>
    <row r="121" spans="1:18" s="2" customFormat="1" ht="57.6" x14ac:dyDescent="0.3">
      <c r="A121" s="51"/>
      <c r="B121" s="184">
        <v>40</v>
      </c>
      <c r="C121" s="3" t="str">
        <f ca="1">IF(B121="","",CONCATENATE(OFFSET(List1!C$11,tisk!A120,0),"
",OFFSET(List1!D$11,tisk!A120,0),"
",OFFSET(List1!E$11,tisk!A120,0),"
",OFFSET(List1!F$11,tisk!A120,0)))</f>
        <v>Obec Bezuchov
Bezuchov 14
Bezuchov
75354</v>
      </c>
      <c r="D121" s="74" t="str">
        <f ca="1">IF(B121="","",OFFSET(List1!L$11,tisk!A120,0))</f>
        <v>Rekonstrukce veřejného osvělení v obci Bezuchov</v>
      </c>
      <c r="E121" s="185">
        <f ca="1">IF(B121="","",OFFSET(List1!O$11,tisk!A120,0))</f>
        <v>300000</v>
      </c>
      <c r="F121" s="48" t="str">
        <f ca="1">IF(B121="","",OFFSET(List1!P$11,tisk!A120,0))</f>
        <v>1/2020</v>
      </c>
      <c r="G121" s="183">
        <f ca="1">IF(B121="","",OFFSET(List1!R$11,tisk!A120,0))</f>
        <v>150000</v>
      </c>
      <c r="H121" s="186" t="str">
        <f ca="1">IF(B121="","",OFFSET(List1!S$11,tisk!A120,0))</f>
        <v>31.12.2020</v>
      </c>
      <c r="I121" s="184">
        <f ca="1">IF(B121="","",OFFSET(List1!T$11,tisk!A120,0))</f>
        <v>130</v>
      </c>
      <c r="J121" s="184">
        <f ca="1">IF(B121="","",OFFSET(List1!U$11,tisk!A120,0))</f>
        <v>190</v>
      </c>
      <c r="K121" s="184">
        <f ca="1">IF(B121="","",OFFSET(List1!V$11,tisk!A120,0))</f>
        <v>100</v>
      </c>
      <c r="L121" s="184">
        <f ca="1">IF(B121="","",OFFSET(List1!W$11,tisk!A120,0))</f>
        <v>420</v>
      </c>
      <c r="M121" s="183">
        <f ca="1">IF($B121="","",OFFSET(List1!X$11,tisk!$A120,0))</f>
        <v>150000</v>
      </c>
      <c r="N121" s="183">
        <f ca="1">IF($B121="","",OFFSET(List1!Y$11,tisk!$A120,0))</f>
        <v>0</v>
      </c>
      <c r="O121" s="183">
        <f ca="1">IF($B121="","",OFFSET(List1!Z$11,tisk!$A120,0))</f>
        <v>150000</v>
      </c>
      <c r="P121" s="183">
        <f ca="1">IF($B121="","",OFFSET(List1!AA$11,tisk!$A120,0))</f>
        <v>0</v>
      </c>
      <c r="Q121" s="183" t="str">
        <f ca="1">IF($B121="","",OFFSET(List1!AB$11,tisk!$A120,0))</f>
        <v>INV</v>
      </c>
      <c r="R121" s="183" t="str">
        <f ca="1">IF($B121="","",OFFSET(List1!AC$11,tisk!$A120,0))</f>
        <v>NE</v>
      </c>
    </row>
    <row r="122" spans="1:18" s="2" customFormat="1" ht="86.4" x14ac:dyDescent="0.3">
      <c r="A122" s="51"/>
      <c r="B122" s="184"/>
      <c r="C122" s="3" t="str">
        <f ca="1">IF(B121="","",CONCATENATE("Okres ",OFFSET(List1!G$11,tisk!A120,0),"
","Právní forma","
",OFFSET(List1!H$11,tisk!A120,0),"
","IČO ",OFFSET(List1!I$11,tisk!A120,0),"
 ","B.Ú. ",OFFSET(List1!J$11,tisk!A120,0)))</f>
        <v>Okres Přerov
Právní forma
Obec, městská část hlavního města Prahy
IČO 00636118
 B.Ú. 23124831/0100</v>
      </c>
      <c r="D122" s="5" t="str">
        <f ca="1">IF(B121="","",OFFSET(List1!M$11,tisk!A120,0))</f>
        <v>Celoplošné veřejné osvětlení bylo v obci Bezuchov realizováno v 50. letech 20. století, je umístěno na samostatných betonových sloupech.</v>
      </c>
      <c r="E122" s="185"/>
      <c r="F122" s="47"/>
      <c r="G122" s="183"/>
      <c r="H122" s="186"/>
      <c r="I122" s="184"/>
      <c r="J122" s="184"/>
      <c r="K122" s="184"/>
      <c r="L122" s="184"/>
      <c r="M122" s="183"/>
      <c r="N122" s="183"/>
      <c r="O122" s="183"/>
      <c r="P122" s="183"/>
      <c r="Q122" s="183"/>
      <c r="R122" s="183"/>
    </row>
    <row r="123" spans="1:18" s="2" customFormat="1" ht="43.2" x14ac:dyDescent="0.3">
      <c r="A123" s="51">
        <f>ROW()/3-1</f>
        <v>40</v>
      </c>
      <c r="B123" s="184"/>
      <c r="C123" s="3"/>
      <c r="D123" s="5" t="str">
        <f ca="1">IF(B121="","",CONCATENATE("Dotace bude použita na:",OFFSET(List1!N$11,tisk!A120,0)))</f>
        <v>Dotace bude použita na:Dodávka a montáž LED svítidel, včetně odstranění a ekologické likvidace starých pouličních lamp.</v>
      </c>
      <c r="E123" s="185"/>
      <c r="F123" s="48" t="str">
        <f ca="1">IF(B121="","",OFFSET(List1!Q$11,tisk!A120,0))</f>
        <v>12/2020</v>
      </c>
      <c r="G123" s="183"/>
      <c r="H123" s="186"/>
      <c r="I123" s="184"/>
      <c r="J123" s="184"/>
      <c r="K123" s="184"/>
      <c r="L123" s="184"/>
      <c r="M123" s="183"/>
      <c r="N123" s="183"/>
      <c r="O123" s="183"/>
      <c r="P123" s="183"/>
      <c r="Q123" s="183"/>
      <c r="R123" s="183"/>
    </row>
    <row r="124" spans="1:18" s="2" customFormat="1" ht="57.6" x14ac:dyDescent="0.3">
      <c r="A124" s="51"/>
      <c r="B124" s="184">
        <v>41</v>
      </c>
      <c r="C124" s="3" t="str">
        <f ca="1">IF(B124="","",CONCATENATE(OFFSET(List1!C$11,tisk!A123,0),"
",OFFSET(List1!D$11,tisk!A123,0),"
",OFFSET(List1!E$11,tisk!A123,0),"
",OFFSET(List1!F$11,tisk!A123,0)))</f>
        <v>Obec Zámrsky
Zámrsky 23
Zámrsky
75301</v>
      </c>
      <c r="D124" s="74" t="str">
        <f ca="1">IF(B124="","",OFFSET(List1!L$11,tisk!A123,0))</f>
        <v>Chodník Zámrsky</v>
      </c>
      <c r="E124" s="185">
        <f ca="1">IF(B124="","",OFFSET(List1!O$11,tisk!A123,0))</f>
        <v>2000000</v>
      </c>
      <c r="F124" s="48" t="str">
        <f ca="1">IF(B124="","",OFFSET(List1!P$11,tisk!A123,0))</f>
        <v>1/2020</v>
      </c>
      <c r="G124" s="183">
        <f ca="1">IF(B124="","",OFFSET(List1!R$11,tisk!A123,0))</f>
        <v>500000</v>
      </c>
      <c r="H124" s="186" t="str">
        <f ca="1">IF(B124="","",OFFSET(List1!S$11,tisk!A123,0))</f>
        <v>31.12.2020</v>
      </c>
      <c r="I124" s="184">
        <f ca="1">IF(B124="","",OFFSET(List1!T$11,tisk!A123,0))</f>
        <v>180</v>
      </c>
      <c r="J124" s="184">
        <f ca="1">IF(B124="","",OFFSET(List1!U$11,tisk!A123,0))</f>
        <v>140</v>
      </c>
      <c r="K124" s="184">
        <f ca="1">IF(B124="","",OFFSET(List1!V$11,tisk!A123,0))</f>
        <v>100</v>
      </c>
      <c r="L124" s="184">
        <f ca="1">IF(B124="","",OFFSET(List1!W$11,tisk!A123,0))</f>
        <v>420</v>
      </c>
      <c r="M124" s="183">
        <f ca="1">IF($B124="","",OFFSET(List1!X$11,tisk!$A123,0))</f>
        <v>500000</v>
      </c>
      <c r="N124" s="183">
        <f ca="1">IF($B124="","",OFFSET(List1!Y$11,tisk!$A123,0))</f>
        <v>0</v>
      </c>
      <c r="O124" s="183">
        <f ca="1">IF($B124="","",OFFSET(List1!Z$11,tisk!$A123,0))</f>
        <v>500000</v>
      </c>
      <c r="P124" s="183">
        <f ca="1">IF($B124="","",OFFSET(List1!AA$11,tisk!$A123,0))</f>
        <v>0</v>
      </c>
      <c r="Q124" s="183" t="str">
        <f ca="1">IF($B124="","",OFFSET(List1!AB$11,tisk!$A123,0))</f>
        <v>INV</v>
      </c>
      <c r="R124" s="183" t="str">
        <f ca="1">IF($B124="","",OFFSET(List1!AC$11,tisk!$A123,0))</f>
        <v>NE</v>
      </c>
    </row>
    <row r="125" spans="1:18" s="2" customFormat="1" ht="86.4" x14ac:dyDescent="0.3">
      <c r="A125" s="51"/>
      <c r="B125" s="184"/>
      <c r="C125" s="3" t="str">
        <f ca="1">IF(B124="","",CONCATENATE("Okres ",OFFSET(List1!G$11,tisk!A123,0),"
","Právní forma","
",OFFSET(List1!H$11,tisk!A123,0),"
","IČO ",OFFSET(List1!I$11,tisk!A123,0),"
 ","B.Ú. ",OFFSET(List1!J$11,tisk!A123,0)))</f>
        <v>Okres Přerov
Právní forma
Obec, městská část hlavního města Prahy
IČO 00600881
 B.Ú. 21620831/0100</v>
      </c>
      <c r="D125" s="5" t="str">
        <f ca="1">IF(B124="","",OFFSET(List1!M$11,tisk!A123,0))</f>
        <v>Vybudování chodníku.</v>
      </c>
      <c r="E125" s="185"/>
      <c r="F125" s="47"/>
      <c r="G125" s="183"/>
      <c r="H125" s="186"/>
      <c r="I125" s="184"/>
      <c r="J125" s="184"/>
      <c r="K125" s="184"/>
      <c r="L125" s="184"/>
      <c r="M125" s="183"/>
      <c r="N125" s="183"/>
      <c r="O125" s="183"/>
      <c r="P125" s="183"/>
      <c r="Q125" s="183"/>
      <c r="R125" s="183"/>
    </row>
    <row r="126" spans="1:18" s="2" customFormat="1" ht="28.8" x14ac:dyDescent="0.3">
      <c r="A126" s="51">
        <f>ROW()/3-1</f>
        <v>41</v>
      </c>
      <c r="B126" s="184"/>
      <c r="C126" s="3"/>
      <c r="D126" s="5" t="str">
        <f ca="1">IF(B124="","",CONCATENATE("Dotace bude použita na:",OFFSET(List1!N$11,tisk!A123,0)))</f>
        <v>Dotace bude použita na:Stavební výdaje na vybudování chodníku.</v>
      </c>
      <c r="E126" s="185"/>
      <c r="F126" s="48" t="str">
        <f ca="1">IF(B124="","",OFFSET(List1!Q$11,tisk!A123,0))</f>
        <v>12/2020</v>
      </c>
      <c r="G126" s="183"/>
      <c r="H126" s="186"/>
      <c r="I126" s="184"/>
      <c r="J126" s="184"/>
      <c r="K126" s="184"/>
      <c r="L126" s="184"/>
      <c r="M126" s="183"/>
      <c r="N126" s="183"/>
      <c r="O126" s="183"/>
      <c r="P126" s="183"/>
      <c r="Q126" s="183"/>
      <c r="R126" s="183"/>
    </row>
    <row r="127" spans="1:18" s="2" customFormat="1" ht="57.6" x14ac:dyDescent="0.3">
      <c r="A127" s="51"/>
      <c r="B127" s="184">
        <v>42</v>
      </c>
      <c r="C127" s="3" t="str">
        <f ca="1">IF(B127="","",CONCATENATE(OFFSET(List1!C$11,tisk!A126,0),"
",OFFSET(List1!D$11,tisk!A126,0),"
",OFFSET(List1!E$11,tisk!A126,0),"
",OFFSET(List1!F$11,tisk!A126,0)))</f>
        <v>Obec Mírov
Mírov 47
Mírov
78953</v>
      </c>
      <c r="D127" s="74" t="str">
        <f ca="1">IF(B127="","",OFFSET(List1!L$11,tisk!A126,0))</f>
        <v>Parkovací plochy v místní části Kolonie</v>
      </c>
      <c r="E127" s="185">
        <f ca="1">IF(B127="","",OFFSET(List1!O$11,tisk!A126,0))</f>
        <v>1600000</v>
      </c>
      <c r="F127" s="48" t="str">
        <f ca="1">IF(B127="","",OFFSET(List1!P$11,tisk!A126,0))</f>
        <v>1/2020</v>
      </c>
      <c r="G127" s="183">
        <f ca="1">IF(B127="","",OFFSET(List1!R$11,tisk!A126,0))</f>
        <v>500000</v>
      </c>
      <c r="H127" s="186" t="str">
        <f ca="1">IF(B127="","",OFFSET(List1!S$11,tisk!A126,0))</f>
        <v>31.12.2020</v>
      </c>
      <c r="I127" s="184">
        <f ca="1">IF(B127="","",OFFSET(List1!T$11,tisk!A126,0))</f>
        <v>160</v>
      </c>
      <c r="J127" s="184">
        <f ca="1">IF(B127="","",OFFSET(List1!U$11,tisk!A126,0))</f>
        <v>160</v>
      </c>
      <c r="K127" s="184">
        <f ca="1">IF(B127="","",OFFSET(List1!V$11,tisk!A126,0))</f>
        <v>100</v>
      </c>
      <c r="L127" s="184">
        <f ca="1">IF(B127="","",OFFSET(List1!W$11,tisk!A126,0))</f>
        <v>420</v>
      </c>
      <c r="M127" s="183">
        <f ca="1">IF($B127="","",OFFSET(List1!X$11,tisk!$A126,0))</f>
        <v>500000</v>
      </c>
      <c r="N127" s="183">
        <f ca="1">IF($B127="","",OFFSET(List1!Y$11,tisk!$A126,0))</f>
        <v>0</v>
      </c>
      <c r="O127" s="183">
        <f ca="1">IF($B127="","",OFFSET(List1!Z$11,tisk!$A126,0))</f>
        <v>500000</v>
      </c>
      <c r="P127" s="183">
        <f ca="1">IF($B127="","",OFFSET(List1!AA$11,tisk!$A126,0))</f>
        <v>0</v>
      </c>
      <c r="Q127" s="183" t="str">
        <f ca="1">IF($B127="","",OFFSET(List1!AB$11,tisk!$A126,0))</f>
        <v>INV</v>
      </c>
      <c r="R127" s="183" t="str">
        <f ca="1">IF($B127="","",OFFSET(List1!AC$11,tisk!$A126,0))</f>
        <v>NE</v>
      </c>
    </row>
    <row r="128" spans="1:18" s="2" customFormat="1" ht="86.4" x14ac:dyDescent="0.3">
      <c r="A128" s="51"/>
      <c r="B128" s="184"/>
      <c r="C128" s="3" t="str">
        <f ca="1">IF(B127="","",CONCATENATE("Okres ",OFFSET(List1!G$11,tisk!A126,0),"
","Právní forma","
",OFFSET(List1!H$11,tisk!A126,0),"
","IČO ",OFFSET(List1!I$11,tisk!A126,0),"
 ","B.Ú. ",OFFSET(List1!J$11,tisk!A126,0)))</f>
        <v>Okres Šumperk
Právní forma
Obec, městská část hlavního města Prahy
IČO 00635995
 B.Ú. 14022841/0100</v>
      </c>
      <c r="D128" s="5" t="str">
        <f ca="1">IF(B127="","",OFFSET(List1!M$11,tisk!A126,0))</f>
        <v>Realizací projektu dojde k vybudování šesti parkovacích stanovišť pro celkem 31 osobních automobilů v místní části Kolonie. Současně bude řešeno také odvodnění celé stavby.</v>
      </c>
      <c r="E128" s="185"/>
      <c r="F128" s="47"/>
      <c r="G128" s="183"/>
      <c r="H128" s="186"/>
      <c r="I128" s="184"/>
      <c r="J128" s="184"/>
      <c r="K128" s="184"/>
      <c r="L128" s="184"/>
      <c r="M128" s="183"/>
      <c r="N128" s="183"/>
      <c r="O128" s="183"/>
      <c r="P128" s="183"/>
      <c r="Q128" s="183"/>
      <c r="R128" s="183"/>
    </row>
    <row r="129" spans="1:18" s="2" customFormat="1" ht="129.6" x14ac:dyDescent="0.3">
      <c r="A129" s="51">
        <f>ROW()/3-1</f>
        <v>42</v>
      </c>
      <c r="B129" s="184"/>
      <c r="C129" s="3"/>
      <c r="D129" s="5" t="str">
        <f ca="1">IF(B127="","",CONCATENATE("Dotace bude použita na:",OFFSET(List1!N$11,tisk!A126,0)))</f>
        <v>Dotace bude použita na:Dotace bude použita na výstavbu nových parkovacích stání.
Podélné - např. zem. práce, svislé a kompletní konstrukce, komunikace pozemní, trubní vedení, ost. konstrukce a práce, bourání kolmé - např. zem. práce, komunikace pozemní, ost. konstrukce a práce, bourání.</v>
      </c>
      <c r="E129" s="185"/>
      <c r="F129" s="48" t="str">
        <f ca="1">IF(B127="","",OFFSET(List1!Q$11,tisk!A126,0))</f>
        <v>12/2020</v>
      </c>
      <c r="G129" s="183"/>
      <c r="H129" s="186"/>
      <c r="I129" s="184"/>
      <c r="J129" s="184"/>
      <c r="K129" s="184"/>
      <c r="L129" s="184"/>
      <c r="M129" s="183"/>
      <c r="N129" s="183"/>
      <c r="O129" s="183"/>
      <c r="P129" s="183"/>
      <c r="Q129" s="183"/>
      <c r="R129" s="183"/>
    </row>
    <row r="130" spans="1:18" s="2" customFormat="1" ht="57.6" x14ac:dyDescent="0.3">
      <c r="A130" s="51"/>
      <c r="B130" s="184">
        <v>43</v>
      </c>
      <c r="C130" s="3" t="str">
        <f ca="1">IF(B130="","",CONCATENATE(OFFSET(List1!C$11,tisk!A129,0),"
",OFFSET(List1!D$11,tisk!A129,0),"
",OFFSET(List1!E$11,tisk!A129,0),"
",OFFSET(List1!F$11,tisk!A129,0)))</f>
        <v>Obec Budětsko
Budětsko 146
Budětsko
79852</v>
      </c>
      <c r="D130" s="74" t="str">
        <f ca="1">IF(B130="","",OFFSET(List1!L$11,tisk!A129,0))</f>
        <v>Rekonstrukce místních komunikací v obci Budětsko</v>
      </c>
      <c r="E130" s="185">
        <f ca="1">IF(B130="","",OFFSET(List1!O$11,tisk!A129,0))</f>
        <v>2000000</v>
      </c>
      <c r="F130" s="48" t="str">
        <f ca="1">IF(B130="","",OFFSET(List1!P$11,tisk!A129,0))</f>
        <v>1/2020</v>
      </c>
      <c r="G130" s="183">
        <f ca="1">IF(B130="","",OFFSET(List1!R$11,tisk!A129,0))</f>
        <v>500000</v>
      </c>
      <c r="H130" s="186" t="str">
        <f ca="1">IF(B130="","",OFFSET(List1!S$11,tisk!A129,0))</f>
        <v>31.12.2020</v>
      </c>
      <c r="I130" s="184">
        <f ca="1">IF(B130="","",OFFSET(List1!T$11,tisk!A129,0))</f>
        <v>160</v>
      </c>
      <c r="J130" s="184">
        <f ca="1">IF(B130="","",OFFSET(List1!U$11,tisk!A129,0))</f>
        <v>160</v>
      </c>
      <c r="K130" s="184">
        <f ca="1">IF(B130="","",OFFSET(List1!V$11,tisk!A129,0))</f>
        <v>100</v>
      </c>
      <c r="L130" s="184">
        <f ca="1">IF(B130="","",OFFSET(List1!W$11,tisk!A129,0))</f>
        <v>420</v>
      </c>
      <c r="M130" s="183">
        <f ca="1">IF($B130="","",OFFSET(List1!X$11,tisk!$A129,0))</f>
        <v>500000</v>
      </c>
      <c r="N130" s="183">
        <f ca="1">IF($B130="","",OFFSET(List1!Y$11,tisk!$A129,0))</f>
        <v>0</v>
      </c>
      <c r="O130" s="183">
        <f ca="1">IF($B130="","",OFFSET(List1!Z$11,tisk!$A129,0))</f>
        <v>500000</v>
      </c>
      <c r="P130" s="183">
        <f ca="1">IF($B130="","",OFFSET(List1!AA$11,tisk!$A129,0))</f>
        <v>0</v>
      </c>
      <c r="Q130" s="183" t="str">
        <f ca="1">IF($B130="","",OFFSET(List1!AB$11,tisk!$A129,0))</f>
        <v>INV</v>
      </c>
      <c r="R130" s="183" t="str">
        <f ca="1">IF($B130="","",OFFSET(List1!AC$11,tisk!$A129,0))</f>
        <v>NE</v>
      </c>
    </row>
    <row r="131" spans="1:18" s="2" customFormat="1" ht="86.4" x14ac:dyDescent="0.3">
      <c r="A131" s="51"/>
      <c r="B131" s="184"/>
      <c r="C131" s="3" t="str">
        <f ca="1">IF(B130="","",CONCATENATE("Okres ",OFFSET(List1!G$11,tisk!A129,0),"
","Právní forma","
",OFFSET(List1!H$11,tisk!A129,0),"
","IČO ",OFFSET(List1!I$11,tisk!A129,0),"
 ","B.Ú. ",OFFSET(List1!J$11,tisk!A129,0)))</f>
        <v>Okres Prostějov
Právní forma
Obec, městská část hlavního města Prahy
IČO 00599999
 B.Ú. 94-5915701/0710</v>
      </c>
      <c r="D131" s="5" t="str">
        <f ca="1">IF(B130="","",OFFSET(List1!M$11,tisk!A129,0))</f>
        <v>Rekonstrukce místních komunikací v obci Budětsko.</v>
      </c>
      <c r="E131" s="185"/>
      <c r="F131" s="47"/>
      <c r="G131" s="183"/>
      <c r="H131" s="186"/>
      <c r="I131" s="184"/>
      <c r="J131" s="184"/>
      <c r="K131" s="184"/>
      <c r="L131" s="184"/>
      <c r="M131" s="183"/>
      <c r="N131" s="183"/>
      <c r="O131" s="183"/>
      <c r="P131" s="183"/>
      <c r="Q131" s="183"/>
      <c r="R131" s="183"/>
    </row>
    <row r="132" spans="1:18" s="2" customFormat="1" ht="72" x14ac:dyDescent="0.3">
      <c r="A132" s="51">
        <f>ROW()/3-1</f>
        <v>43</v>
      </c>
      <c r="B132" s="184"/>
      <c r="C132" s="3"/>
      <c r="D132" s="5" t="str">
        <f ca="1">IF(B130="","",CONCATENATE("Dotace bude použita na:",OFFSET(List1!N$11,tisk!A129,0)))</f>
        <v>Dotace bude použita na:Účelem použití dotace je rekonstrukce místních komunikací v obci Budětsko, které jsou umístěny na různých parcelních číslech v katastrálním území Budětsko.</v>
      </c>
      <c r="E132" s="185"/>
      <c r="F132" s="48" t="str">
        <f ca="1">IF(B130="","",OFFSET(List1!Q$11,tisk!A129,0))</f>
        <v>12/2020</v>
      </c>
      <c r="G132" s="183"/>
      <c r="H132" s="186"/>
      <c r="I132" s="184"/>
      <c r="J132" s="184"/>
      <c r="K132" s="184"/>
      <c r="L132" s="184"/>
      <c r="M132" s="183"/>
      <c r="N132" s="183"/>
      <c r="O132" s="183"/>
      <c r="P132" s="183"/>
      <c r="Q132" s="183"/>
      <c r="R132" s="183"/>
    </row>
    <row r="133" spans="1:18" s="2" customFormat="1" ht="57.6" x14ac:dyDescent="0.3">
      <c r="A133" s="51"/>
      <c r="B133" s="184">
        <v>44</v>
      </c>
      <c r="C133" s="3" t="str">
        <f ca="1">IF(B133="","",CONCATENATE(OFFSET(List1!C$11,tisk!A132,0),"
",OFFSET(List1!D$11,tisk!A132,0),"
",OFFSET(List1!E$11,tisk!A132,0),"
",OFFSET(List1!F$11,tisk!A132,0)))</f>
        <v>Obec Křtomil
Křtomil 60
Křtomil
75114</v>
      </c>
      <c r="D133" s="74" t="str">
        <f ca="1">IF(B133="","",OFFSET(List1!L$11,tisk!A132,0))</f>
        <v>Oprava autobusových čekáren ve Křtomili</v>
      </c>
      <c r="E133" s="185">
        <f ca="1">IF(B133="","",OFFSET(List1!O$11,tisk!A132,0))</f>
        <v>308695</v>
      </c>
      <c r="F133" s="48" t="str">
        <f ca="1">IF(B133="","",OFFSET(List1!P$11,tisk!A132,0))</f>
        <v>1/2020</v>
      </c>
      <c r="G133" s="183">
        <f ca="1">IF(B133="","",OFFSET(List1!R$11,tisk!A132,0))</f>
        <v>154347</v>
      </c>
      <c r="H133" s="186" t="str">
        <f ca="1">IF(B133="","",OFFSET(List1!S$11,tisk!A132,0))</f>
        <v>31.12.2020</v>
      </c>
      <c r="I133" s="184">
        <f ca="1">IF(B133="","",OFFSET(List1!T$11,tisk!A132,0))</f>
        <v>130</v>
      </c>
      <c r="J133" s="184">
        <f ca="1">IF(B133="","",OFFSET(List1!U$11,tisk!A132,0))</f>
        <v>190</v>
      </c>
      <c r="K133" s="184">
        <f ca="1">IF(B133="","",OFFSET(List1!V$11,tisk!A132,0))</f>
        <v>100</v>
      </c>
      <c r="L133" s="184">
        <f ca="1">IF(B133="","",OFFSET(List1!W$11,tisk!A132,0))</f>
        <v>420</v>
      </c>
      <c r="M133" s="183">
        <f ca="1">IF($B133="","",OFFSET(List1!X$11,tisk!$A132,0))</f>
        <v>154347</v>
      </c>
      <c r="N133" s="183">
        <f ca="1">IF($B133="","",OFFSET(List1!Y$11,tisk!$A132,0))</f>
        <v>0</v>
      </c>
      <c r="O133" s="183">
        <f ca="1">IF($B133="","",OFFSET(List1!Z$11,tisk!$A132,0))</f>
        <v>154347</v>
      </c>
      <c r="P133" s="183">
        <f ca="1">IF($B133="","",OFFSET(List1!AA$11,tisk!$A132,0))</f>
        <v>0</v>
      </c>
      <c r="Q133" s="183" t="str">
        <f ca="1">IF($B133="","",OFFSET(List1!AB$11,tisk!$A132,0))</f>
        <v>NEINV</v>
      </c>
      <c r="R133" s="183" t="str">
        <f ca="1">IF($B133="","",OFFSET(List1!AC$11,tisk!$A132,0))</f>
        <v>NE</v>
      </c>
    </row>
    <row r="134" spans="1:18" s="2" customFormat="1" ht="86.4" x14ac:dyDescent="0.3">
      <c r="A134" s="51"/>
      <c r="B134" s="184"/>
      <c r="C134" s="3" t="str">
        <f ca="1">IF(B133="","",CONCATENATE("Okres ",OFFSET(List1!G$11,tisk!A132,0),"
","Právní forma","
",OFFSET(List1!H$11,tisk!A132,0),"
","IČO ",OFFSET(List1!I$11,tisk!A132,0),"
 ","B.Ú. ",OFFSET(List1!J$11,tisk!A132,0)))</f>
        <v>Okres Přerov
Právní forma
Obec, městská část hlavního města Prahy
IČO 00636312
 B.Ú. 1883127359/0800</v>
      </c>
      <c r="D134" s="5" t="str">
        <f ca="1">IF(B133="","",OFFSET(List1!M$11,tisk!A132,0))</f>
        <v>Technický stav autobusových čekáren  je vzhledem k jejich stáří v již naprosto katastrofálním stavu. Zatékající dešťová voda poškodila i deskové bednění, v některých místech chybí krytina úplně.</v>
      </c>
      <c r="E134" s="185"/>
      <c r="F134" s="47"/>
      <c r="G134" s="183"/>
      <c r="H134" s="186"/>
      <c r="I134" s="184"/>
      <c r="J134" s="184"/>
      <c r="K134" s="184"/>
      <c r="L134" s="184"/>
      <c r="M134" s="183"/>
      <c r="N134" s="183"/>
      <c r="O134" s="183"/>
      <c r="P134" s="183"/>
      <c r="Q134" s="183"/>
      <c r="R134" s="183"/>
    </row>
    <row r="135" spans="1:18" s="2" customFormat="1" ht="43.2" x14ac:dyDescent="0.3">
      <c r="A135" s="51">
        <f>ROW()/3-1</f>
        <v>44</v>
      </c>
      <c r="B135" s="184"/>
      <c r="C135" s="3"/>
      <c r="D135" s="5" t="str">
        <f ca="1">IF(B133="","",CONCATENATE("Dotace bude použita na:",OFFSET(List1!N$11,tisk!A132,0)))</f>
        <v>Dotace bude použita na:Oprava celého střešního systému,  celé fasády vč. soklu a doprovodná zeleň.</v>
      </c>
      <c r="E135" s="185"/>
      <c r="F135" s="48" t="str">
        <f ca="1">IF(B133="","",OFFSET(List1!Q$11,tisk!A132,0))</f>
        <v>12/2020</v>
      </c>
      <c r="G135" s="183"/>
      <c r="H135" s="186"/>
      <c r="I135" s="184"/>
      <c r="J135" s="184"/>
      <c r="K135" s="184"/>
      <c r="L135" s="184"/>
      <c r="M135" s="183"/>
      <c r="N135" s="183"/>
      <c r="O135" s="183"/>
      <c r="P135" s="183"/>
      <c r="Q135" s="183"/>
      <c r="R135" s="183"/>
    </row>
    <row r="136" spans="1:18" s="2" customFormat="1" ht="57.6" x14ac:dyDescent="0.3">
      <c r="A136" s="51"/>
      <c r="B136" s="184">
        <v>45</v>
      </c>
      <c r="C136" s="3" t="str">
        <f ca="1">IF(B136="","",CONCATENATE(OFFSET(List1!C$11,tisk!A135,0),"
",OFFSET(List1!D$11,tisk!A135,0),"
",OFFSET(List1!E$11,tisk!A135,0),"
",OFFSET(List1!F$11,tisk!A135,0)))</f>
        <v>Obec Haňovice
Haňovice 62
Haňovice
78321</v>
      </c>
      <c r="D136" s="74" t="str">
        <f ca="1">IF(B136="","",OFFSET(List1!L$11,tisk!A135,0))</f>
        <v>Oprava chodníku u ZŠ a MŠ Haňovice</v>
      </c>
      <c r="E136" s="185">
        <f ca="1">IF(B136="","",OFFSET(List1!O$11,tisk!A135,0))</f>
        <v>592900</v>
      </c>
      <c r="F136" s="48" t="str">
        <f ca="1">IF(B136="","",OFFSET(List1!P$11,tisk!A135,0))</f>
        <v>1/2020</v>
      </c>
      <c r="G136" s="183">
        <f ca="1">IF(B136="","",OFFSET(List1!R$11,tisk!A135,0))</f>
        <v>296000</v>
      </c>
      <c r="H136" s="186" t="str">
        <f ca="1">IF(B136="","",OFFSET(List1!S$11,tisk!A135,0))</f>
        <v>31.12.2020</v>
      </c>
      <c r="I136" s="184">
        <f ca="1">IF(B136="","",OFFSET(List1!T$11,tisk!A135,0))</f>
        <v>160</v>
      </c>
      <c r="J136" s="184">
        <f ca="1">IF(B136="","",OFFSET(List1!U$11,tisk!A135,0))</f>
        <v>160</v>
      </c>
      <c r="K136" s="184">
        <f ca="1">IF(B136="","",OFFSET(List1!V$11,tisk!A135,0))</f>
        <v>100</v>
      </c>
      <c r="L136" s="184">
        <f ca="1">IF(B136="","",OFFSET(List1!W$11,tisk!A135,0))</f>
        <v>420</v>
      </c>
      <c r="M136" s="183">
        <f ca="1">IF($B136="","",OFFSET(List1!X$11,tisk!$A135,0))</f>
        <v>296000</v>
      </c>
      <c r="N136" s="183">
        <f ca="1">IF($B136="","",OFFSET(List1!Y$11,tisk!$A135,0))</f>
        <v>0</v>
      </c>
      <c r="O136" s="183">
        <f ca="1">IF($B136="","",OFFSET(List1!Z$11,tisk!$A135,0))</f>
        <v>296000</v>
      </c>
      <c r="P136" s="183">
        <f ca="1">IF($B136="","",OFFSET(List1!AA$11,tisk!$A135,0))</f>
        <v>0</v>
      </c>
      <c r="Q136" s="183" t="str">
        <f ca="1">IF($B136="","",OFFSET(List1!AB$11,tisk!$A135,0))</f>
        <v>INV</v>
      </c>
      <c r="R136" s="183" t="str">
        <f ca="1">IF($B136="","",OFFSET(List1!AC$11,tisk!$A135,0))</f>
        <v>NE</v>
      </c>
    </row>
    <row r="137" spans="1:18" s="2" customFormat="1" ht="86.4" x14ac:dyDescent="0.3">
      <c r="A137" s="51"/>
      <c r="B137" s="184"/>
      <c r="C137" s="3" t="str">
        <f ca="1">IF(B136="","",CONCATENATE("Okres ",OFFSET(List1!G$11,tisk!A135,0),"
","Právní forma","
",OFFSET(List1!H$11,tisk!A135,0),"
","IČO ",OFFSET(List1!I$11,tisk!A135,0),"
 ","B.Ú. ",OFFSET(List1!J$11,tisk!A135,0)))</f>
        <v>Okres Olomouc
Právní forma
Obec, městská část hlavního města Prahy
IČO 00635723
 B.Ú. 1801684339/0800</v>
      </c>
      <c r="D137" s="5" t="str">
        <f ca="1">IF(B136="","",OFFSET(List1!M$11,tisk!A135,0))</f>
        <v>Projekt řeší obnovu chodníků a obrubníků kolem ZŠ a MŠ v obci Haňovice.</v>
      </c>
      <c r="E137" s="185"/>
      <c r="F137" s="47"/>
      <c r="G137" s="183"/>
      <c r="H137" s="186"/>
      <c r="I137" s="184"/>
      <c r="J137" s="184"/>
      <c r="K137" s="184"/>
      <c r="L137" s="184"/>
      <c r="M137" s="183"/>
      <c r="N137" s="183"/>
      <c r="O137" s="183"/>
      <c r="P137" s="183"/>
      <c r="Q137" s="183"/>
      <c r="R137" s="183"/>
    </row>
    <row r="138" spans="1:18" s="2" customFormat="1" ht="28.8" x14ac:dyDescent="0.3">
      <c r="A138" s="51">
        <f>ROW()/3-1</f>
        <v>45</v>
      </c>
      <c r="B138" s="184"/>
      <c r="C138" s="3"/>
      <c r="D138" s="5" t="str">
        <f ca="1">IF(B136="","",CONCATENATE("Dotace bude použita na:",OFFSET(List1!N$11,tisk!A135,0)))</f>
        <v>Dotace bude použita na:Stavební práce, dodávka branky, terénní úpravy.</v>
      </c>
      <c r="E138" s="185"/>
      <c r="F138" s="48" t="str">
        <f ca="1">IF(B136="","",OFFSET(List1!Q$11,tisk!A135,0))</f>
        <v>12/2020</v>
      </c>
      <c r="G138" s="183"/>
      <c r="H138" s="186"/>
      <c r="I138" s="184"/>
      <c r="J138" s="184"/>
      <c r="K138" s="184"/>
      <c r="L138" s="184"/>
      <c r="M138" s="183"/>
      <c r="N138" s="183"/>
      <c r="O138" s="183"/>
      <c r="P138" s="183"/>
      <c r="Q138" s="183"/>
      <c r="R138" s="183"/>
    </row>
    <row r="139" spans="1:18" s="2" customFormat="1" ht="72" x14ac:dyDescent="0.3">
      <c r="A139" s="51"/>
      <c r="B139" s="184">
        <v>46</v>
      </c>
      <c r="C139" s="3" t="str">
        <f ca="1">IF(B139="","",CONCATENATE(OFFSET(List1!C$11,tisk!A138,0),"
",OFFSET(List1!D$11,tisk!A138,0),"
",OFFSET(List1!E$11,tisk!A138,0),"
",OFFSET(List1!F$11,tisk!A138,0)))</f>
        <v>Obec Domašov nad Bystřicí
Náměstí 35
Domašov nad Bystřicí
78306</v>
      </c>
      <c r="D139" s="74" t="str">
        <f ca="1">IF(B139="","",OFFSET(List1!L$11,tisk!A138,0))</f>
        <v>Stavební úpravy mateřské školy</v>
      </c>
      <c r="E139" s="185">
        <f ca="1">IF(B139="","",OFFSET(List1!O$11,tisk!A138,0))</f>
        <v>1203792.82</v>
      </c>
      <c r="F139" s="48" t="str">
        <f ca="1">IF(B139="","",OFFSET(List1!P$11,tisk!A138,0))</f>
        <v>1/2020</v>
      </c>
      <c r="G139" s="183">
        <f ca="1">IF(B139="","",OFFSET(List1!R$11,tisk!A138,0))</f>
        <v>500000</v>
      </c>
      <c r="H139" s="186" t="str">
        <f ca="1">IF(B139="","",OFFSET(List1!S$11,tisk!A138,0))</f>
        <v>31.12.2020</v>
      </c>
      <c r="I139" s="184">
        <f ca="1">IF(B139="","",OFFSET(List1!T$11,tisk!A138,0))</f>
        <v>160</v>
      </c>
      <c r="J139" s="184">
        <f ca="1">IF(B139="","",OFFSET(List1!U$11,tisk!A138,0))</f>
        <v>160</v>
      </c>
      <c r="K139" s="184">
        <f ca="1">IF(B139="","",OFFSET(List1!V$11,tisk!A138,0))</f>
        <v>100</v>
      </c>
      <c r="L139" s="184">
        <f ca="1">IF(B139="","",OFFSET(List1!W$11,tisk!A138,0))</f>
        <v>420</v>
      </c>
      <c r="M139" s="183">
        <f ca="1">IF($B139="","",OFFSET(List1!X$11,tisk!$A138,0))</f>
        <v>500000</v>
      </c>
      <c r="N139" s="183">
        <f ca="1">IF($B139="","",OFFSET(List1!Y$11,tisk!$A138,0))</f>
        <v>0</v>
      </c>
      <c r="O139" s="183">
        <f ca="1">IF($B139="","",OFFSET(List1!Z$11,tisk!$A138,0))</f>
        <v>500000</v>
      </c>
      <c r="P139" s="183">
        <f ca="1">IF($B139="","",OFFSET(List1!AA$11,tisk!$A138,0))</f>
        <v>0</v>
      </c>
      <c r="Q139" s="183" t="str">
        <f ca="1">IF($B139="","",OFFSET(List1!AB$11,tisk!$A138,0))</f>
        <v>NEINV</v>
      </c>
      <c r="R139" s="183" t="str">
        <f ca="1">IF($B139="","",OFFSET(List1!AC$11,tisk!$A138,0))</f>
        <v>NE</v>
      </c>
    </row>
    <row r="140" spans="1:18" s="2" customFormat="1" ht="100.8" x14ac:dyDescent="0.3">
      <c r="A140" s="51"/>
      <c r="B140" s="184"/>
      <c r="C140" s="3" t="str">
        <f ca="1">IF(B139="","",CONCATENATE("Okres ",OFFSET(List1!G$11,tisk!A138,0),"
","Právní forma","
",OFFSET(List1!H$11,tisk!A138,0),"
","IČO ",OFFSET(List1!I$11,tisk!A138,0),"
 ","B.Ú. ",OFFSET(List1!J$11,tisk!A138,0)))</f>
        <v>Okres Olomouc
Právní forma
Obec, městská část hlavního města Prahy
IČO 00298824
 B.Ú. 86-6736510297/0100</v>
      </c>
      <c r="D140" s="5" t="str">
        <f ca="1">IF(B139="","",OFFSET(List1!M$11,tisk!A138,0))</f>
        <v>Stavební úpravy v mateřské škole.</v>
      </c>
      <c r="E140" s="185"/>
      <c r="F140" s="47"/>
      <c r="G140" s="183"/>
      <c r="H140" s="186"/>
      <c r="I140" s="184"/>
      <c r="J140" s="184"/>
      <c r="K140" s="184"/>
      <c r="L140" s="184"/>
      <c r="M140" s="183"/>
      <c r="N140" s="183"/>
      <c r="O140" s="183"/>
      <c r="P140" s="183"/>
      <c r="Q140" s="183"/>
      <c r="R140" s="183"/>
    </row>
    <row r="141" spans="1:18" s="2" customFormat="1" ht="28.8" x14ac:dyDescent="0.3">
      <c r="A141" s="51">
        <f>ROW()/3-1</f>
        <v>46</v>
      </c>
      <c r="B141" s="184"/>
      <c r="C141" s="3"/>
      <c r="D141" s="5" t="str">
        <f ca="1">IF(B139="","",CONCATENATE("Dotace bude použita na:",OFFSET(List1!N$11,tisk!A138,0)))</f>
        <v>Dotace bude použita na:Stavební úpravy mateřské školy.</v>
      </c>
      <c r="E141" s="185"/>
      <c r="F141" s="48" t="str">
        <f ca="1">IF(B139="","",OFFSET(List1!Q$11,tisk!A138,0))</f>
        <v>12/2020</v>
      </c>
      <c r="G141" s="183"/>
      <c r="H141" s="186"/>
      <c r="I141" s="184"/>
      <c r="J141" s="184"/>
      <c r="K141" s="184"/>
      <c r="L141" s="184"/>
      <c r="M141" s="183"/>
      <c r="N141" s="183"/>
      <c r="O141" s="183"/>
      <c r="P141" s="183"/>
      <c r="Q141" s="183"/>
      <c r="R141" s="183"/>
    </row>
    <row r="142" spans="1:18" s="2" customFormat="1" ht="57.6" x14ac:dyDescent="0.3">
      <c r="A142" s="51"/>
      <c r="B142" s="184">
        <v>47</v>
      </c>
      <c r="C142" s="3" t="str">
        <f ca="1">IF(B142="","",CONCATENATE(OFFSET(List1!C$11,tisk!A141,0),"
",OFFSET(List1!D$11,tisk!A141,0),"
",OFFSET(List1!E$11,tisk!A141,0),"
",OFFSET(List1!F$11,tisk!A141,0)))</f>
        <v>Obec Malá Morava
Vysoký Potok 2
Malá Morava
78833</v>
      </c>
      <c r="D142" s="74" t="str">
        <f ca="1">IF(B142="","",OFFSET(List1!L$11,tisk!A141,0))</f>
        <v>Oprava místních komunikací v obci Malá Morava</v>
      </c>
      <c r="E142" s="185">
        <f ca="1">IF(B142="","",OFFSET(List1!O$11,tisk!A141,0))</f>
        <v>908831</v>
      </c>
      <c r="F142" s="48" t="str">
        <f ca="1">IF(B142="","",OFFSET(List1!P$11,tisk!A141,0))</f>
        <v>1/2020</v>
      </c>
      <c r="G142" s="183">
        <f ca="1">IF(B142="","",OFFSET(List1!R$11,tisk!A141,0))</f>
        <v>454415</v>
      </c>
      <c r="H142" s="186" t="str">
        <f ca="1">IF(B142="","",OFFSET(List1!S$11,tisk!A141,0))</f>
        <v>31.12.2020</v>
      </c>
      <c r="I142" s="184">
        <f ca="1">IF(B142="","",OFFSET(List1!T$11,tisk!A141,0))</f>
        <v>160</v>
      </c>
      <c r="J142" s="184">
        <f ca="1">IF(B142="","",OFFSET(List1!U$11,tisk!A141,0))</f>
        <v>160</v>
      </c>
      <c r="K142" s="184">
        <f ca="1">IF(B142="","",OFFSET(List1!V$11,tisk!A141,0))</f>
        <v>100</v>
      </c>
      <c r="L142" s="184">
        <f ca="1">IF(B142="","",OFFSET(List1!W$11,tisk!A141,0))</f>
        <v>420</v>
      </c>
      <c r="M142" s="183">
        <f ca="1">IF($B142="","",OFFSET(List1!X$11,tisk!$A141,0))</f>
        <v>454415</v>
      </c>
      <c r="N142" s="183">
        <f ca="1">IF($B142="","",OFFSET(List1!Y$11,tisk!$A141,0))</f>
        <v>0</v>
      </c>
      <c r="O142" s="183">
        <f ca="1">IF($B142="","",OFFSET(List1!Z$11,tisk!$A141,0))</f>
        <v>454415</v>
      </c>
      <c r="P142" s="183">
        <f ca="1">IF($B142="","",OFFSET(List1!AA$11,tisk!$A141,0))</f>
        <v>0</v>
      </c>
      <c r="Q142" s="183" t="str">
        <f ca="1">IF($B142="","",OFFSET(List1!AB$11,tisk!$A141,0))</f>
        <v>NEINV</v>
      </c>
      <c r="R142" s="183" t="str">
        <f ca="1">IF($B142="","",OFFSET(List1!AC$11,tisk!$A141,0))</f>
        <v>NE</v>
      </c>
    </row>
    <row r="143" spans="1:18" s="2" customFormat="1" ht="100.8" x14ac:dyDescent="0.3">
      <c r="A143" s="51"/>
      <c r="B143" s="184"/>
      <c r="C143" s="3" t="str">
        <f ca="1">IF(B142="","",CONCATENATE("Okres ",OFFSET(List1!G$11,tisk!A141,0),"
","Právní forma","
",OFFSET(List1!H$11,tisk!A141,0),"
","IČO ",OFFSET(List1!I$11,tisk!A141,0),"
 ","B.Ú. ",OFFSET(List1!J$11,tisk!A141,0)))</f>
        <v>Okres Šumperk
Právní forma
Obec, městská část hlavního města Prahy
IČO 00302970
 B.Ú. 6727841/0100</v>
      </c>
      <c r="D143" s="5" t="str">
        <f ca="1">IF(B142="","",OFFSET(List1!M$11,tisk!A141,0))</f>
        <v>Projekt řeší opravu místní komunikace č. 1B Křivá Voda a část 1B Malá Morava (od křižovatky u kostela po počátek panelové silnice). Na obou komunikacích by proběhly opravy výtluků a nerovností, na Malé Moravě bude proveden ještě dvojitý nátěr emulze.</v>
      </c>
      <c r="E143" s="185"/>
      <c r="F143" s="47"/>
      <c r="G143" s="183"/>
      <c r="H143" s="186"/>
      <c r="I143" s="184"/>
      <c r="J143" s="184"/>
      <c r="K143" s="184"/>
      <c r="L143" s="184"/>
      <c r="M143" s="183"/>
      <c r="N143" s="183"/>
      <c r="O143" s="183"/>
      <c r="P143" s="183"/>
      <c r="Q143" s="183"/>
      <c r="R143" s="183"/>
    </row>
    <row r="144" spans="1:18" s="2" customFormat="1" ht="100.8" x14ac:dyDescent="0.3">
      <c r="A144" s="51">
        <f>ROW()/3-1</f>
        <v>47</v>
      </c>
      <c r="B144" s="184"/>
      <c r="C144" s="3"/>
      <c r="D144" s="5" t="str">
        <f ca="1">IF(B142="","",CONCATENATE("Dotace bude použita na:",OFFSET(List1!N$11,tisk!A141,0)))</f>
        <v>Dotace bude použita na:Opravu povrchu cesty tryskovou technologií  dle pasportu komunikací obce MK č. 1B Křivá Voda a 
- opravu povrchu cesty tryskovou technologií a dvojitý nátěr emulze části MK 1B Malá Morava (od křižovatky u kostela po počátek panelové silnice.</v>
      </c>
      <c r="E144" s="185"/>
      <c r="F144" s="48" t="str">
        <f ca="1">IF(B142="","",OFFSET(List1!Q$11,tisk!A141,0))</f>
        <v>12/2020</v>
      </c>
      <c r="G144" s="183"/>
      <c r="H144" s="186"/>
      <c r="I144" s="184"/>
      <c r="J144" s="184"/>
      <c r="K144" s="184"/>
      <c r="L144" s="184"/>
      <c r="M144" s="183"/>
      <c r="N144" s="183"/>
      <c r="O144" s="183"/>
      <c r="P144" s="183"/>
      <c r="Q144" s="183"/>
      <c r="R144" s="183"/>
    </row>
    <row r="145" spans="1:18" s="2" customFormat="1" ht="57.6" x14ac:dyDescent="0.3">
      <c r="A145" s="51"/>
      <c r="B145" s="184">
        <v>48</v>
      </c>
      <c r="C145" s="3" t="str">
        <f ca="1">IF(B145="","",CONCATENATE(OFFSET(List1!C$11,tisk!A144,0),"
",OFFSET(List1!D$11,tisk!A144,0),"
",OFFSET(List1!E$11,tisk!A144,0),"
",OFFSET(List1!F$11,tisk!A144,0)))</f>
        <v>Obec Citov
Citov 14/14
Citov
75103</v>
      </c>
      <c r="D145" s="74" t="str">
        <f ca="1">IF(B145="","",OFFSET(List1!L$11,tisk!A144,0))</f>
        <v>Stavební úpravy hasičské zbrojnice v Citově</v>
      </c>
      <c r="E145" s="185">
        <f ca="1">IF(B145="","",OFFSET(List1!O$11,tisk!A144,0))</f>
        <v>1115144</v>
      </c>
      <c r="F145" s="48" t="str">
        <f ca="1">IF(B145="","",OFFSET(List1!P$11,tisk!A144,0))</f>
        <v>1/2020</v>
      </c>
      <c r="G145" s="183">
        <f ca="1">IF(B145="","",OFFSET(List1!R$11,tisk!A144,0))</f>
        <v>500000</v>
      </c>
      <c r="H145" s="186" t="str">
        <f ca="1">IF(B145="","",OFFSET(List1!S$11,tisk!A144,0))</f>
        <v>31.12.2020</v>
      </c>
      <c r="I145" s="184">
        <f ca="1">IF(B145="","",OFFSET(List1!T$11,tisk!A144,0))</f>
        <v>160</v>
      </c>
      <c r="J145" s="184">
        <f ca="1">IF(B145="","",OFFSET(List1!U$11,tisk!A144,0))</f>
        <v>160</v>
      </c>
      <c r="K145" s="184">
        <f ca="1">IF(B145="","",OFFSET(List1!V$11,tisk!A144,0))</f>
        <v>100</v>
      </c>
      <c r="L145" s="184">
        <f ca="1">IF(B145="","",OFFSET(List1!W$11,tisk!A144,0))</f>
        <v>420</v>
      </c>
      <c r="M145" s="183">
        <f ca="1">IF($B145="","",OFFSET(List1!X$11,tisk!$A144,0))</f>
        <v>500000</v>
      </c>
      <c r="N145" s="183">
        <f ca="1">IF($B145="","",OFFSET(List1!Y$11,tisk!$A144,0))</f>
        <v>0</v>
      </c>
      <c r="O145" s="183">
        <f ca="1">IF($B145="","",OFFSET(List1!Z$11,tisk!$A144,0))</f>
        <v>500000</v>
      </c>
      <c r="P145" s="183">
        <f ca="1">IF($B145="","",OFFSET(List1!AA$11,tisk!$A144,0))</f>
        <v>0</v>
      </c>
      <c r="Q145" s="183" t="str">
        <f ca="1">IF($B145="","",OFFSET(List1!AB$11,tisk!$A144,0))</f>
        <v>INV</v>
      </c>
      <c r="R145" s="183" t="str">
        <f ca="1">IF($B145="","",OFFSET(List1!AC$11,tisk!$A144,0))</f>
        <v>NE</v>
      </c>
    </row>
    <row r="146" spans="1:18" s="2" customFormat="1" ht="86.4" x14ac:dyDescent="0.3">
      <c r="A146" s="51"/>
      <c r="B146" s="184"/>
      <c r="C146" s="3" t="str">
        <f ca="1">IF(B145="","",CONCATENATE("Okres ",OFFSET(List1!G$11,tisk!A144,0),"
","Právní forma","
",OFFSET(List1!H$11,tisk!A144,0),"
","IČO ",OFFSET(List1!I$11,tisk!A144,0),"
 ","B.Ú. ",OFFSET(List1!J$11,tisk!A144,0)))</f>
        <v>Okres Přerov
Právní forma
Obec, městská část hlavního města Prahy
IČO 00301116
 B.Ú. 94-7714831/0710</v>
      </c>
      <c r="D146" s="5" t="str">
        <f ca="1">IF(B145="","",OFFSET(List1!M$11,tisk!A144,0))</f>
        <v>U stávajícího objektu hasičské zbrojnice v Citově bude provedena vnitřní změna dispozice objektu spočívající v rozšíření sborové – zasedací místnosti a k posunutí a rozšíření sociálního zázemí do části prostor bývalého skladu.</v>
      </c>
      <c r="E146" s="185"/>
      <c r="F146" s="47"/>
      <c r="G146" s="183"/>
      <c r="H146" s="186"/>
      <c r="I146" s="184"/>
      <c r="J146" s="184"/>
      <c r="K146" s="184"/>
      <c r="L146" s="184"/>
      <c r="M146" s="183"/>
      <c r="N146" s="183"/>
      <c r="O146" s="183"/>
      <c r="P146" s="183"/>
      <c r="Q146" s="183"/>
      <c r="R146" s="183"/>
    </row>
    <row r="147" spans="1:18" s="2" customFormat="1" ht="100.8" x14ac:dyDescent="0.3">
      <c r="A147" s="51">
        <f>ROW()/3-1</f>
        <v>48</v>
      </c>
      <c r="B147" s="184"/>
      <c r="C147" s="3"/>
      <c r="D147" s="5" t="str">
        <f ca="1">IF(B145="","",CONCATENATE("Dotace bude použita na:",OFFSET(List1!N$11,tisk!A144,0)))</f>
        <v>Dotace bude použita na:Stavební úpravy spočívající v provedení vnitřní změny dispozice objektu za účelem zvětšení zasedací místnosti, zřízení nového sociálního zařízení, rozšíření zázemí kuchyňky a instalace nového teplovodního topení s elektrickým kotlem.</v>
      </c>
      <c r="E147" s="185"/>
      <c r="F147" s="48" t="str">
        <f ca="1">IF(B145="","",OFFSET(List1!Q$11,tisk!A144,0))</f>
        <v>12/2020</v>
      </c>
      <c r="G147" s="183"/>
      <c r="H147" s="186"/>
      <c r="I147" s="184"/>
      <c r="J147" s="184"/>
      <c r="K147" s="184"/>
      <c r="L147" s="184"/>
      <c r="M147" s="183"/>
      <c r="N147" s="183"/>
      <c r="O147" s="183"/>
      <c r="P147" s="183"/>
      <c r="Q147" s="183"/>
      <c r="R147" s="183"/>
    </row>
    <row r="148" spans="1:18" s="2" customFormat="1" ht="57.6" x14ac:dyDescent="0.3">
      <c r="A148" s="51"/>
      <c r="B148" s="184">
        <v>49</v>
      </c>
      <c r="C148" s="3" t="str">
        <f ca="1">IF(B148="","",CONCATENATE(OFFSET(List1!C$11,tisk!A147,0),"
",OFFSET(List1!D$11,tisk!A147,0),"
",OFFSET(List1!E$11,tisk!A147,0),"
",OFFSET(List1!F$11,tisk!A147,0)))</f>
        <v>Obec Suchdol
Jednov 38
Suchdol
79845</v>
      </c>
      <c r="D148" s="74" t="str">
        <f ca="1">IF(B148="","",OFFSET(List1!L$11,tisk!A147,0))</f>
        <v>Obecní dům Suchdol - 2. etapa</v>
      </c>
      <c r="E148" s="185">
        <f ca="1">IF(B148="","",OFFSET(List1!O$11,tisk!A147,0))</f>
        <v>1000000</v>
      </c>
      <c r="F148" s="48" t="str">
        <f ca="1">IF(B148="","",OFFSET(List1!P$11,tisk!A147,0))</f>
        <v>1/2020</v>
      </c>
      <c r="G148" s="183">
        <f ca="1">IF(B148="","",OFFSET(List1!R$11,tisk!A147,0))</f>
        <v>500000</v>
      </c>
      <c r="H148" s="186" t="str">
        <f ca="1">IF(B148="","",OFFSET(List1!S$11,tisk!A147,0))</f>
        <v>31.12.2020</v>
      </c>
      <c r="I148" s="184">
        <f ca="1">IF(B148="","",OFFSET(List1!T$11,tisk!A147,0))</f>
        <v>130</v>
      </c>
      <c r="J148" s="184">
        <f ca="1">IF(B148="","",OFFSET(List1!U$11,tisk!A147,0))</f>
        <v>190</v>
      </c>
      <c r="K148" s="184">
        <f ca="1">IF(B148="","",OFFSET(List1!V$11,tisk!A147,0))</f>
        <v>100</v>
      </c>
      <c r="L148" s="184">
        <f ca="1">IF(B148="","",OFFSET(List1!W$11,tisk!A147,0))</f>
        <v>420</v>
      </c>
      <c r="M148" s="183">
        <f ca="1">IF($B148="","",OFFSET(List1!X$11,tisk!$A147,0))</f>
        <v>500000</v>
      </c>
      <c r="N148" s="183">
        <f ca="1">IF($B148="","",OFFSET(List1!Y$11,tisk!$A147,0))</f>
        <v>0</v>
      </c>
      <c r="O148" s="183">
        <f ca="1">IF($B148="","",OFFSET(List1!Z$11,tisk!$A147,0))</f>
        <v>500000</v>
      </c>
      <c r="P148" s="183">
        <f ca="1">IF($B148="","",OFFSET(List1!AA$11,tisk!$A147,0))</f>
        <v>0</v>
      </c>
      <c r="Q148" s="183" t="str">
        <f ca="1">IF($B148="","",OFFSET(List1!AB$11,tisk!$A147,0))</f>
        <v>INV</v>
      </c>
      <c r="R148" s="183" t="str">
        <f ca="1">IF($B148="","",OFFSET(List1!AC$11,tisk!$A147,0))</f>
        <v>NE</v>
      </c>
    </row>
    <row r="149" spans="1:18" s="2" customFormat="1" ht="86.4" x14ac:dyDescent="0.3">
      <c r="A149" s="51"/>
      <c r="B149" s="184"/>
      <c r="C149" s="3" t="str">
        <f ca="1">IF(B148="","",CONCATENATE("Okres ",OFFSET(List1!G$11,tisk!A147,0),"
","Právní forma","
",OFFSET(List1!H$11,tisk!A147,0),"
","IČO ",OFFSET(List1!I$11,tisk!A147,0),"
 ","B.Ú. ",OFFSET(List1!J$11,tisk!A147,0)))</f>
        <v>Okres Prostějov
Právní forma
Obec, městská část hlavního města Prahy
IČO 00288837
 B.Ú. 4429701/0100</v>
      </c>
      <c r="D149" s="5" t="str">
        <f ca="1">IF(B148="","",OFFSET(List1!M$11,tisk!A147,0))</f>
        <v>Jedná se o druhou etapu rekonstrukce obecního úřadu - obecního domu v obci Suchdol, Jednov č.p. 38.</v>
      </c>
      <c r="E149" s="185"/>
      <c r="F149" s="47"/>
      <c r="G149" s="183"/>
      <c r="H149" s="186"/>
      <c r="I149" s="184"/>
      <c r="J149" s="184"/>
      <c r="K149" s="184"/>
      <c r="L149" s="184"/>
      <c r="M149" s="183"/>
      <c r="N149" s="183"/>
      <c r="O149" s="183"/>
      <c r="P149" s="183"/>
      <c r="Q149" s="183"/>
      <c r="R149" s="183"/>
    </row>
    <row r="150" spans="1:18" s="2" customFormat="1" ht="57.6" x14ac:dyDescent="0.3">
      <c r="A150" s="51">
        <f>ROW()/3-1</f>
        <v>49</v>
      </c>
      <c r="B150" s="184"/>
      <c r="C150" s="3"/>
      <c r="D150" s="5" t="str">
        <f ca="1">IF(B148="","",CONCATENATE("Dotace bude použita na:",OFFSET(List1!N$11,tisk!A147,0)))</f>
        <v>Dotace bude použita na:Výdaje na stavební úpravy objektu - zdravoinstalace, elektroinstalace, podlahy, obklady, úpravy povrchů, venkovní úpravy.</v>
      </c>
      <c r="E150" s="185"/>
      <c r="F150" s="48" t="str">
        <f ca="1">IF(B148="","",OFFSET(List1!Q$11,tisk!A147,0))</f>
        <v>12/2020</v>
      </c>
      <c r="G150" s="183"/>
      <c r="H150" s="186"/>
      <c r="I150" s="184"/>
      <c r="J150" s="184"/>
      <c r="K150" s="184"/>
      <c r="L150" s="184"/>
      <c r="M150" s="183"/>
      <c r="N150" s="183"/>
      <c r="O150" s="183"/>
      <c r="P150" s="183"/>
      <c r="Q150" s="183"/>
      <c r="R150" s="183"/>
    </row>
    <row r="151" spans="1:18" s="2" customFormat="1" ht="57.6" x14ac:dyDescent="0.3">
      <c r="A151" s="51"/>
      <c r="B151" s="184">
        <v>50</v>
      </c>
      <c r="C151" s="3" t="str">
        <f ca="1">IF(B151="","",CONCATENATE(OFFSET(List1!C$11,tisk!A150,0),"
",OFFSET(List1!D$11,tisk!A150,0),"
",OFFSET(List1!E$11,tisk!A150,0),"
",OFFSET(List1!F$11,tisk!A150,0)))</f>
        <v>Obec Slatinky
Slatinky 111
Slatinky
78342</v>
      </c>
      <c r="D151" s="74" t="str">
        <f ca="1">IF(B151="","",OFFSET(List1!L$11,tisk!A150,0))</f>
        <v>Rekonstrukce topení v Obecním domě ve Slatinkách (dům s kulturním sálem, knihovnou
a kancelářemi OÚ)</v>
      </c>
      <c r="E151" s="185">
        <f ca="1">IF(B151="","",OFFSET(List1!O$11,tisk!A150,0))</f>
        <v>580000</v>
      </c>
      <c r="F151" s="48" t="str">
        <f ca="1">IF(B151="","",OFFSET(List1!P$11,tisk!A150,0))</f>
        <v>1/2020</v>
      </c>
      <c r="G151" s="183">
        <f ca="1">IF(B151="","",OFFSET(List1!R$11,tisk!A150,0))</f>
        <v>280000</v>
      </c>
      <c r="H151" s="186" t="str">
        <f ca="1">IF(B151="","",OFFSET(List1!S$11,tisk!A150,0))</f>
        <v>31.12.2020</v>
      </c>
      <c r="I151" s="184">
        <f ca="1">IF(B151="","",OFFSET(List1!T$11,tisk!A150,0))</f>
        <v>130</v>
      </c>
      <c r="J151" s="184">
        <f ca="1">IF(B151="","",OFFSET(List1!U$11,tisk!A150,0))</f>
        <v>140</v>
      </c>
      <c r="K151" s="184">
        <f ca="1">IF(B151="","",OFFSET(List1!V$11,tisk!A150,0))</f>
        <v>150</v>
      </c>
      <c r="L151" s="184">
        <f ca="1">IF(B151="","",OFFSET(List1!W$11,tisk!A150,0))</f>
        <v>420</v>
      </c>
      <c r="M151" s="183">
        <f ca="1">IF($B151="","",OFFSET(List1!X$11,tisk!$A150,0))</f>
        <v>280000</v>
      </c>
      <c r="N151" s="183">
        <f ca="1">IF($B151="","",OFFSET(List1!Y$11,tisk!$A150,0))</f>
        <v>0</v>
      </c>
      <c r="O151" s="183">
        <f ca="1">IF($B151="","",OFFSET(List1!Z$11,tisk!$A150,0))</f>
        <v>280000</v>
      </c>
      <c r="P151" s="183">
        <f ca="1">IF($B151="","",OFFSET(List1!AA$11,tisk!$A150,0))</f>
        <v>0</v>
      </c>
      <c r="Q151" s="183" t="str">
        <f ca="1">IF($B151="","",OFFSET(List1!AB$11,tisk!$A150,0))</f>
        <v>INV</v>
      </c>
      <c r="R151" s="183" t="str">
        <f ca="1">IF($B151="","",OFFSET(List1!AC$11,tisk!$A150,0))</f>
        <v>NE</v>
      </c>
    </row>
    <row r="152" spans="1:18" s="2" customFormat="1" ht="86.4" x14ac:dyDescent="0.3">
      <c r="A152" s="51"/>
      <c r="B152" s="184"/>
      <c r="C152" s="3" t="str">
        <f ca="1">IF(B151="","",CONCATENATE("Okres ",OFFSET(List1!G$11,tisk!A150,0),"
","Právní forma","
",OFFSET(List1!H$11,tisk!A150,0),"
","IČO ",OFFSET(List1!I$11,tisk!A150,0),"
 ","B.Ú. ",OFFSET(List1!J$11,tisk!A150,0)))</f>
        <v>Okres Prostějov
Právní forma
Obec, městská část hlavního města Prahy
IČO 00288764
 B.Ú. 4200006114/6800</v>
      </c>
      <c r="D152" s="5" t="str">
        <f ca="1">IF(B151="","",OFFSET(List1!M$11,tisk!A150,0))</f>
        <v>Obecní dům ve Slatinkách – nezbytná rekonstrukce topení včetně výměny plynových kotlů v havarijním stavu, zajištění ohřevu chybějící teplé vody a regulace topení z důvodu úspor energie.</v>
      </c>
      <c r="E152" s="185"/>
      <c r="F152" s="47"/>
      <c r="G152" s="183"/>
      <c r="H152" s="186"/>
      <c r="I152" s="184"/>
      <c r="J152" s="184"/>
      <c r="K152" s="184"/>
      <c r="L152" s="184"/>
      <c r="M152" s="183"/>
      <c r="N152" s="183"/>
      <c r="O152" s="183"/>
      <c r="P152" s="183"/>
      <c r="Q152" s="183"/>
      <c r="R152" s="183"/>
    </row>
    <row r="153" spans="1:18" s="2" customFormat="1" ht="86.4" x14ac:dyDescent="0.3">
      <c r="A153" s="51">
        <f>ROW()/3-1</f>
        <v>50</v>
      </c>
      <c r="B153" s="184"/>
      <c r="C153" s="3"/>
      <c r="D153" s="5" t="str">
        <f ca="1">IF(B151="","",CONCATENATE("Dotace bude použita na:",OFFSET(List1!N$11,tisk!A150,0)))</f>
        <v>Dotace bude použita na:Rekonstrukce topení – výměna dvou plynových kotlů v havarijním stavu (demontáž, montáž, nákup kotlů), úprava kotelny, úprava komínů, ohřev vody a regulace topných těles = úspora energií.</v>
      </c>
      <c r="E153" s="185"/>
      <c r="F153" s="48" t="str">
        <f ca="1">IF(B151="","",OFFSET(List1!Q$11,tisk!A150,0))</f>
        <v>12/2020</v>
      </c>
      <c r="G153" s="183"/>
      <c r="H153" s="186"/>
      <c r="I153" s="184"/>
      <c r="J153" s="184"/>
      <c r="K153" s="184"/>
      <c r="L153" s="184"/>
      <c r="M153" s="183"/>
      <c r="N153" s="183"/>
      <c r="O153" s="183"/>
      <c r="P153" s="183"/>
      <c r="Q153" s="183"/>
      <c r="R153" s="183"/>
    </row>
    <row r="154" spans="1:18" s="2" customFormat="1" ht="57.6" x14ac:dyDescent="0.3">
      <c r="A154" s="51"/>
      <c r="B154" s="184">
        <v>51</v>
      </c>
      <c r="C154" s="3" t="str">
        <f ca="1">IF(B154="","",CONCATENATE(OFFSET(List1!C$11,tisk!A153,0),"
",OFFSET(List1!D$11,tisk!A153,0),"
",OFFSET(List1!E$11,tisk!A153,0),"
",OFFSET(List1!F$11,tisk!A153,0)))</f>
        <v>Obec Stará Červená Voda
Stará Červená Voda 204
Stará Červená Voda
79053</v>
      </c>
      <c r="D154" s="74" t="str">
        <f ca="1">IF(B154="","",OFFSET(List1!L$11,tisk!A153,0))</f>
        <v>Oprava místních komunikací v obci Stará Červená Voda v rámci POV 2020</v>
      </c>
      <c r="E154" s="185">
        <f ca="1">IF(B154="","",OFFSET(List1!O$11,tisk!A153,0))</f>
        <v>901883</v>
      </c>
      <c r="F154" s="48" t="str">
        <f ca="1">IF(B154="","",OFFSET(List1!P$11,tisk!A153,0))</f>
        <v>5/2020</v>
      </c>
      <c r="G154" s="183">
        <f ca="1">IF(B154="","",OFFSET(List1!R$11,tisk!A153,0))</f>
        <v>450941</v>
      </c>
      <c r="H154" s="186" t="str">
        <f ca="1">IF(B154="","",OFFSET(List1!S$11,tisk!A153,0))</f>
        <v>31.12.2020</v>
      </c>
      <c r="I154" s="184">
        <f ca="1">IF(B154="","",OFFSET(List1!T$11,tisk!A153,0))</f>
        <v>160</v>
      </c>
      <c r="J154" s="184">
        <f ca="1">IF(B154="","",OFFSET(List1!U$11,tisk!A153,0))</f>
        <v>160</v>
      </c>
      <c r="K154" s="184">
        <f ca="1">IF(B154="","",OFFSET(List1!V$11,tisk!A153,0))</f>
        <v>100</v>
      </c>
      <c r="L154" s="184">
        <f ca="1">IF(B154="","",OFFSET(List1!W$11,tisk!A153,0))</f>
        <v>420</v>
      </c>
      <c r="M154" s="183">
        <f ca="1">IF($B154="","",OFFSET(List1!X$11,tisk!$A153,0))</f>
        <v>450941</v>
      </c>
      <c r="N154" s="183">
        <f ca="1">IF($B154="","",OFFSET(List1!Y$11,tisk!$A153,0))</f>
        <v>0</v>
      </c>
      <c r="O154" s="183">
        <f ca="1">IF($B154="","",OFFSET(List1!Z$11,tisk!$A153,0))</f>
        <v>450941</v>
      </c>
      <c r="P154" s="183">
        <f ca="1">IF($B154="","",OFFSET(List1!AA$11,tisk!$A153,0))</f>
        <v>0</v>
      </c>
      <c r="Q154" s="183" t="str">
        <f ca="1">IF($B154="","",OFFSET(List1!AB$11,tisk!$A153,0))</f>
        <v>NEINV</v>
      </c>
      <c r="R154" s="183" t="str">
        <f ca="1">IF($B154="","",OFFSET(List1!AC$11,tisk!$A153,0))</f>
        <v>NE</v>
      </c>
    </row>
    <row r="155" spans="1:18" s="2" customFormat="1" ht="86.4" x14ac:dyDescent="0.3">
      <c r="A155" s="51"/>
      <c r="B155" s="184"/>
      <c r="C155" s="3" t="str">
        <f ca="1">IF(B154="","",CONCATENATE("Okres ",OFFSET(List1!G$11,tisk!A153,0),"
","Právní forma","
",OFFSET(List1!H$11,tisk!A153,0),"
","IČO ",OFFSET(List1!I$11,tisk!A153,0),"
 ","B.Ú. ",OFFSET(List1!J$11,tisk!A153,0)))</f>
        <v>Okres Jeseník
Právní forma
Obec, městská část hlavního města Prahy
IČO 00303356
 B.Ú. 94-2210861/0710</v>
      </c>
      <c r="D155" s="5" t="str">
        <f ca="1">IF(B154="","",OFFSET(List1!M$11,tisk!A153,0))</f>
        <v>Předkládaný projekt počítá s opravou 6-ti vybraných místních komunikací v obci Stará Červená Voda s předpokládanými celkovými náklady 1,2 mil. Kč.</v>
      </c>
      <c r="E155" s="185"/>
      <c r="F155" s="47"/>
      <c r="G155" s="183"/>
      <c r="H155" s="186"/>
      <c r="I155" s="184"/>
      <c r="J155" s="184"/>
      <c r="K155" s="184"/>
      <c r="L155" s="184"/>
      <c r="M155" s="183"/>
      <c r="N155" s="183"/>
      <c r="O155" s="183"/>
      <c r="P155" s="183"/>
      <c r="Q155" s="183"/>
      <c r="R155" s="183"/>
    </row>
    <row r="156" spans="1:18" s="2" customFormat="1" ht="57.6" x14ac:dyDescent="0.3">
      <c r="A156" s="51">
        <f>ROW()/3-1</f>
        <v>51</v>
      </c>
      <c r="B156" s="184"/>
      <c r="C156" s="3"/>
      <c r="D156" s="5" t="str">
        <f ca="1">IF(B154="","",CONCATENATE("Dotace bude použita na:",OFFSET(List1!N$11,tisk!A153,0)))</f>
        <v>Dotace bude použita na:Účelem poskytnutí dotace je částečná úhrada uznatelných výdajů spojených s opravou nového povrchu u  6 vybraných místních komunikací.</v>
      </c>
      <c r="E156" s="185"/>
      <c r="F156" s="48" t="str">
        <f ca="1">IF(B154="","",OFFSET(List1!Q$11,tisk!A153,0))</f>
        <v>11/2020</v>
      </c>
      <c r="G156" s="183"/>
      <c r="H156" s="186"/>
      <c r="I156" s="184"/>
      <c r="J156" s="184"/>
      <c r="K156" s="184"/>
      <c r="L156" s="184"/>
      <c r="M156" s="183"/>
      <c r="N156" s="183"/>
      <c r="O156" s="183"/>
      <c r="P156" s="183"/>
      <c r="Q156" s="183"/>
      <c r="R156" s="183"/>
    </row>
    <row r="157" spans="1:18" s="2" customFormat="1" ht="57.6" x14ac:dyDescent="0.3">
      <c r="A157" s="51"/>
      <c r="B157" s="184">
        <v>52</v>
      </c>
      <c r="C157" s="3" t="str">
        <f ca="1">IF(B157="","",CONCATENATE(OFFSET(List1!C$11,tisk!A156,0),"
",OFFSET(List1!D$11,tisk!A156,0),"
",OFFSET(List1!E$11,tisk!A156,0),"
",OFFSET(List1!F$11,tisk!A156,0)))</f>
        <v>Obec Brodek u Konice
Brodek u Konice 187
Brodek u Konice
79846</v>
      </c>
      <c r="D157" s="74" t="str">
        <f ca="1">IF(B157="","",OFFSET(List1!L$11,tisk!A156,0))</f>
        <v>Místní komunikace Brodek u Konice</v>
      </c>
      <c r="E157" s="185">
        <f ca="1">IF(B157="","",OFFSET(List1!O$11,tisk!A156,0))</f>
        <v>1200000</v>
      </c>
      <c r="F157" s="48" t="str">
        <f ca="1">IF(B157="","",OFFSET(List1!P$11,tisk!A156,0))</f>
        <v>4/2020</v>
      </c>
      <c r="G157" s="183">
        <f ca="1">IF(B157="","",OFFSET(List1!R$11,tisk!A156,0))</f>
        <v>500000</v>
      </c>
      <c r="H157" s="186" t="str">
        <f ca="1">IF(B157="","",OFFSET(List1!S$11,tisk!A156,0))</f>
        <v>31.12.2020</v>
      </c>
      <c r="I157" s="184">
        <f ca="1">IF(B157="","",OFFSET(List1!T$11,tisk!A156,0))</f>
        <v>160</v>
      </c>
      <c r="J157" s="184">
        <f ca="1">IF(B157="","",OFFSET(List1!U$11,tisk!A156,0))</f>
        <v>160</v>
      </c>
      <c r="K157" s="184">
        <f ca="1">IF(B157="","",OFFSET(List1!V$11,tisk!A156,0))</f>
        <v>100</v>
      </c>
      <c r="L157" s="184">
        <f ca="1">IF(B157="","",OFFSET(List1!W$11,tisk!A156,0))</f>
        <v>420</v>
      </c>
      <c r="M157" s="183">
        <f ca="1">IF($B157="","",OFFSET(List1!X$11,tisk!$A156,0))</f>
        <v>500000</v>
      </c>
      <c r="N157" s="183">
        <f ca="1">IF($B157="","",OFFSET(List1!Y$11,tisk!$A156,0))</f>
        <v>0</v>
      </c>
      <c r="O157" s="183">
        <f ca="1">IF($B157="","",OFFSET(List1!Z$11,tisk!$A156,0))</f>
        <v>500000</v>
      </c>
      <c r="P157" s="183">
        <f ca="1">IF($B157="","",OFFSET(List1!AA$11,tisk!$A156,0))</f>
        <v>0</v>
      </c>
      <c r="Q157" s="183" t="str">
        <f ca="1">IF($B157="","",OFFSET(List1!AB$11,tisk!$A156,0))</f>
        <v>NEINV</v>
      </c>
      <c r="R157" s="183" t="str">
        <f ca="1">IF($B157="","",OFFSET(List1!AC$11,tisk!$A156,0))</f>
        <v>NE</v>
      </c>
    </row>
    <row r="158" spans="1:18" s="2" customFormat="1" ht="86.4" x14ac:dyDescent="0.3">
      <c r="A158" s="51"/>
      <c r="B158" s="184"/>
      <c r="C158" s="3" t="str">
        <f ca="1">IF(B157="","",CONCATENATE("Okres ",OFFSET(List1!G$11,tisk!A156,0),"
","Právní forma","
",OFFSET(List1!H$11,tisk!A156,0),"
","IČO ",OFFSET(List1!I$11,tisk!A156,0),"
 ","B.Ú. ",OFFSET(List1!J$11,tisk!A156,0)))</f>
        <v>Okres Prostějov
Právní forma
Obec, městská část hlavního města Prahy
IČO 00288055
 B.Ú. 94-10714701/0710</v>
      </c>
      <c r="D158" s="5" t="str">
        <f ca="1">IF(B157="","",OFFSET(List1!M$11,tisk!A156,0))</f>
        <v>Cílem projektu je oprava místní komunikace s označením 30c. Aktuálně je silnice v havarijním stavu. Ve vozovce jsou  místy hluboké výmoly a výtluky. Krajnice je často nezpevněná.</v>
      </c>
      <c r="E158" s="185"/>
      <c r="F158" s="47"/>
      <c r="G158" s="183"/>
      <c r="H158" s="186"/>
      <c r="I158" s="184"/>
      <c r="J158" s="184"/>
      <c r="K158" s="184"/>
      <c r="L158" s="184"/>
      <c r="M158" s="183"/>
      <c r="N158" s="183"/>
      <c r="O158" s="183"/>
      <c r="P158" s="183"/>
      <c r="Q158" s="183"/>
      <c r="R158" s="183"/>
    </row>
    <row r="159" spans="1:18" s="2" customFormat="1" ht="28.8" x14ac:dyDescent="0.3">
      <c r="A159" s="51">
        <f>ROW()/3-1</f>
        <v>52</v>
      </c>
      <c r="B159" s="184"/>
      <c r="C159" s="3"/>
      <c r="D159" s="5" t="str">
        <f ca="1">IF(B157="","",CONCATENATE("Dotace bude použita na:",OFFSET(List1!N$11,tisk!A156,0)))</f>
        <v>Dotace bude použita na:Stavební práce na opravě místní komunikace.</v>
      </c>
      <c r="E159" s="185"/>
      <c r="F159" s="48" t="str">
        <f ca="1">IF(B157="","",OFFSET(List1!Q$11,tisk!A156,0))</f>
        <v>12/2020</v>
      </c>
      <c r="G159" s="183"/>
      <c r="H159" s="186"/>
      <c r="I159" s="184"/>
      <c r="J159" s="184"/>
      <c r="K159" s="184"/>
      <c r="L159" s="184"/>
      <c r="M159" s="183"/>
      <c r="N159" s="183"/>
      <c r="O159" s="183"/>
      <c r="P159" s="183"/>
      <c r="Q159" s="183"/>
      <c r="R159" s="183"/>
    </row>
    <row r="160" spans="1:18" s="2" customFormat="1" ht="57.6" x14ac:dyDescent="0.3">
      <c r="A160" s="51"/>
      <c r="B160" s="184">
        <v>53</v>
      </c>
      <c r="C160" s="3" t="str">
        <f ca="1">IF(B160="","",CONCATENATE(OFFSET(List1!C$11,tisk!A159,0),"
",OFFSET(List1!D$11,tisk!A159,0),"
",OFFSET(List1!E$11,tisk!A159,0),"
",OFFSET(List1!F$11,tisk!A159,0)))</f>
        <v>Obec Opatovice
Hlavní 170
Opatovice
75356</v>
      </c>
      <c r="D160" s="74" t="str">
        <f ca="1">IF(B160="","",OFFSET(List1!L$11,tisk!A159,0))</f>
        <v>Opravy místních komunikací v obci Opatovice včetně realizace veřejného osvětlení 
– obnova SO 101, 102, 403, 404 a 405</v>
      </c>
      <c r="E160" s="185">
        <f ca="1">IF(B160="","",OFFSET(List1!O$11,tisk!A159,0))</f>
        <v>2384105</v>
      </c>
      <c r="F160" s="48" t="str">
        <f ca="1">IF(B160="","",OFFSET(List1!P$11,tisk!A159,0))</f>
        <v>1/2020</v>
      </c>
      <c r="G160" s="183">
        <f ca="1">IF(B160="","",OFFSET(List1!R$11,tisk!A159,0))</f>
        <v>500000</v>
      </c>
      <c r="H160" s="186" t="str">
        <f ca="1">IF(B160="","",OFFSET(List1!S$11,tisk!A159,0))</f>
        <v>31.12.2020</v>
      </c>
      <c r="I160" s="184">
        <f ca="1">IF(B160="","",OFFSET(List1!T$11,tisk!A159,0))</f>
        <v>140</v>
      </c>
      <c r="J160" s="184">
        <f ca="1">IF(B160="","",OFFSET(List1!U$11,tisk!A159,0))</f>
        <v>180</v>
      </c>
      <c r="K160" s="184">
        <f ca="1">IF(B160="","",OFFSET(List1!V$11,tisk!A159,0))</f>
        <v>100</v>
      </c>
      <c r="L160" s="184">
        <f ca="1">IF(B160="","",OFFSET(List1!W$11,tisk!A159,0))</f>
        <v>420</v>
      </c>
      <c r="M160" s="183">
        <f ca="1">IF($B160="","",OFFSET(List1!X$11,tisk!$A159,0))</f>
        <v>500000</v>
      </c>
      <c r="N160" s="183">
        <f ca="1">IF($B160="","",OFFSET(List1!Y$11,tisk!$A159,0))</f>
        <v>0</v>
      </c>
      <c r="O160" s="183">
        <f ca="1">IF($B160="","",OFFSET(List1!Z$11,tisk!$A159,0))</f>
        <v>500000</v>
      </c>
      <c r="P160" s="183">
        <f ca="1">IF($B160="","",OFFSET(List1!AA$11,tisk!$A159,0))</f>
        <v>0</v>
      </c>
      <c r="Q160" s="183" t="str">
        <f ca="1">IF($B160="","",OFFSET(List1!AB$11,tisk!$A159,0))</f>
        <v>INV</v>
      </c>
      <c r="R160" s="183" t="str">
        <f ca="1">IF($B160="","",OFFSET(List1!AC$11,tisk!$A159,0))</f>
        <v>NE</v>
      </c>
    </row>
    <row r="161" spans="1:18" s="2" customFormat="1" ht="86.4" x14ac:dyDescent="0.3">
      <c r="A161" s="51"/>
      <c r="B161" s="184"/>
      <c r="C161" s="3" t="str">
        <f ca="1">IF(B160="","",CONCATENATE("Okres ",OFFSET(List1!G$11,tisk!A159,0),"
","Právní forma","
",OFFSET(List1!H$11,tisk!A159,0),"
","IČO ",OFFSET(List1!I$11,tisk!A159,0),"
 ","B.Ú. ",OFFSET(List1!J$11,tisk!A159,0)))</f>
        <v>Okres Přerov
Právní forma
Obec, městská část hlavního města Prahy
IČO 00301655
 B.Ú. 3625831/0100</v>
      </c>
      <c r="D161" s="5" t="str">
        <f ca="1">IF(B160="","",OFFSET(List1!M$11,tisk!A159,0))</f>
        <v>Předmětem projektu je obnova místních komunikací v obci Opatovice včetně realizace veřejného osvětlení.</v>
      </c>
      <c r="E161" s="185"/>
      <c r="F161" s="47"/>
      <c r="G161" s="183"/>
      <c r="H161" s="186"/>
      <c r="I161" s="184"/>
      <c r="J161" s="184"/>
      <c r="K161" s="184"/>
      <c r="L161" s="184"/>
      <c r="M161" s="183"/>
      <c r="N161" s="183"/>
      <c r="O161" s="183"/>
      <c r="P161" s="183"/>
      <c r="Q161" s="183"/>
      <c r="R161" s="183"/>
    </row>
    <row r="162" spans="1:18" s="2" customFormat="1" ht="86.4" x14ac:dyDescent="0.3">
      <c r="A162" s="51">
        <f>ROW()/3-1</f>
        <v>53</v>
      </c>
      <c r="B162" s="184"/>
      <c r="C162" s="3"/>
      <c r="D162" s="5" t="str">
        <f ca="1">IF(B160="","",CONCATENATE("Dotace bude použita na:",OFFSET(List1!N$11,tisk!A159,0)))</f>
        <v>Dotace bude použita na:Dotace bude použita na nákup materiálu a stavební práce vyplývající z obnovy místních komunikací a výstavby veřejného osvětlení včetně všech uznatelných nákladů s obnovou a výstavbou souvisejících.</v>
      </c>
      <c r="E162" s="185"/>
      <c r="F162" s="48" t="str">
        <f ca="1">IF(B160="","",OFFSET(List1!Q$11,tisk!A159,0))</f>
        <v>12/2020</v>
      </c>
      <c r="G162" s="183"/>
      <c r="H162" s="186"/>
      <c r="I162" s="184"/>
      <c r="J162" s="184"/>
      <c r="K162" s="184"/>
      <c r="L162" s="184"/>
      <c r="M162" s="183"/>
      <c r="N162" s="183"/>
      <c r="O162" s="183"/>
      <c r="P162" s="183"/>
      <c r="Q162" s="183"/>
      <c r="R162" s="183"/>
    </row>
    <row r="163" spans="1:18" s="2" customFormat="1" ht="57.6" x14ac:dyDescent="0.3">
      <c r="A163" s="51"/>
      <c r="B163" s="184">
        <v>54</v>
      </c>
      <c r="C163" s="3" t="str">
        <f ca="1">IF(B163="","",CONCATENATE(OFFSET(List1!C$11,tisk!A162,0),"
",OFFSET(List1!D$11,tisk!A162,0),"
",OFFSET(List1!E$11,tisk!A162,0),"
",OFFSET(List1!F$11,tisk!A162,0)))</f>
        <v>Obec Určice
Určice 81
Určice
79804</v>
      </c>
      <c r="D163" s="74" t="str">
        <f ca="1">IF(B163="","",OFFSET(List1!L$11,tisk!A162,0))</f>
        <v>Rekonstrukce veřejného osvětlení - místní část Trpínky</v>
      </c>
      <c r="E163" s="185">
        <f ca="1">IF(B163="","",OFFSET(List1!O$11,tisk!A162,0))</f>
        <v>1750000</v>
      </c>
      <c r="F163" s="48" t="str">
        <f ca="1">IF(B163="","",OFFSET(List1!P$11,tisk!A162,0))</f>
        <v>1/2020</v>
      </c>
      <c r="G163" s="183">
        <f ca="1">IF(B163="","",OFFSET(List1!R$11,tisk!A162,0))</f>
        <v>500000</v>
      </c>
      <c r="H163" s="186" t="str">
        <f ca="1">IF(B163="","",OFFSET(List1!S$11,tisk!A162,0))</f>
        <v>31.12.2020</v>
      </c>
      <c r="I163" s="184">
        <f ca="1">IF(B163="","",OFFSET(List1!T$11,tisk!A162,0))</f>
        <v>120</v>
      </c>
      <c r="J163" s="184">
        <f ca="1">IF(B163="","",OFFSET(List1!U$11,tisk!A162,0))</f>
        <v>150</v>
      </c>
      <c r="K163" s="184">
        <f ca="1">IF(B163="","",OFFSET(List1!V$11,tisk!A162,0))</f>
        <v>150</v>
      </c>
      <c r="L163" s="184">
        <f ca="1">IF(B163="","",OFFSET(List1!W$11,tisk!A162,0))</f>
        <v>420</v>
      </c>
      <c r="M163" s="183">
        <f ca="1">IF($B163="","",OFFSET(List1!X$11,tisk!$A162,0))</f>
        <v>500000</v>
      </c>
      <c r="N163" s="183">
        <f ca="1">IF($B163="","",OFFSET(List1!Y$11,tisk!$A162,0))</f>
        <v>0</v>
      </c>
      <c r="O163" s="183">
        <f ca="1">IF($B163="","",OFFSET(List1!Z$11,tisk!$A162,0))</f>
        <v>500000</v>
      </c>
      <c r="P163" s="183">
        <f ca="1">IF($B163="","",OFFSET(List1!AA$11,tisk!$A162,0))</f>
        <v>0</v>
      </c>
      <c r="Q163" s="183" t="str">
        <f ca="1">IF($B163="","",OFFSET(List1!AB$11,tisk!$A162,0))</f>
        <v>INV</v>
      </c>
      <c r="R163" s="183" t="str">
        <f ca="1">IF($B163="","",OFFSET(List1!AC$11,tisk!$A162,0))</f>
        <v>NE</v>
      </c>
    </row>
    <row r="164" spans="1:18" s="2" customFormat="1" ht="86.4" x14ac:dyDescent="0.3">
      <c r="A164" s="51"/>
      <c r="B164" s="184"/>
      <c r="C164" s="3" t="str">
        <f ca="1">IF(B163="","",CONCATENATE("Okres ",OFFSET(List1!G$11,tisk!A162,0),"
","Právní forma","
",OFFSET(List1!H$11,tisk!A162,0),"
","IČO ",OFFSET(List1!I$11,tisk!A162,0),"
 ","B.Ú. ",OFFSET(List1!J$11,tisk!A162,0)))</f>
        <v>Okres Prostějov
Právní forma
Obec, městská část hlavního města Prahy
IČO 00288870
 B.Ú. 4060003682/6800</v>
      </c>
      <c r="D164" s="5" t="str">
        <f ca="1">IF(B163="","",OFFSET(List1!M$11,tisk!A162,0))</f>
        <v>Předmětem stavby je rekonstrukce veřejného osvětlení v části obce Určice ( místní část Trpínky) v lokalitě obnovy distribuční sítě NN E.ON a v místě plánované výstavby/rekonstrukce krajské komunikace a přilehlých ploch.</v>
      </c>
      <c r="E164" s="185"/>
      <c r="F164" s="47"/>
      <c r="G164" s="183"/>
      <c r="H164" s="186"/>
      <c r="I164" s="184"/>
      <c r="J164" s="184"/>
      <c r="K164" s="184"/>
      <c r="L164" s="184"/>
      <c r="M164" s="183"/>
      <c r="N164" s="183"/>
      <c r="O164" s="183"/>
      <c r="P164" s="183"/>
      <c r="Q164" s="183"/>
      <c r="R164" s="183"/>
    </row>
    <row r="165" spans="1:18" s="2" customFormat="1" ht="72" x14ac:dyDescent="0.3">
      <c r="A165" s="51">
        <f>ROW()/3-1</f>
        <v>54</v>
      </c>
      <c r="B165" s="184"/>
      <c r="C165" s="3"/>
      <c r="D165" s="5" t="str">
        <f ca="1">IF(B163="","",CONCATENATE("Dotace bude použita na:",OFFSET(List1!N$11,tisk!A162,0)))</f>
        <v>Dotace bude použita na:Účelem poskytnutí dotace je částečná úhrada uznatelných výdajů na akci "Rekonstrukce veřejného osvětlení v části obce Určice (místní část Trpínky).</v>
      </c>
      <c r="E165" s="185"/>
      <c r="F165" s="48" t="str">
        <f ca="1">IF(B163="","",OFFSET(List1!Q$11,tisk!A162,0))</f>
        <v>12/2020</v>
      </c>
      <c r="G165" s="183"/>
      <c r="H165" s="186"/>
      <c r="I165" s="184"/>
      <c r="J165" s="184"/>
      <c r="K165" s="184"/>
      <c r="L165" s="184"/>
      <c r="M165" s="183"/>
      <c r="N165" s="183"/>
      <c r="O165" s="183"/>
      <c r="P165" s="183"/>
      <c r="Q165" s="183"/>
      <c r="R165" s="183"/>
    </row>
    <row r="166" spans="1:18" s="2" customFormat="1" ht="57.6" x14ac:dyDescent="0.3">
      <c r="A166" s="51"/>
      <c r="B166" s="184">
        <v>55</v>
      </c>
      <c r="C166" s="3" t="str">
        <f ca="1">IF(B166="","",CONCATENATE(OFFSET(List1!C$11,tisk!A165,0),"
",OFFSET(List1!D$11,tisk!A165,0),"
",OFFSET(List1!E$11,tisk!A165,0),"
",OFFSET(List1!F$11,tisk!A165,0)))</f>
        <v>Obec Měrotín
Měrotín 19
Měrotín
78324</v>
      </c>
      <c r="D166" s="74" t="str">
        <f ca="1">IF(B166="","",OFFSET(List1!L$11,tisk!A165,0))</f>
        <v>Rekonstrukce hřbitovní zídky</v>
      </c>
      <c r="E166" s="185">
        <f ca="1">IF(B166="","",OFFSET(List1!O$11,tisk!A165,0))</f>
        <v>1378579</v>
      </c>
      <c r="F166" s="48" t="str">
        <f ca="1">IF(B166="","",OFFSET(List1!P$11,tisk!A165,0))</f>
        <v>1/2020</v>
      </c>
      <c r="G166" s="183">
        <f ca="1">IF(B166="","",OFFSET(List1!R$11,tisk!A165,0))</f>
        <v>500000</v>
      </c>
      <c r="H166" s="186" t="str">
        <f ca="1">IF(B166="","",OFFSET(List1!S$11,tisk!A165,0))</f>
        <v>31.12.2020</v>
      </c>
      <c r="I166" s="184">
        <f ca="1">IF(B166="","",OFFSET(List1!T$11,tisk!A165,0))</f>
        <v>150</v>
      </c>
      <c r="J166" s="184">
        <f ca="1">IF(B166="","",OFFSET(List1!U$11,tisk!A165,0))</f>
        <v>115</v>
      </c>
      <c r="K166" s="184">
        <f ca="1">IF(B166="","",OFFSET(List1!V$11,tisk!A165,0))</f>
        <v>150</v>
      </c>
      <c r="L166" s="184">
        <f ca="1">IF(B166="","",OFFSET(List1!W$11,tisk!A165,0))</f>
        <v>415</v>
      </c>
      <c r="M166" s="183">
        <f ca="1">IF($B166="","",OFFSET(List1!X$11,tisk!$A165,0))</f>
        <v>500000</v>
      </c>
      <c r="N166" s="183">
        <f ca="1">IF($B166="","",OFFSET(List1!Y$11,tisk!$A165,0))</f>
        <v>0</v>
      </c>
      <c r="O166" s="183">
        <f ca="1">IF($B166="","",OFFSET(List1!Z$11,tisk!$A165,0))</f>
        <v>500000</v>
      </c>
      <c r="P166" s="183">
        <f ca="1">IF($B166="","",OFFSET(List1!AA$11,tisk!$A165,0))</f>
        <v>0</v>
      </c>
      <c r="Q166" s="183" t="str">
        <f ca="1">IF($B166="","",OFFSET(List1!AB$11,tisk!$A165,0))</f>
        <v>INV</v>
      </c>
      <c r="R166" s="183" t="str">
        <f ca="1">IF($B166="","",OFFSET(List1!AC$11,tisk!$A165,0))</f>
        <v>NE</v>
      </c>
    </row>
    <row r="167" spans="1:18" s="2" customFormat="1" ht="86.4" x14ac:dyDescent="0.3">
      <c r="A167" s="51"/>
      <c r="B167" s="184"/>
      <c r="C167" s="3" t="str">
        <f ca="1">IF(B166="","",CONCATENATE("Okres ",OFFSET(List1!G$11,tisk!A165,0),"
","Právní forma","
",OFFSET(List1!H$11,tisk!A165,0),"
","IČO ",OFFSET(List1!I$11,tisk!A165,0),"
 ","B.Ú. ",OFFSET(List1!J$11,tisk!A165,0)))</f>
        <v>Okres Olomouc
Právní forma
Obec, městská část hlavního města Prahy
IČO 00635341
 B.Ú. 1808761309/0800</v>
      </c>
      <c r="D167" s="5" t="str">
        <f ca="1">IF(B166="","",OFFSET(List1!M$11,tisk!A165,0))</f>
        <v>Rekonstrukce hřbitovní zdi-odstranění staticky nevyhovujícího stavu ohrožující majetek vlastníků hrobových míst a vytvoření důstojného estetického vzhledu pietního místa z r. 1837.</v>
      </c>
      <c r="E167" s="185"/>
      <c r="F167" s="47"/>
      <c r="G167" s="183"/>
      <c r="H167" s="186"/>
      <c r="I167" s="184"/>
      <c r="J167" s="184"/>
      <c r="K167" s="184"/>
      <c r="L167" s="184"/>
      <c r="M167" s="183"/>
      <c r="N167" s="183"/>
      <c r="O167" s="183"/>
      <c r="P167" s="183"/>
      <c r="Q167" s="183"/>
      <c r="R167" s="183"/>
    </row>
    <row r="168" spans="1:18" s="2" customFormat="1" ht="72" x14ac:dyDescent="0.3">
      <c r="A168" s="51">
        <f>ROW()/3-1</f>
        <v>55</v>
      </c>
      <c r="B168" s="184"/>
      <c r="C168" s="3"/>
      <c r="D168" s="5" t="str">
        <f ca="1">IF(B166="","",CONCATENATE("Dotace bude použita na:",OFFSET(List1!N$11,tisk!A165,0)))</f>
        <v>Dotace bude použita na:Finanční prostředky budou použity na výdaje spojené s rekonstrukcí hřbitovní zídky (nákup materiálu, na náklady za výkopové práce a zednické práce).</v>
      </c>
      <c r="E168" s="185"/>
      <c r="F168" s="48" t="str">
        <f ca="1">IF(B166="","",OFFSET(List1!Q$11,tisk!A165,0))</f>
        <v>12/2020</v>
      </c>
      <c r="G168" s="183"/>
      <c r="H168" s="186"/>
      <c r="I168" s="184"/>
      <c r="J168" s="184"/>
      <c r="K168" s="184"/>
      <c r="L168" s="184"/>
      <c r="M168" s="183"/>
      <c r="N168" s="183"/>
      <c r="O168" s="183"/>
      <c r="P168" s="183"/>
      <c r="Q168" s="183"/>
      <c r="R168" s="183"/>
    </row>
    <row r="169" spans="1:18" s="2" customFormat="1" ht="57.6" x14ac:dyDescent="0.3">
      <c r="A169" s="51"/>
      <c r="B169" s="184">
        <v>56</v>
      </c>
      <c r="C169" s="3" t="str">
        <f ca="1">IF(B169="","",CONCATENATE(OFFSET(List1!C$11,tisk!A168,0),"
",OFFSET(List1!D$11,tisk!A168,0),"
",OFFSET(List1!E$11,tisk!A168,0),"
",OFFSET(List1!F$11,tisk!A168,0)))</f>
        <v>Obec Kopřivná
Kopřivná 115
Kopřivná
78833</v>
      </c>
      <c r="D169" s="74" t="str">
        <f ca="1">IF(B169="","",OFFSET(List1!L$11,tisk!A168,0))</f>
        <v>Obnova místních komunilací  - 3. etapa</v>
      </c>
      <c r="E169" s="185">
        <f ca="1">IF(B169="","",OFFSET(List1!O$11,tisk!A168,0))</f>
        <v>1000000</v>
      </c>
      <c r="F169" s="48" t="str">
        <f ca="1">IF(B169="","",OFFSET(List1!P$11,tisk!A168,0))</f>
        <v>1/2020</v>
      </c>
      <c r="G169" s="183">
        <f ca="1">IF(B169="","",OFFSET(List1!R$11,tisk!A168,0))</f>
        <v>500000</v>
      </c>
      <c r="H169" s="186" t="str">
        <f ca="1">IF(B169="","",OFFSET(List1!S$11,tisk!A168,0))</f>
        <v>31.12.2020</v>
      </c>
      <c r="I169" s="184">
        <f ca="1">IF(B169="","",OFFSET(List1!T$11,tisk!A168,0))</f>
        <v>150</v>
      </c>
      <c r="J169" s="184">
        <f ca="1">IF(B169="","",OFFSET(List1!U$11,tisk!A168,0))</f>
        <v>160</v>
      </c>
      <c r="K169" s="184">
        <f ca="1">IF(B169="","",OFFSET(List1!V$11,tisk!A168,0))</f>
        <v>100</v>
      </c>
      <c r="L169" s="184">
        <f ca="1">IF(B169="","",OFFSET(List1!W$11,tisk!A168,0))</f>
        <v>410</v>
      </c>
      <c r="M169" s="183">
        <f ca="1">IF($B169="","",OFFSET(List1!X$11,tisk!$A168,0))</f>
        <v>500000</v>
      </c>
      <c r="N169" s="183">
        <f ca="1">IF($B169="","",OFFSET(List1!Y$11,tisk!$A168,0))</f>
        <v>0</v>
      </c>
      <c r="O169" s="183">
        <f ca="1">IF($B169="","",OFFSET(List1!Z$11,tisk!$A168,0))</f>
        <v>500000</v>
      </c>
      <c r="P169" s="183">
        <f ca="1">IF($B169="","",OFFSET(List1!AA$11,tisk!$A168,0))</f>
        <v>0</v>
      </c>
      <c r="Q169" s="183" t="str">
        <f ca="1">IF($B169="","",OFFSET(List1!AB$11,tisk!$A168,0))</f>
        <v>NEINV</v>
      </c>
      <c r="R169" s="183" t="str">
        <f ca="1">IF($B169="","",OFFSET(List1!AC$11,tisk!$A168,0))</f>
        <v>NE</v>
      </c>
    </row>
    <row r="170" spans="1:18" s="2" customFormat="1" ht="86.4" x14ac:dyDescent="0.3">
      <c r="A170" s="51"/>
      <c r="B170" s="184"/>
      <c r="C170" s="3" t="str">
        <f ca="1">IF(B169="","",CONCATENATE("Okres ",OFFSET(List1!G$11,tisk!A168,0),"
","Právní forma","
",OFFSET(List1!H$11,tisk!A168,0),"
","IČO ",OFFSET(List1!I$11,tisk!A168,0),"
 ","B.Ú. ",OFFSET(List1!J$11,tisk!A168,0)))</f>
        <v>Okres Šumperk
Právní forma
Obec, městská část hlavního města Prahy
IČO 00635251
 B.Ú. 22225841/0100</v>
      </c>
      <c r="D170" s="5" t="str">
        <f ca="1">IF(B169="","",OFFSET(List1!M$11,tisk!A168,0))</f>
        <v>Cílem projektu je obnova místních komunikací č. 1c  dle pasportu komunikací obce Kopřivná.</v>
      </c>
      <c r="E170" s="185"/>
      <c r="F170" s="47"/>
      <c r="G170" s="183"/>
      <c r="H170" s="186"/>
      <c r="I170" s="184"/>
      <c r="J170" s="184"/>
      <c r="K170" s="184"/>
      <c r="L170" s="184"/>
      <c r="M170" s="183"/>
      <c r="N170" s="183"/>
      <c r="O170" s="183"/>
      <c r="P170" s="183"/>
      <c r="Q170" s="183"/>
      <c r="R170" s="183"/>
    </row>
    <row r="171" spans="1:18" s="2" customFormat="1" ht="86.4" x14ac:dyDescent="0.3">
      <c r="A171" s="51">
        <f>ROW()/3-1</f>
        <v>56</v>
      </c>
      <c r="B171" s="184"/>
      <c r="C171" s="3"/>
      <c r="D171" s="5" t="str">
        <f ca="1">IF(B169="","",CONCATENATE("Dotace bude použita na:",OFFSET(List1!N$11,tisk!A168,0)))</f>
        <v>Dotace bude použita na:Obnova místních komunikací - očištění, zhutnění, srovnání, doplnění, položení obrusné vrstvy a zhutnění. 
Pokládka recyklátu a zhutnění položené vrstvy.</v>
      </c>
      <c r="E171" s="185"/>
      <c r="F171" s="48" t="str">
        <f ca="1">IF(B169="","",OFFSET(List1!Q$11,tisk!A168,0))</f>
        <v>12/2020</v>
      </c>
      <c r="G171" s="183"/>
      <c r="H171" s="186"/>
      <c r="I171" s="184"/>
      <c r="J171" s="184"/>
      <c r="K171" s="184"/>
      <c r="L171" s="184"/>
      <c r="M171" s="183"/>
      <c r="N171" s="183"/>
      <c r="O171" s="183"/>
      <c r="P171" s="183"/>
      <c r="Q171" s="183"/>
      <c r="R171" s="183"/>
    </row>
    <row r="172" spans="1:18" s="2" customFormat="1" ht="57.6" x14ac:dyDescent="0.3">
      <c r="A172" s="51"/>
      <c r="B172" s="184">
        <v>57</v>
      </c>
      <c r="C172" s="3" t="str">
        <f ca="1">IF(B172="","",CONCATENATE(OFFSET(List1!C$11,tisk!A171,0),"
",OFFSET(List1!D$11,tisk!A171,0),"
",OFFSET(List1!E$11,tisk!A171,0),"
",OFFSET(List1!F$11,tisk!A171,0)))</f>
        <v>Obec Biskupice
Biskupice 61
Biskupice
79812</v>
      </c>
      <c r="D172" s="74" t="str">
        <f ca="1">IF(B172="","",OFFSET(List1!L$11,tisk!A171,0))</f>
        <v>Výstavba chodníků v obci Biskupice - III. etapa</v>
      </c>
      <c r="E172" s="185">
        <f ca="1">IF(B172="","",OFFSET(List1!O$11,tisk!A171,0))</f>
        <v>1000000</v>
      </c>
      <c r="F172" s="48" t="str">
        <f ca="1">IF(B172="","",OFFSET(List1!P$11,tisk!A171,0))</f>
        <v>1/2020</v>
      </c>
      <c r="G172" s="183">
        <f ca="1">IF(B172="","",OFFSET(List1!R$11,tisk!A171,0))</f>
        <v>500000</v>
      </c>
      <c r="H172" s="186" t="str">
        <f ca="1">IF(B172="","",OFFSET(List1!S$11,tisk!A171,0))</f>
        <v>31.12.2020</v>
      </c>
      <c r="I172" s="184">
        <f ca="1">IF(B172="","",OFFSET(List1!T$11,tisk!A171,0))</f>
        <v>180</v>
      </c>
      <c r="J172" s="184">
        <f ca="1">IF(B172="","",OFFSET(List1!U$11,tisk!A171,0))</f>
        <v>130</v>
      </c>
      <c r="K172" s="184">
        <f ca="1">IF(B172="","",OFFSET(List1!V$11,tisk!A171,0))</f>
        <v>100</v>
      </c>
      <c r="L172" s="184">
        <f ca="1">IF(B172="","",OFFSET(List1!W$11,tisk!A171,0))</f>
        <v>410</v>
      </c>
      <c r="M172" s="183">
        <f ca="1">IF($B172="","",OFFSET(List1!X$11,tisk!$A171,0))</f>
        <v>500000</v>
      </c>
      <c r="N172" s="183">
        <f ca="1">IF($B172="","",OFFSET(List1!Y$11,tisk!$A171,0))</f>
        <v>0</v>
      </c>
      <c r="O172" s="183">
        <f ca="1">IF($B172="","",OFFSET(List1!Z$11,tisk!$A171,0))</f>
        <v>500000</v>
      </c>
      <c r="P172" s="183">
        <f ca="1">IF($B172="","",OFFSET(List1!AA$11,tisk!$A171,0))</f>
        <v>0</v>
      </c>
      <c r="Q172" s="183" t="str">
        <f ca="1">IF($B172="","",OFFSET(List1!AB$11,tisk!$A171,0))</f>
        <v>INV</v>
      </c>
      <c r="R172" s="183" t="str">
        <f ca="1">IF($B172="","",OFFSET(List1!AC$11,tisk!$A171,0))</f>
        <v>NE</v>
      </c>
    </row>
    <row r="173" spans="1:18" s="2" customFormat="1" ht="86.4" x14ac:dyDescent="0.3">
      <c r="A173" s="51"/>
      <c r="B173" s="184"/>
      <c r="C173" s="3" t="str">
        <f ca="1">IF(B172="","",CONCATENATE("Okres ",OFFSET(List1!G$11,tisk!A171,0),"
","Právní forma","
",OFFSET(List1!H$11,tisk!A171,0),"
","IČO ",OFFSET(List1!I$11,tisk!A171,0),"
 ","B.Ú. ",OFFSET(List1!J$11,tisk!A171,0)))</f>
        <v>Okres Prostějov
Právní forma
Obec, městská část hlavního města Prahy
IČO 00288021
 B.Ú. 94-7013701/0710</v>
      </c>
      <c r="D173" s="5" t="str">
        <f ca="1">IF(B172="","",OFFSET(List1!M$11,tisk!A171,0))</f>
        <v>Projekt "Výstavba chodníků v obci Biskupice - III. etapa"  zahrnuje celkem tři úseky chodníků podél dvou místních komunikací a parkovací místa u budovy obecního úřadu, kterých je v obci výrazný nedostatek.</v>
      </c>
      <c r="E173" s="185"/>
      <c r="F173" s="47"/>
      <c r="G173" s="183"/>
      <c r="H173" s="186"/>
      <c r="I173" s="184"/>
      <c r="J173" s="184"/>
      <c r="K173" s="184"/>
      <c r="L173" s="184"/>
      <c r="M173" s="183"/>
      <c r="N173" s="183"/>
      <c r="O173" s="183"/>
      <c r="P173" s="183"/>
      <c r="Q173" s="183"/>
      <c r="R173" s="183"/>
    </row>
    <row r="174" spans="1:18" s="2" customFormat="1" ht="28.8" x14ac:dyDescent="0.3">
      <c r="A174" s="51">
        <f>ROW()/3-1</f>
        <v>57</v>
      </c>
      <c r="B174" s="184"/>
      <c r="C174" s="3"/>
      <c r="D174" s="5" t="str">
        <f ca="1">IF(B172="","",CONCATENATE("Dotace bude použita na:",OFFSET(List1!N$11,tisk!A171,0)))</f>
        <v>Dotace bude použita na:Výstavbu chodníků a parkovacích stání v obci Biskupice.</v>
      </c>
      <c r="E174" s="185"/>
      <c r="F174" s="48" t="str">
        <f ca="1">IF(B172="","",OFFSET(List1!Q$11,tisk!A171,0))</f>
        <v>12/2020</v>
      </c>
      <c r="G174" s="183"/>
      <c r="H174" s="186"/>
      <c r="I174" s="184"/>
      <c r="J174" s="184"/>
      <c r="K174" s="184"/>
      <c r="L174" s="184"/>
      <c r="M174" s="183"/>
      <c r="N174" s="183"/>
      <c r="O174" s="183"/>
      <c r="P174" s="183"/>
      <c r="Q174" s="183"/>
      <c r="R174" s="183"/>
    </row>
    <row r="175" spans="1:18" s="2" customFormat="1" ht="72" x14ac:dyDescent="0.3">
      <c r="A175" s="51"/>
      <c r="B175" s="184">
        <v>58</v>
      </c>
      <c r="C175" s="3" t="str">
        <f ca="1">IF(B175="","",CONCATENATE(OFFSET(List1!C$11,tisk!A174,0),"
",OFFSET(List1!D$11,tisk!A174,0),"
",OFFSET(List1!E$11,tisk!A174,0),"
",OFFSET(List1!F$11,tisk!A174,0)))</f>
        <v>Obec Domašov u Šternberka
Domašov u Šternberka 61
Domašov u Šternberka
78501</v>
      </c>
      <c r="D175" s="74" t="str">
        <f ca="1">IF(B175="","",OFFSET(List1!L$11,tisk!A174,0))</f>
        <v>Výstavba a úprava zázemí pro veřejné akce - Domašov u Šternberka</v>
      </c>
      <c r="E175" s="185">
        <f ca="1">IF(B175="","",OFFSET(List1!O$11,tisk!A174,0))</f>
        <v>450000</v>
      </c>
      <c r="F175" s="48" t="str">
        <f ca="1">IF(B175="","",OFFSET(List1!P$11,tisk!A174,0))</f>
        <v>1/2020</v>
      </c>
      <c r="G175" s="183">
        <f ca="1">IF(B175="","",OFFSET(List1!R$11,tisk!A174,0))</f>
        <v>225000</v>
      </c>
      <c r="H175" s="186" t="str">
        <f ca="1">IF(B175="","",OFFSET(List1!S$11,tisk!A174,0))</f>
        <v>31.12.2020</v>
      </c>
      <c r="I175" s="184">
        <f ca="1">IF(B175="","",OFFSET(List1!T$11,tisk!A174,0))</f>
        <v>160</v>
      </c>
      <c r="J175" s="184">
        <f ca="1">IF(B175="","",OFFSET(List1!U$11,tisk!A174,0))</f>
        <v>100</v>
      </c>
      <c r="K175" s="184">
        <f ca="1">IF(B175="","",OFFSET(List1!V$11,tisk!A174,0))</f>
        <v>150</v>
      </c>
      <c r="L175" s="184">
        <f ca="1">IF(B175="","",OFFSET(List1!W$11,tisk!A174,0))</f>
        <v>410</v>
      </c>
      <c r="M175" s="183">
        <f ca="1">IF($B175="","",OFFSET(List1!X$11,tisk!$A174,0))</f>
        <v>225000</v>
      </c>
      <c r="N175" s="183">
        <f ca="1">IF($B175="","",OFFSET(List1!Y$11,tisk!$A174,0))</f>
        <v>0</v>
      </c>
      <c r="O175" s="183">
        <f ca="1">IF($B175="","",OFFSET(List1!Z$11,tisk!$A174,0))</f>
        <v>225000</v>
      </c>
      <c r="P175" s="183">
        <f ca="1">IF($B175="","",OFFSET(List1!AA$11,tisk!$A174,0))</f>
        <v>0</v>
      </c>
      <c r="Q175" s="183" t="str">
        <f ca="1">IF($B175="","",OFFSET(List1!AB$11,tisk!$A174,0))</f>
        <v>INV/NEINV</v>
      </c>
      <c r="R175" s="183" t="str">
        <f ca="1">IF($B175="","",OFFSET(List1!AC$11,tisk!$A174,0))</f>
        <v>NE</v>
      </c>
    </row>
    <row r="176" spans="1:18" s="2" customFormat="1" ht="86.4" x14ac:dyDescent="0.3">
      <c r="A176" s="51"/>
      <c r="B176" s="184"/>
      <c r="C176" s="3" t="str">
        <f ca="1">IF(B175="","",CONCATENATE("Okres ",OFFSET(List1!G$11,tisk!A174,0),"
","Právní forma","
",OFFSET(List1!H$11,tisk!A174,0),"
","IČO ",OFFSET(List1!I$11,tisk!A174,0),"
 ","B.Ú. ",OFFSET(List1!J$11,tisk!A174,0)))</f>
        <v>Okres Olomouc
Právní forma
Obec, městská část hlavního města Prahy
IČO 00635286
 B.Ú. 5303295339/0800</v>
      </c>
      <c r="D176" s="5" t="str">
        <f ca="1">IF(B175="","",OFFSET(List1!M$11,tisk!A174,0))</f>
        <v>Akce řeší výstavbu sociálního zařízení a přístřešku v centru obce, kde se konají všechny veřejné akce a toto zázemí zde chybí. Součástí akce je i úprava zeleně a veřejných ploch v tomto prostoru.</v>
      </c>
      <c r="E176" s="185"/>
      <c r="F176" s="47"/>
      <c r="G176" s="183"/>
      <c r="H176" s="186"/>
      <c r="I176" s="184"/>
      <c r="J176" s="184"/>
      <c r="K176" s="184"/>
      <c r="L176" s="184"/>
      <c r="M176" s="183"/>
      <c r="N176" s="183"/>
      <c r="O176" s="183"/>
      <c r="P176" s="183"/>
      <c r="Q176" s="183"/>
      <c r="R176" s="183"/>
    </row>
    <row r="177" spans="1:18" s="2" customFormat="1" ht="43.2" x14ac:dyDescent="0.3">
      <c r="A177" s="51">
        <f>ROW()/3-1</f>
        <v>58</v>
      </c>
      <c r="B177" s="184"/>
      <c r="C177" s="3"/>
      <c r="D177" s="5" t="str">
        <f ca="1">IF(B175="","",CONCATENATE("Dotace bude použita na:",OFFSET(List1!N$11,tisk!A174,0)))</f>
        <v>Dotace bude použita na:Výstavba sociálního zařízení a přístřešku u hřiště a výsadba zeleně a terénní úpravy.</v>
      </c>
      <c r="E177" s="185"/>
      <c r="F177" s="48" t="str">
        <f ca="1">IF(B175="","",OFFSET(List1!Q$11,tisk!A174,0))</f>
        <v>12/2020</v>
      </c>
      <c r="G177" s="183"/>
      <c r="H177" s="186"/>
      <c r="I177" s="184"/>
      <c r="J177" s="184"/>
      <c r="K177" s="184"/>
      <c r="L177" s="184"/>
      <c r="M177" s="183"/>
      <c r="N177" s="183"/>
      <c r="O177" s="183"/>
      <c r="P177" s="183"/>
      <c r="Q177" s="183"/>
      <c r="R177" s="183"/>
    </row>
    <row r="178" spans="1:18" s="2" customFormat="1" ht="57.6" x14ac:dyDescent="0.3">
      <c r="A178" s="51"/>
      <c r="B178" s="184">
        <v>59</v>
      </c>
      <c r="C178" s="3" t="str">
        <f ca="1">IF(B178="","",CONCATENATE(OFFSET(List1!C$11,tisk!A177,0),"
",OFFSET(List1!D$11,tisk!A177,0),"
",OFFSET(List1!E$11,tisk!A177,0),"
",OFFSET(List1!F$11,tisk!A177,0)))</f>
        <v>Obec Zdětín
Zdětín 49
Zdětín
79843</v>
      </c>
      <c r="D178" s="74" t="str">
        <f ca="1">IF(B178="","",OFFSET(List1!L$11,tisk!A177,0))</f>
        <v>Oprava místních komunikací ve Zdětíně</v>
      </c>
      <c r="E178" s="185">
        <f ca="1">IF(B178="","",OFFSET(List1!O$11,tisk!A177,0))</f>
        <v>1100000</v>
      </c>
      <c r="F178" s="48" t="str">
        <f ca="1">IF(B178="","",OFFSET(List1!P$11,tisk!A177,0))</f>
        <v>1/2020</v>
      </c>
      <c r="G178" s="183">
        <f ca="1">IF(B178="","",OFFSET(List1!R$11,tisk!A177,0))</f>
        <v>500000</v>
      </c>
      <c r="H178" s="186" t="str">
        <f ca="1">IF(B178="","",OFFSET(List1!S$11,tisk!A177,0))</f>
        <v>31.12.2020</v>
      </c>
      <c r="I178" s="184">
        <f ca="1">IF(B178="","",OFFSET(List1!T$11,tisk!A177,0))</f>
        <v>130</v>
      </c>
      <c r="J178" s="184">
        <f ca="1">IF(B178="","",OFFSET(List1!U$11,tisk!A177,0))</f>
        <v>130</v>
      </c>
      <c r="K178" s="184">
        <f ca="1">IF(B178="","",OFFSET(List1!V$11,tisk!A177,0))</f>
        <v>150</v>
      </c>
      <c r="L178" s="184">
        <f ca="1">IF(B178="","",OFFSET(List1!W$11,tisk!A177,0))</f>
        <v>410</v>
      </c>
      <c r="M178" s="183">
        <f ca="1">IF($B178="","",OFFSET(List1!X$11,tisk!$A177,0))</f>
        <v>500000</v>
      </c>
      <c r="N178" s="183">
        <f ca="1">IF($B178="","",OFFSET(List1!Y$11,tisk!$A177,0))</f>
        <v>0</v>
      </c>
      <c r="O178" s="183">
        <f ca="1">IF($B178="","",OFFSET(List1!Z$11,tisk!$A177,0))</f>
        <v>500000</v>
      </c>
      <c r="P178" s="183">
        <f ca="1">IF($B178="","",OFFSET(List1!AA$11,tisk!$A177,0))</f>
        <v>0</v>
      </c>
      <c r="Q178" s="183" t="str">
        <f ca="1">IF($B178="","",OFFSET(List1!AB$11,tisk!$A177,0))</f>
        <v>NEINV</v>
      </c>
      <c r="R178" s="183" t="str">
        <f ca="1">IF($B178="","",OFFSET(List1!AC$11,tisk!$A177,0))</f>
        <v>NE</v>
      </c>
    </row>
    <row r="179" spans="1:18" s="2" customFormat="1" ht="86.4" x14ac:dyDescent="0.3">
      <c r="A179" s="51"/>
      <c r="B179" s="184"/>
      <c r="C179" s="3" t="str">
        <f ca="1">IF(B178="","",CONCATENATE("Okres ",OFFSET(List1!G$11,tisk!A177,0),"
","Právní forma","
",OFFSET(List1!H$11,tisk!A177,0),"
","IČO ",OFFSET(List1!I$11,tisk!A177,0),"
 ","B.Ú. ",OFFSET(List1!J$11,tisk!A177,0)))</f>
        <v>Okres Prostějov
Právní forma
Obec, městská část hlavního města Prahy
IČO 00600105
 B.Ú. 21528701/0100</v>
      </c>
      <c r="D179" s="5" t="str">
        <f ca="1">IF(B178="","",OFFSET(List1!M$11,tisk!A177,0))</f>
        <v>Akce „Oprava místních komunikací ve Zdětíně “ řeší radikální zlepšení současného nevyhovujícího stavu stávajících ploch místních komunikací v návaznosti na plochy nové bytové výstavby. Vznikne tak kvalitní spojnice mezi jednotlivými částmi obce.</v>
      </c>
      <c r="E179" s="185"/>
      <c r="F179" s="47"/>
      <c r="G179" s="183"/>
      <c r="H179" s="186"/>
      <c r="I179" s="184"/>
      <c r="J179" s="184"/>
      <c r="K179" s="184"/>
      <c r="L179" s="184"/>
      <c r="M179" s="183"/>
      <c r="N179" s="183"/>
      <c r="O179" s="183"/>
      <c r="P179" s="183"/>
      <c r="Q179" s="183"/>
      <c r="R179" s="183"/>
    </row>
    <row r="180" spans="1:18" s="2" customFormat="1" ht="43.2" x14ac:dyDescent="0.3">
      <c r="A180" s="51">
        <f>ROW()/3-1</f>
        <v>59</v>
      </c>
      <c r="B180" s="184"/>
      <c r="C180" s="3"/>
      <c r="D180" s="5" t="str">
        <f ca="1">IF(B178="","",CONCATENATE("Dotace bude použita na:",OFFSET(List1!N$11,tisk!A177,0)))</f>
        <v>Dotace bude použita na:Z dotace budou hrazeny výdaje na opravu místních komunikací v obci.</v>
      </c>
      <c r="E180" s="185"/>
      <c r="F180" s="48" t="str">
        <f ca="1">IF(B178="","",OFFSET(List1!Q$11,tisk!A177,0))</f>
        <v>12/2020</v>
      </c>
      <c r="G180" s="183"/>
      <c r="H180" s="186"/>
      <c r="I180" s="184"/>
      <c r="J180" s="184"/>
      <c r="K180" s="184"/>
      <c r="L180" s="184"/>
      <c r="M180" s="183"/>
      <c r="N180" s="183"/>
      <c r="O180" s="183"/>
      <c r="P180" s="183"/>
      <c r="Q180" s="183"/>
      <c r="R180" s="183"/>
    </row>
    <row r="181" spans="1:18" s="2" customFormat="1" ht="57.6" x14ac:dyDescent="0.3">
      <c r="A181" s="51"/>
      <c r="B181" s="184">
        <v>60</v>
      </c>
      <c r="C181" s="3" t="str">
        <f ca="1">IF(B181="","",CONCATENATE(OFFSET(List1!C$11,tisk!A180,0),"
",OFFSET(List1!D$11,tisk!A180,0),"
",OFFSET(List1!E$11,tisk!A180,0),"
",OFFSET(List1!F$11,tisk!A180,0)))</f>
        <v>Obec Hradec-Nová Ves
Hradec-Nová Ves 12
Hradec-Nová Ves
79084</v>
      </c>
      <c r="D181" s="74" t="str">
        <f ca="1">IF(B181="","",OFFSET(List1!L$11,tisk!A180,0))</f>
        <v>Oprava místní komunikace 2c - 2. etapa, Hradec-Nová Ves</v>
      </c>
      <c r="E181" s="185">
        <f ca="1">IF(B181="","",OFFSET(List1!O$11,tisk!A180,0))</f>
        <v>1100000</v>
      </c>
      <c r="F181" s="48" t="str">
        <f ca="1">IF(B181="","",OFFSET(List1!P$11,tisk!A180,0))</f>
        <v>1/2020</v>
      </c>
      <c r="G181" s="183">
        <f ca="1">IF(B181="","",OFFSET(List1!R$11,tisk!A180,0))</f>
        <v>500000</v>
      </c>
      <c r="H181" s="186" t="str">
        <f ca="1">IF(B181="","",OFFSET(List1!S$11,tisk!A180,0))</f>
        <v>31.12.2020</v>
      </c>
      <c r="I181" s="184">
        <f ca="1">IF(B181="","",OFFSET(List1!T$11,tisk!A180,0))</f>
        <v>110</v>
      </c>
      <c r="J181" s="184">
        <f ca="1">IF(B181="","",OFFSET(List1!U$11,tisk!A180,0))</f>
        <v>120</v>
      </c>
      <c r="K181" s="184">
        <f ca="1">IF(B181="","",OFFSET(List1!V$11,tisk!A180,0))</f>
        <v>180</v>
      </c>
      <c r="L181" s="184">
        <f ca="1">IF(B181="","",OFFSET(List1!W$11,tisk!A180,0))</f>
        <v>410</v>
      </c>
      <c r="M181" s="183">
        <f ca="1">IF($B181="","",OFFSET(List1!X$11,tisk!$A180,0))</f>
        <v>500000</v>
      </c>
      <c r="N181" s="183">
        <f ca="1">IF($B181="","",OFFSET(List1!Y$11,tisk!$A180,0))</f>
        <v>0</v>
      </c>
      <c r="O181" s="183">
        <f ca="1">IF($B181="","",OFFSET(List1!Z$11,tisk!$A180,0))</f>
        <v>500000</v>
      </c>
      <c r="P181" s="183">
        <f ca="1">IF($B181="","",OFFSET(List1!AA$11,tisk!$A180,0))</f>
        <v>0</v>
      </c>
      <c r="Q181" s="183" t="str">
        <f ca="1">IF($B181="","",OFFSET(List1!AB$11,tisk!$A180,0))</f>
        <v>NEINV</v>
      </c>
      <c r="R181" s="183" t="str">
        <f ca="1">IF($B181="","",OFFSET(List1!AC$11,tisk!$A180,0))</f>
        <v>NE</v>
      </c>
    </row>
    <row r="182" spans="1:18" s="2" customFormat="1" ht="86.4" x14ac:dyDescent="0.3">
      <c r="A182" s="51"/>
      <c r="B182" s="184"/>
      <c r="C182" s="3" t="str">
        <f ca="1">IF(B181="","",CONCATENATE("Okres ",OFFSET(List1!G$11,tisk!A180,0),"
","Právní forma","
",OFFSET(List1!H$11,tisk!A180,0),"
","IČO ",OFFSET(List1!I$11,tisk!A180,0),"
 ","B.Ú. ",OFFSET(List1!J$11,tisk!A180,0)))</f>
        <v>Okres Jeseník
Právní forma
Obec, městská část hlavního města Prahy
IČO 00636011
 B.Ú. 188307417/0300</v>
      </c>
      <c r="D182" s="5" t="str">
        <f ca="1">IF(B181="","",OFFSET(List1!M$11,tisk!A180,0))</f>
        <v>Celoplošná oprava úseku páteřní místní komunikace 2c - 2. etapa,v délce 325 m, Hradec-Nová Ves.</v>
      </c>
      <c r="E182" s="185"/>
      <c r="F182" s="47"/>
      <c r="G182" s="183"/>
      <c r="H182" s="186"/>
      <c r="I182" s="184"/>
      <c r="J182" s="184"/>
      <c r="K182" s="184"/>
      <c r="L182" s="184"/>
      <c r="M182" s="183"/>
      <c r="N182" s="183"/>
      <c r="O182" s="183"/>
      <c r="P182" s="183"/>
      <c r="Q182" s="183"/>
      <c r="R182" s="183"/>
    </row>
    <row r="183" spans="1:18" s="2" customFormat="1" ht="57.6" x14ac:dyDescent="0.3">
      <c r="A183" s="51">
        <f>ROW()/3-1</f>
        <v>60</v>
      </c>
      <c r="B183" s="184"/>
      <c r="C183" s="3"/>
      <c r="D183" s="5" t="str">
        <f ca="1">IF(B181="","",CONCATENATE("Dotace bude použita na:",OFFSET(List1!N$11,tisk!A180,0)))</f>
        <v>Dotace bude použita na:Stavební práce - oprava komunikace, položka dodávky - materiál pro živičné kryty komunikace (asfaltobeton ložný a obrusný).</v>
      </c>
      <c r="E183" s="185"/>
      <c r="F183" s="48" t="str">
        <f ca="1">IF(B181="","",OFFSET(List1!Q$11,tisk!A180,0))</f>
        <v>12/2020</v>
      </c>
      <c r="G183" s="183"/>
      <c r="H183" s="186"/>
      <c r="I183" s="184"/>
      <c r="J183" s="184"/>
      <c r="K183" s="184"/>
      <c r="L183" s="184"/>
      <c r="M183" s="183"/>
      <c r="N183" s="183"/>
      <c r="O183" s="183"/>
      <c r="P183" s="183"/>
      <c r="Q183" s="183"/>
      <c r="R183" s="183"/>
    </row>
    <row r="184" spans="1:18" s="2" customFormat="1" ht="57.6" x14ac:dyDescent="0.3">
      <c r="A184" s="51"/>
      <c r="B184" s="184">
        <v>61</v>
      </c>
      <c r="C184" s="3" t="str">
        <f ca="1">IF(B184="","",CONCATENATE(OFFSET(List1!C$11,tisk!A183,0),"
",OFFSET(List1!D$11,tisk!A183,0),"
",OFFSET(List1!E$11,tisk!A183,0),"
",OFFSET(List1!F$11,tisk!A183,0)))</f>
        <v>Obec Vlčice
Vlčice 95
Vlčice
79065</v>
      </c>
      <c r="D184" s="74" t="str">
        <f ca="1">IF(B184="","",OFFSET(List1!L$11,tisk!A183,0))</f>
        <v>Oprava budovy obecního úřadu ve Vlčicích - závěrečná etapa</v>
      </c>
      <c r="E184" s="185">
        <f ca="1">IF(B184="","",OFFSET(List1!O$11,tisk!A183,0))</f>
        <v>970000</v>
      </c>
      <c r="F184" s="48" t="str">
        <f ca="1">IF(B184="","",OFFSET(List1!P$11,tisk!A183,0))</f>
        <v>1/2020</v>
      </c>
      <c r="G184" s="183">
        <f ca="1">IF(B184="","",OFFSET(List1!R$11,tisk!A183,0))</f>
        <v>485000</v>
      </c>
      <c r="H184" s="186" t="str">
        <f ca="1">IF(B184="","",OFFSET(List1!S$11,tisk!A183,0))</f>
        <v>31.12.2020</v>
      </c>
      <c r="I184" s="184">
        <f ca="1">IF(B184="","",OFFSET(List1!T$11,tisk!A183,0))</f>
        <v>160</v>
      </c>
      <c r="J184" s="184">
        <f ca="1">IF(B184="","",OFFSET(List1!U$11,tisk!A183,0))</f>
        <v>150</v>
      </c>
      <c r="K184" s="184">
        <f ca="1">IF(B184="","",OFFSET(List1!V$11,tisk!A183,0))</f>
        <v>100</v>
      </c>
      <c r="L184" s="184">
        <f ca="1">IF(B184="","",OFFSET(List1!W$11,tisk!A183,0))</f>
        <v>410</v>
      </c>
      <c r="M184" s="183">
        <f ca="1">IF($B184="","",OFFSET(List1!X$11,tisk!$A183,0))</f>
        <v>485000</v>
      </c>
      <c r="N184" s="183">
        <f ca="1">IF($B184="","",OFFSET(List1!Y$11,tisk!$A183,0))</f>
        <v>0</v>
      </c>
      <c r="O184" s="183">
        <f ca="1">IF($B184="","",OFFSET(List1!Z$11,tisk!$A183,0))</f>
        <v>485000</v>
      </c>
      <c r="P184" s="183">
        <f ca="1">IF($B184="","",OFFSET(List1!AA$11,tisk!$A183,0))</f>
        <v>0</v>
      </c>
      <c r="Q184" s="183" t="str">
        <f ca="1">IF($B184="","",OFFSET(List1!AB$11,tisk!$A183,0))</f>
        <v>NEINV</v>
      </c>
      <c r="R184" s="183" t="str">
        <f ca="1">IF($B184="","",OFFSET(List1!AC$11,tisk!$A183,0))</f>
        <v>NE</v>
      </c>
    </row>
    <row r="185" spans="1:18" s="2" customFormat="1" ht="100.8" x14ac:dyDescent="0.3">
      <c r="A185" s="51"/>
      <c r="B185" s="184"/>
      <c r="C185" s="3" t="str">
        <f ca="1">IF(B184="","",CONCATENATE("Okres ",OFFSET(List1!G$11,tisk!A183,0),"
","Právní forma","
",OFFSET(List1!H$11,tisk!A183,0),"
","IČO ",OFFSET(List1!I$11,tisk!A183,0),"
 ","B.Ú. ",OFFSET(List1!J$11,tisk!A183,0)))</f>
        <v>Okres Jeseník
Právní forma
Obec, městská část hlavního města Prahy
IČO 00636045
 B.Ú. 107-4309590297/0100</v>
      </c>
      <c r="D185" s="5" t="str">
        <f ca="1">IF(B184="","",OFFSET(List1!M$11,tisk!A183,0))</f>
        <v>Budova OÚ prochází již pět let  opravou. Oprava kanceláří, pošta, kotelna, knihovna, střecha. V letošním roce  závěrečná etapa - stavební práce na fasádě budovy - oprava a barva. Vstupní chodba - nová elektroinstalace, schodiště, obklady a dlažba.</v>
      </c>
      <c r="E185" s="185"/>
      <c r="F185" s="47"/>
      <c r="G185" s="183"/>
      <c r="H185" s="186"/>
      <c r="I185" s="184"/>
      <c r="J185" s="184"/>
      <c r="K185" s="184"/>
      <c r="L185" s="184"/>
      <c r="M185" s="183"/>
      <c r="N185" s="183"/>
      <c r="O185" s="183"/>
      <c r="P185" s="183"/>
      <c r="Q185" s="183"/>
      <c r="R185" s="183"/>
    </row>
    <row r="186" spans="1:18" s="2" customFormat="1" ht="86.4" x14ac:dyDescent="0.3">
      <c r="A186" s="51">
        <f>ROW()/3-1</f>
        <v>61</v>
      </c>
      <c r="B186" s="184"/>
      <c r="C186" s="3"/>
      <c r="D186" s="5" t="str">
        <f ca="1">IF(B184="","",CONCATENATE("Dotace bude použita na:",OFFSET(List1!N$11,tisk!A183,0)))</f>
        <v>Dotace bude použita na:Svislé a kompletní konstrukce, úpravy povrchů vnitřní, úpravy povrchů vnější, lešení a stavební výtahy, prorážení otvorů, staveništní přesun hmot, konstrukce truhlářské, klempířské, podlahy z dlaždic a obklady, malby, elektroninstalace.</v>
      </c>
      <c r="E186" s="185"/>
      <c r="F186" s="48" t="str">
        <f ca="1">IF(B184="","",OFFSET(List1!Q$11,tisk!A183,0))</f>
        <v>12/2020</v>
      </c>
      <c r="G186" s="183"/>
      <c r="H186" s="186"/>
      <c r="I186" s="184"/>
      <c r="J186" s="184"/>
      <c r="K186" s="184"/>
      <c r="L186" s="184"/>
      <c r="M186" s="183"/>
      <c r="N186" s="183"/>
      <c r="O186" s="183"/>
      <c r="P186" s="183"/>
      <c r="Q186" s="183"/>
      <c r="R186" s="183"/>
    </row>
    <row r="187" spans="1:18" s="2" customFormat="1" ht="57.6" x14ac:dyDescent="0.3">
      <c r="A187" s="51"/>
      <c r="B187" s="184">
        <v>62</v>
      </c>
      <c r="C187" s="3" t="str">
        <f ca="1">IF(B187="","",CONCATENATE(OFFSET(List1!C$11,tisk!A186,0),"
",OFFSET(List1!D$11,tisk!A186,0),"
",OFFSET(List1!E$11,tisk!A186,0),"
",OFFSET(List1!F$11,tisk!A186,0)))</f>
        <v>Obec Tučín
Tučín 127
Tučín
75116</v>
      </c>
      <c r="D187" s="74" t="str">
        <f ca="1">IF(B187="","",OFFSET(List1!L$11,tisk!A186,0))</f>
        <v>Půdní vestavba MŠ Tučín - II. etapa</v>
      </c>
      <c r="E187" s="185">
        <f ca="1">IF(B187="","",OFFSET(List1!O$11,tisk!A186,0))</f>
        <v>1800000</v>
      </c>
      <c r="F187" s="48" t="str">
        <f ca="1">IF(B187="","",OFFSET(List1!P$11,tisk!A186,0))</f>
        <v>1/2020</v>
      </c>
      <c r="G187" s="183">
        <f ca="1">IF(B187="","",OFFSET(List1!R$11,tisk!A186,0))</f>
        <v>500000</v>
      </c>
      <c r="H187" s="186" t="str">
        <f ca="1">IF(B187="","",OFFSET(List1!S$11,tisk!A186,0))</f>
        <v>31.12.2020</v>
      </c>
      <c r="I187" s="184">
        <f ca="1">IF(B187="","",OFFSET(List1!T$11,tisk!A186,0))</f>
        <v>110</v>
      </c>
      <c r="J187" s="184">
        <f ca="1">IF(B187="","",OFFSET(List1!U$11,tisk!A186,0))</f>
        <v>200</v>
      </c>
      <c r="K187" s="184">
        <f ca="1">IF(B187="","",OFFSET(List1!V$11,tisk!A186,0))</f>
        <v>100</v>
      </c>
      <c r="L187" s="184">
        <f ca="1">IF(B187="","",OFFSET(List1!W$11,tisk!A186,0))</f>
        <v>410</v>
      </c>
      <c r="M187" s="183">
        <f ca="1">IF($B187="","",OFFSET(List1!X$11,tisk!$A186,0))</f>
        <v>500000</v>
      </c>
      <c r="N187" s="183">
        <f ca="1">IF($B187="","",OFFSET(List1!Y$11,tisk!$A186,0))</f>
        <v>0</v>
      </c>
      <c r="O187" s="183">
        <f ca="1">IF($B187="","",OFFSET(List1!Z$11,tisk!$A186,0))</f>
        <v>500000</v>
      </c>
      <c r="P187" s="183">
        <f ca="1">IF($B187="","",OFFSET(List1!AA$11,tisk!$A186,0))</f>
        <v>0</v>
      </c>
      <c r="Q187" s="183" t="str">
        <f ca="1">IF($B187="","",OFFSET(List1!AB$11,tisk!$A186,0))</f>
        <v>INV</v>
      </c>
      <c r="R187" s="183" t="str">
        <f ca="1">IF($B187="","",OFFSET(List1!AC$11,tisk!$A186,0))</f>
        <v>NE</v>
      </c>
    </row>
    <row r="188" spans="1:18" s="2" customFormat="1" ht="100.8" x14ac:dyDescent="0.3">
      <c r="A188" s="51"/>
      <c r="B188" s="184"/>
      <c r="C188" s="3" t="str">
        <f ca="1">IF(B187="","",CONCATENATE("Okres ",OFFSET(List1!G$11,tisk!A186,0),"
","Právní forma","
",OFFSET(List1!H$11,tisk!A186,0),"
","IČO ",OFFSET(List1!I$11,tisk!A186,0),"
 ","B.Ú. ",OFFSET(List1!J$11,tisk!A186,0)))</f>
        <v>Okres Přerov
Právní forma
Obec, městská část hlavního města Prahy
IČO 00636631
 B.Ú. 1882946379/0800</v>
      </c>
      <c r="D188" s="5" t="str">
        <f ca="1">IF(B187="","",OFFSET(List1!M$11,tisk!A186,0))</f>
        <v>Vznikne půdní vestavba přístavby MŠ navazující na I.etapu podpořenou OLK.  Nové prostory budou využívány pro rukodělné a výtvarné práce dětí, rodičů i veřejnosti všech generací pro podporu rozvoje vzdělanosti, zručnosti a volnočasových aktivit.</v>
      </c>
      <c r="E188" s="185"/>
      <c r="F188" s="47"/>
      <c r="G188" s="183"/>
      <c r="H188" s="186"/>
      <c r="I188" s="184"/>
      <c r="J188" s="184"/>
      <c r="K188" s="184"/>
      <c r="L188" s="184"/>
      <c r="M188" s="183"/>
      <c r="N188" s="183"/>
      <c r="O188" s="183"/>
      <c r="P188" s="183"/>
      <c r="Q188" s="183"/>
      <c r="R188" s="183"/>
    </row>
    <row r="189" spans="1:18" s="2" customFormat="1" ht="100.8" x14ac:dyDescent="0.3">
      <c r="A189" s="51">
        <f>ROW()/3-1</f>
        <v>62</v>
      </c>
      <c r="B189" s="184"/>
      <c r="C189" s="3"/>
      <c r="D189" s="5" t="str">
        <f ca="1">IF(B187="","",CONCATENATE("Dotace bude použita na:",OFFSET(List1!N$11,tisk!A186,0)))</f>
        <v>Dotace bude použita na:Příčky, překlady, podlaha a krytina, vnitřní omítky, malby a nátěry, zateplení, kazetový strop, střešní okna, vnitřní dveře, rozvody vody, odpadů a topení, plynový kotel,topná tělesa, elektroinstalace, zdravotní technika, vzduchotechnika, práce.</v>
      </c>
      <c r="E189" s="185"/>
      <c r="F189" s="48" t="str">
        <f ca="1">IF(B187="","",OFFSET(List1!Q$11,tisk!A186,0))</f>
        <v>12/2020</v>
      </c>
      <c r="G189" s="183"/>
      <c r="H189" s="186"/>
      <c r="I189" s="184"/>
      <c r="J189" s="184"/>
      <c r="K189" s="184"/>
      <c r="L189" s="184"/>
      <c r="M189" s="183"/>
      <c r="N189" s="183"/>
      <c r="O189" s="183"/>
      <c r="P189" s="183"/>
      <c r="Q189" s="183"/>
      <c r="R189" s="183"/>
    </row>
    <row r="190" spans="1:18" s="2" customFormat="1" ht="57.6" x14ac:dyDescent="0.3">
      <c r="A190" s="51"/>
      <c r="B190" s="184">
        <v>63</v>
      </c>
      <c r="C190" s="3" t="str">
        <f ca="1">IF(B190="","",CONCATENATE(OFFSET(List1!C$11,tisk!A189,0),"
",OFFSET(List1!D$11,tisk!A189,0),"
",OFFSET(List1!E$11,tisk!A189,0),"
",OFFSET(List1!F$11,tisk!A189,0)))</f>
        <v>Obec Skalička
Skalička ev. 2
Skalička
75352</v>
      </c>
      <c r="D190" s="74" t="str">
        <f ca="1">IF(B190="","",OFFSET(List1!L$11,tisk!A189,0))</f>
        <v>Rekonstrukce víceúčelového domu, č.p. 2</v>
      </c>
      <c r="E190" s="185">
        <f ca="1">IF(B190="","",OFFSET(List1!O$11,tisk!A189,0))</f>
        <v>1002350</v>
      </c>
      <c r="F190" s="48" t="str">
        <f ca="1">IF(B190="","",OFFSET(List1!P$11,tisk!A189,0))</f>
        <v>6/2020</v>
      </c>
      <c r="G190" s="183">
        <f ca="1">IF(B190="","",OFFSET(List1!R$11,tisk!A189,0))</f>
        <v>500000</v>
      </c>
      <c r="H190" s="186" t="str">
        <f ca="1">IF(B190="","",OFFSET(List1!S$11,tisk!A189,0))</f>
        <v>31.12.2020</v>
      </c>
      <c r="I190" s="184">
        <f ca="1">IF(B190="","",OFFSET(List1!T$11,tisk!A189,0))</f>
        <v>90</v>
      </c>
      <c r="J190" s="184">
        <f ca="1">IF(B190="","",OFFSET(List1!U$11,tisk!A189,0))</f>
        <v>170</v>
      </c>
      <c r="K190" s="184">
        <f ca="1">IF(B190="","",OFFSET(List1!V$11,tisk!A189,0))</f>
        <v>150</v>
      </c>
      <c r="L190" s="184">
        <f ca="1">IF(B190="","",OFFSET(List1!W$11,tisk!A189,0))</f>
        <v>410</v>
      </c>
      <c r="M190" s="183">
        <f ca="1">IF($B190="","",OFFSET(List1!X$11,tisk!$A189,0))</f>
        <v>500000</v>
      </c>
      <c r="N190" s="183">
        <f ca="1">IF($B190="","",OFFSET(List1!Y$11,tisk!$A189,0))</f>
        <v>0</v>
      </c>
      <c r="O190" s="183">
        <f ca="1">IF($B190="","",OFFSET(List1!Z$11,tisk!$A189,0))</f>
        <v>500000</v>
      </c>
      <c r="P190" s="183">
        <f ca="1">IF($B190="","",OFFSET(List1!AA$11,tisk!$A189,0))</f>
        <v>0</v>
      </c>
      <c r="Q190" s="183" t="str">
        <f ca="1">IF($B190="","",OFFSET(List1!AB$11,tisk!$A189,0))</f>
        <v>INV</v>
      </c>
      <c r="R190" s="183" t="str">
        <f ca="1">IF($B190="","",OFFSET(List1!AC$11,tisk!$A189,0))</f>
        <v>NE</v>
      </c>
    </row>
    <row r="191" spans="1:18" s="2" customFormat="1" ht="86.4" x14ac:dyDescent="0.3">
      <c r="A191" s="51"/>
      <c r="B191" s="184"/>
      <c r="C191" s="3" t="str">
        <f ca="1">IF(B190="","",CONCATENATE("Okres ",OFFSET(List1!G$11,tisk!A189,0),"
","Právní forma","
",OFFSET(List1!H$11,tisk!A189,0),"
","IČO ",OFFSET(List1!I$11,tisk!A189,0),"
 ","B.Ú. ",OFFSET(List1!J$11,tisk!A189,0)))</f>
        <v>Okres Přerov
Právní forma
Obec, městská část hlavního města Prahy
IČO 00301949
 B.Ú. 4142454399/0800</v>
      </c>
      <c r="D191" s="5" t="str">
        <f ca="1">IF(B190="","",OFFSET(List1!M$11,tisk!A189,0))</f>
        <v>Projekt řeší navazující II. etapu rekonstrukce víceúčelového domu č.p. 2. V této etapě dojde k  vybudování zázemí pro spolky a pro občany obce Skalička, kde se budou scházet ke kulturním, společenským a spolkovým činnostem.</v>
      </c>
      <c r="E191" s="185"/>
      <c r="F191" s="47"/>
      <c r="G191" s="183"/>
      <c r="H191" s="186"/>
      <c r="I191" s="184"/>
      <c r="J191" s="184"/>
      <c r="K191" s="184"/>
      <c r="L191" s="184"/>
      <c r="M191" s="183"/>
      <c r="N191" s="183"/>
      <c r="O191" s="183"/>
      <c r="P191" s="183"/>
      <c r="Q191" s="183"/>
      <c r="R191" s="183"/>
    </row>
    <row r="192" spans="1:18" s="2" customFormat="1" ht="28.8" x14ac:dyDescent="0.3">
      <c r="A192" s="51">
        <f>ROW()/3-1</f>
        <v>63</v>
      </c>
      <c r="B192" s="184"/>
      <c r="C192" s="3"/>
      <c r="D192" s="5" t="str">
        <f ca="1">IF(B190="","",CONCATENATE("Dotace bude použita na:",OFFSET(List1!N$11,tisk!A189,0)))</f>
        <v>Dotace bude použita na:Stavební výdaje na rekonstrukci.</v>
      </c>
      <c r="E192" s="185"/>
      <c r="F192" s="48" t="str">
        <f ca="1">IF(B190="","",OFFSET(List1!Q$11,tisk!A189,0))</f>
        <v>12/2020</v>
      </c>
      <c r="G192" s="183"/>
      <c r="H192" s="186"/>
      <c r="I192" s="184"/>
      <c r="J192" s="184"/>
      <c r="K192" s="184"/>
      <c r="L192" s="184"/>
      <c r="M192" s="183"/>
      <c r="N192" s="183"/>
      <c r="O192" s="183"/>
      <c r="P192" s="183"/>
      <c r="Q192" s="183"/>
      <c r="R192" s="183"/>
    </row>
    <row r="193" spans="1:18" s="2" customFormat="1" ht="57.6" x14ac:dyDescent="0.3">
      <c r="A193" s="51"/>
      <c r="B193" s="184">
        <v>64</v>
      </c>
      <c r="C193" s="3" t="str">
        <f ca="1">IF(B193="","",CONCATENATE(OFFSET(List1!C$11,tisk!A192,0),"
",OFFSET(List1!D$11,tisk!A192,0),"
",OFFSET(List1!E$11,tisk!A192,0),"
",OFFSET(List1!F$11,tisk!A192,0)))</f>
        <v>Obec Pavlovice u Přerova
Pavlovice u Přerova 102
Pavlovice u Přerova
75111</v>
      </c>
      <c r="D193" s="74" t="str">
        <f ca="1">IF(B193="","",OFFSET(List1!L$11,tisk!A192,0))</f>
        <v>Mateřská škola Pavlovice u Přerova - změna vytápění</v>
      </c>
      <c r="E193" s="185">
        <f ca="1">IF(B193="","",OFFSET(List1!O$11,tisk!A192,0))</f>
        <v>500000</v>
      </c>
      <c r="F193" s="48" t="str">
        <f ca="1">IF(B193="","",OFFSET(List1!P$11,tisk!A192,0))</f>
        <v>1/2020</v>
      </c>
      <c r="G193" s="183">
        <f ca="1">IF(B193="","",OFFSET(List1!R$11,tisk!A192,0))</f>
        <v>250000</v>
      </c>
      <c r="H193" s="186" t="str">
        <f ca="1">IF(B193="","",OFFSET(List1!S$11,tisk!A192,0))</f>
        <v>31.12.2020</v>
      </c>
      <c r="I193" s="184">
        <f ca="1">IF(B193="","",OFFSET(List1!T$11,tisk!A192,0))</f>
        <v>110</v>
      </c>
      <c r="J193" s="184">
        <f ca="1">IF(B193="","",OFFSET(List1!U$11,tisk!A192,0))</f>
        <v>200</v>
      </c>
      <c r="K193" s="184">
        <f ca="1">IF(B193="","",OFFSET(List1!V$11,tisk!A192,0))</f>
        <v>100</v>
      </c>
      <c r="L193" s="184">
        <f ca="1">IF(B193="","",OFFSET(List1!W$11,tisk!A192,0))</f>
        <v>410</v>
      </c>
      <c r="M193" s="183">
        <f ca="1">IF($B193="","",OFFSET(List1!X$11,tisk!$A192,0))</f>
        <v>250000</v>
      </c>
      <c r="N193" s="183">
        <f ca="1">IF($B193="","",OFFSET(List1!Y$11,tisk!$A192,0))</f>
        <v>0</v>
      </c>
      <c r="O193" s="183">
        <f ca="1">IF($B193="","",OFFSET(List1!Z$11,tisk!$A192,0))</f>
        <v>250000</v>
      </c>
      <c r="P193" s="183">
        <f ca="1">IF($B193="","",OFFSET(List1!AA$11,tisk!$A192,0))</f>
        <v>0</v>
      </c>
      <c r="Q193" s="183" t="str">
        <f ca="1">IF($B193="","",OFFSET(List1!AB$11,tisk!$A192,0))</f>
        <v>INV</v>
      </c>
      <c r="R193" s="183" t="str">
        <f ca="1">IF($B193="","",OFFSET(List1!AC$11,tisk!$A192,0))</f>
        <v>NE</v>
      </c>
    </row>
    <row r="194" spans="1:18" s="2" customFormat="1" ht="86.4" x14ac:dyDescent="0.3">
      <c r="A194" s="51"/>
      <c r="B194" s="184"/>
      <c r="C194" s="3" t="str">
        <f ca="1">IF(B193="","",CONCATENATE("Okres ",OFFSET(List1!G$11,tisk!A192,0),"
","Právní forma","
",OFFSET(List1!H$11,tisk!A192,0),"
","IČO ",OFFSET(List1!I$11,tisk!A192,0),"
 ","B.Ú. ",OFFSET(List1!J$11,tisk!A192,0)))</f>
        <v>Okres Přerov
Právní forma
Obec, městská část hlavního města Prahy
IČO 00301710
 B.Ú. 1882950319/0800</v>
      </c>
      <c r="D194" s="5" t="str">
        <f ca="1">IF(B193="","",OFFSET(List1!M$11,tisk!A192,0))</f>
        <v>Obsahem projektu je změna vytápění v Mateřské škole Pavlovice u Přerova, odstranění stávajícího systému elektrických akumulačních kamen a jeho nahrazení systémem plynového vytápění včetně zhotovení plynové přípojky k MŠ.</v>
      </c>
      <c r="E194" s="185"/>
      <c r="F194" s="47"/>
      <c r="G194" s="183"/>
      <c r="H194" s="186"/>
      <c r="I194" s="184"/>
      <c r="J194" s="184"/>
      <c r="K194" s="184"/>
      <c r="L194" s="184"/>
      <c r="M194" s="183"/>
      <c r="N194" s="183"/>
      <c r="O194" s="183"/>
      <c r="P194" s="183"/>
      <c r="Q194" s="183"/>
      <c r="R194" s="183"/>
    </row>
    <row r="195" spans="1:18" s="2" customFormat="1" ht="86.4" x14ac:dyDescent="0.3">
      <c r="A195" s="51">
        <f>ROW()/3-1</f>
        <v>64</v>
      </c>
      <c r="B195" s="184"/>
      <c r="C195" s="3"/>
      <c r="D195" s="5" t="str">
        <f ca="1">IF(B193="","",CONCATENATE("Dotace bude použita na:",OFFSET(List1!N$11,tisk!A192,0)))</f>
        <v>Dotace bude použita na:Změnu vytápění v Mateřské škole Pavlovice u Přerova, odstranění stávajícího systému elektrických akumulačních kamen a jeho nahrazení systémem plynového vytápění včetně zhotovení plynové přípojky k MŠ.</v>
      </c>
      <c r="E195" s="185"/>
      <c r="F195" s="48" t="str">
        <f ca="1">IF(B193="","",OFFSET(List1!Q$11,tisk!A192,0))</f>
        <v>12/2020</v>
      </c>
      <c r="G195" s="183"/>
      <c r="H195" s="186"/>
      <c r="I195" s="184"/>
      <c r="J195" s="184"/>
      <c r="K195" s="184"/>
      <c r="L195" s="184"/>
      <c r="M195" s="183"/>
      <c r="N195" s="183"/>
      <c r="O195" s="183"/>
      <c r="P195" s="183"/>
      <c r="Q195" s="183"/>
      <c r="R195" s="183"/>
    </row>
    <row r="196" spans="1:18" s="2" customFormat="1" ht="57.6" x14ac:dyDescent="0.3">
      <c r="A196" s="51"/>
      <c r="B196" s="184">
        <v>65</v>
      </c>
      <c r="C196" s="3" t="str">
        <f ca="1">IF(B196="","",CONCATENATE(OFFSET(List1!C$11,tisk!A195,0),"
",OFFSET(List1!D$11,tisk!A195,0),"
",OFFSET(List1!E$11,tisk!A195,0),"
",OFFSET(List1!F$11,tisk!A195,0)))</f>
        <v>Obec Lukavice
Lukavice 47
Lukavice
78901</v>
      </c>
      <c r="D196" s="74" t="str">
        <f ca="1">IF(B196="","",OFFSET(List1!L$11,tisk!A195,0))</f>
        <v>Oprava chodníku u panelových domů v Lukavici</v>
      </c>
      <c r="E196" s="185">
        <f ca="1">IF(B196="","",OFFSET(List1!O$11,tisk!A195,0))</f>
        <v>524334</v>
      </c>
      <c r="F196" s="48" t="str">
        <f ca="1">IF(B196="","",OFFSET(List1!P$11,tisk!A195,0))</f>
        <v>1/2020</v>
      </c>
      <c r="G196" s="183">
        <f ca="1">IF(B196="","",OFFSET(List1!R$11,tisk!A195,0))</f>
        <v>262167</v>
      </c>
      <c r="H196" s="186" t="str">
        <f ca="1">IF(B196="","",OFFSET(List1!S$11,tisk!A195,0))</f>
        <v>31.12.2020</v>
      </c>
      <c r="I196" s="184">
        <f ca="1">IF(B196="","",OFFSET(List1!T$11,tisk!A195,0))</f>
        <v>140</v>
      </c>
      <c r="J196" s="184">
        <f ca="1">IF(B196="","",OFFSET(List1!U$11,tisk!A195,0))</f>
        <v>170</v>
      </c>
      <c r="K196" s="184">
        <f ca="1">IF(B196="","",OFFSET(List1!V$11,tisk!A195,0))</f>
        <v>100</v>
      </c>
      <c r="L196" s="184">
        <f ca="1">IF(B196="","",OFFSET(List1!W$11,tisk!A195,0))</f>
        <v>410</v>
      </c>
      <c r="M196" s="183">
        <f ca="1">IF($B196="","",OFFSET(List1!X$11,tisk!$A195,0))</f>
        <v>262167</v>
      </c>
      <c r="N196" s="183">
        <f ca="1">IF($B196="","",OFFSET(List1!Y$11,tisk!$A195,0))</f>
        <v>0</v>
      </c>
      <c r="O196" s="183">
        <f ca="1">IF($B196="","",OFFSET(List1!Z$11,tisk!$A195,0))</f>
        <v>262167</v>
      </c>
      <c r="P196" s="183">
        <f ca="1">IF($B196="","",OFFSET(List1!AA$11,tisk!$A195,0))</f>
        <v>0</v>
      </c>
      <c r="Q196" s="183" t="str">
        <f ca="1">IF($B196="","",OFFSET(List1!AB$11,tisk!$A195,0))</f>
        <v>NEINV</v>
      </c>
      <c r="R196" s="183" t="str">
        <f ca="1">IF($B196="","",OFFSET(List1!AC$11,tisk!$A195,0))</f>
        <v>NE</v>
      </c>
    </row>
    <row r="197" spans="1:18" s="2" customFormat="1" ht="86.4" x14ac:dyDescent="0.3">
      <c r="A197" s="51"/>
      <c r="B197" s="184"/>
      <c r="C197" s="3" t="str">
        <f ca="1">IF(B196="","",CONCATENATE("Okres ",OFFSET(List1!G$11,tisk!A195,0),"
","Právní forma","
",OFFSET(List1!H$11,tisk!A195,0),"
","IČO ",OFFSET(List1!I$11,tisk!A195,0),"
 ","B.Ú. ",OFFSET(List1!J$11,tisk!A195,0)))</f>
        <v>Okres Šumperk
Právní forma
Obec, městská část hlavního města Prahy
IČO 00302961
 B.Ú. 1905640349/0800</v>
      </c>
      <c r="D197" s="5" t="str">
        <f ca="1">IF(B196="","",OFFSET(List1!M$11,tisk!A195,0))</f>
        <v>Oprava chodníku u panelových domů v Lukavici. Špatný technický stav, nebezpečí úrazu. Vysoce frekventovaný úsek směrem k vlakovému nádraží. Velký pohyb osob, občanů i turistů poznávajících krásy a zajímavosti Olomouckého kraje.</v>
      </c>
      <c r="E197" s="185"/>
      <c r="F197" s="47"/>
      <c r="G197" s="183"/>
      <c r="H197" s="186"/>
      <c r="I197" s="184"/>
      <c r="J197" s="184"/>
      <c r="K197" s="184"/>
      <c r="L197" s="184"/>
      <c r="M197" s="183"/>
      <c r="N197" s="183"/>
      <c r="O197" s="183"/>
      <c r="P197" s="183"/>
      <c r="Q197" s="183"/>
      <c r="R197" s="183"/>
    </row>
    <row r="198" spans="1:18" s="2" customFormat="1" ht="43.2" x14ac:dyDescent="0.3">
      <c r="A198" s="51">
        <f>ROW()/3-1</f>
        <v>65</v>
      </c>
      <c r="B198" s="184"/>
      <c r="C198" s="3"/>
      <c r="D198" s="5" t="str">
        <f ca="1">IF(B196="","",CONCATENATE("Dotace bude použita na:",OFFSET(List1!N$11,tisk!A195,0)))</f>
        <v>Dotace bude použita na:Stavební práce související s opravou chodníku u panelových domů v Lukavici.</v>
      </c>
      <c r="E198" s="185"/>
      <c r="F198" s="48" t="str">
        <f ca="1">IF(B196="","",OFFSET(List1!Q$11,tisk!A195,0))</f>
        <v>12/2020</v>
      </c>
      <c r="G198" s="183"/>
      <c r="H198" s="186"/>
      <c r="I198" s="184"/>
      <c r="J198" s="184"/>
      <c r="K198" s="184"/>
      <c r="L198" s="184"/>
      <c r="M198" s="183"/>
      <c r="N198" s="183"/>
      <c r="O198" s="183"/>
      <c r="P198" s="183"/>
      <c r="Q198" s="183"/>
      <c r="R198" s="183"/>
    </row>
    <row r="199" spans="1:18" s="2" customFormat="1" ht="57.6" x14ac:dyDescent="0.3">
      <c r="A199" s="51"/>
      <c r="B199" s="184">
        <v>66</v>
      </c>
      <c r="C199" s="3" t="str">
        <f ca="1">IF(B199="","",CONCATENATE(OFFSET(List1!C$11,tisk!A198,0),"
",OFFSET(List1!D$11,tisk!A198,0),"
",OFFSET(List1!E$11,tisk!A198,0),"
",OFFSET(List1!F$11,tisk!A198,0)))</f>
        <v>Obec Čechy pod Kosířem
náměstí Svobody 289
Čechy pod Kosířem
79858</v>
      </c>
      <c r="D199" s="74" t="str">
        <f ca="1">IF(B199="","",OFFSET(List1!L$11,tisk!A198,0))</f>
        <v>Oprava části chodníku v ulici Wolkerova, Čechy pod Kosířem</v>
      </c>
      <c r="E199" s="185">
        <f ca="1">IF(B199="","",OFFSET(List1!O$11,tisk!A198,0))</f>
        <v>870840</v>
      </c>
      <c r="F199" s="48" t="str">
        <f ca="1">IF(B199="","",OFFSET(List1!P$11,tisk!A198,0))</f>
        <v>1/2020</v>
      </c>
      <c r="G199" s="183">
        <f ca="1">IF(B199="","",OFFSET(List1!R$11,tisk!A198,0))</f>
        <v>435420</v>
      </c>
      <c r="H199" s="186" t="str">
        <f ca="1">IF(B199="","",OFFSET(List1!S$11,tisk!A198,0))</f>
        <v>31.12.2020</v>
      </c>
      <c r="I199" s="184">
        <f ca="1">IF(B199="","",OFFSET(List1!T$11,tisk!A198,0))</f>
        <v>140</v>
      </c>
      <c r="J199" s="184">
        <f ca="1">IF(B199="","",OFFSET(List1!U$11,tisk!A198,0))</f>
        <v>120</v>
      </c>
      <c r="K199" s="184">
        <f ca="1">IF(B199="","",OFFSET(List1!V$11,tisk!A198,0))</f>
        <v>150</v>
      </c>
      <c r="L199" s="184">
        <f ca="1">IF(B199="","",OFFSET(List1!W$11,tisk!A198,0))</f>
        <v>410</v>
      </c>
      <c r="M199" s="183">
        <f ca="1">IF($B199="","",OFFSET(List1!X$11,tisk!$A198,0))</f>
        <v>435420</v>
      </c>
      <c r="N199" s="183">
        <f ca="1">IF($B199="","",OFFSET(List1!Y$11,tisk!$A198,0))</f>
        <v>0</v>
      </c>
      <c r="O199" s="183">
        <f ca="1">IF($B199="","",OFFSET(List1!Z$11,tisk!$A198,0))</f>
        <v>435420</v>
      </c>
      <c r="P199" s="183">
        <f ca="1">IF($B199="","",OFFSET(List1!AA$11,tisk!$A198,0))</f>
        <v>0</v>
      </c>
      <c r="Q199" s="183" t="str">
        <f ca="1">IF($B199="","",OFFSET(List1!AB$11,tisk!$A198,0))</f>
        <v>NEINV</v>
      </c>
      <c r="R199" s="183" t="str">
        <f ca="1">IF($B199="","",OFFSET(List1!AC$11,tisk!$A198,0))</f>
        <v>NE</v>
      </c>
    </row>
    <row r="200" spans="1:18" s="2" customFormat="1" ht="100.8" x14ac:dyDescent="0.3">
      <c r="A200" s="51"/>
      <c r="B200" s="184"/>
      <c r="C200" s="3" t="str">
        <f ca="1">IF(B199="","",CONCATENATE("Okres ",OFFSET(List1!G$11,tisk!A198,0),"
","Právní forma","
",OFFSET(List1!H$11,tisk!A198,0),"
","IČO ",OFFSET(List1!I$11,tisk!A198,0),"
 ","B.Ú. ",OFFSET(List1!J$11,tisk!A198,0)))</f>
        <v>Okres Prostějov
Právní forma
Obec, městská část hlavního města Prahy
IČO 00288128
 B.Ú. 94-1711701/0710</v>
      </c>
      <c r="D200" s="5" t="str">
        <f ca="1">IF(B199="","",OFFSET(List1!M$11,tisk!A198,0))</f>
        <v>V rámci akce bude provedena oprava chodníku o délce cca 140 m, jež je jedinou pěší spojnicí východní části obce a centra (Ob. úřad, pošta, obchod, zast. BUS...). Aktuální stav je technicky nevyhovující a může vést k dopravně nebezpečným situacím.</v>
      </c>
      <c r="E200" s="185"/>
      <c r="F200" s="47"/>
      <c r="G200" s="183"/>
      <c r="H200" s="186"/>
      <c r="I200" s="184"/>
      <c r="J200" s="184"/>
      <c r="K200" s="184"/>
      <c r="L200" s="184"/>
      <c r="M200" s="183"/>
      <c r="N200" s="183"/>
      <c r="O200" s="183"/>
      <c r="P200" s="183"/>
      <c r="Q200" s="183"/>
      <c r="R200" s="183"/>
    </row>
    <row r="201" spans="1:18" s="2" customFormat="1" ht="28.8" x14ac:dyDescent="0.3">
      <c r="A201" s="51">
        <f>ROW()/3-1</f>
        <v>66</v>
      </c>
      <c r="B201" s="184"/>
      <c r="C201" s="3"/>
      <c r="D201" s="5" t="str">
        <f ca="1">IF(B199="","",CONCATENATE("Dotace bude použita na:",OFFSET(List1!N$11,tisk!A198,0)))</f>
        <v>Dotace bude použita na:Stavební práce při opravě chodníkové trasy.</v>
      </c>
      <c r="E201" s="185"/>
      <c r="F201" s="48" t="str">
        <f ca="1">IF(B199="","",OFFSET(List1!Q$11,tisk!A198,0))</f>
        <v>12/2020</v>
      </c>
      <c r="G201" s="183"/>
      <c r="H201" s="186"/>
      <c r="I201" s="184"/>
      <c r="J201" s="184"/>
      <c r="K201" s="184"/>
      <c r="L201" s="184"/>
      <c r="M201" s="183"/>
      <c r="N201" s="183"/>
      <c r="O201" s="183"/>
      <c r="P201" s="183"/>
      <c r="Q201" s="183"/>
      <c r="R201" s="183"/>
    </row>
    <row r="202" spans="1:18" s="2" customFormat="1" ht="57.6" x14ac:dyDescent="0.3">
      <c r="A202" s="51"/>
      <c r="B202" s="184">
        <v>67</v>
      </c>
      <c r="C202" s="3" t="str">
        <f ca="1">IF(B202="","",CONCATENATE(OFFSET(List1!C$11,tisk!A201,0),"
",OFFSET(List1!D$11,tisk!A201,0),"
",OFFSET(List1!E$11,tisk!A201,0),"
",OFFSET(List1!F$11,tisk!A201,0)))</f>
        <v>Obec Ptení
Ptení 36
Ptení
79843</v>
      </c>
      <c r="D202" s="74" t="str">
        <f ca="1">IF(B202="","",OFFSET(List1!L$11,tisk!A201,0))</f>
        <v>Oprava komunikace k nádraží Ptení</v>
      </c>
      <c r="E202" s="185">
        <f ca="1">IF(B202="","",OFFSET(List1!O$11,tisk!A201,0))</f>
        <v>1500000</v>
      </c>
      <c r="F202" s="48" t="str">
        <f ca="1">IF(B202="","",OFFSET(List1!P$11,tisk!A201,0))</f>
        <v>4/2020</v>
      </c>
      <c r="G202" s="183">
        <f ca="1">IF(B202="","",OFFSET(List1!R$11,tisk!A201,0))</f>
        <v>500000</v>
      </c>
      <c r="H202" s="186" t="str">
        <f ca="1">IF(B202="","",OFFSET(List1!S$11,tisk!A201,0))</f>
        <v>31.12.2020</v>
      </c>
      <c r="I202" s="184">
        <f ca="1">IF(B202="","",OFFSET(List1!T$11,tisk!A201,0))</f>
        <v>140</v>
      </c>
      <c r="J202" s="184">
        <f ca="1">IF(B202="","",OFFSET(List1!U$11,tisk!A201,0))</f>
        <v>120</v>
      </c>
      <c r="K202" s="184">
        <f ca="1">IF(B202="","",OFFSET(List1!V$11,tisk!A201,0))</f>
        <v>150</v>
      </c>
      <c r="L202" s="184">
        <f ca="1">IF(B202="","",OFFSET(List1!W$11,tisk!A201,0))</f>
        <v>410</v>
      </c>
      <c r="M202" s="183">
        <f ca="1">IF($B202="","",OFFSET(List1!X$11,tisk!$A201,0))</f>
        <v>500000</v>
      </c>
      <c r="N202" s="183">
        <f ca="1">IF($B202="","",OFFSET(List1!Y$11,tisk!$A201,0))</f>
        <v>0</v>
      </c>
      <c r="O202" s="183">
        <f ca="1">IF($B202="","",OFFSET(List1!Z$11,tisk!$A201,0))</f>
        <v>500000</v>
      </c>
      <c r="P202" s="183">
        <f ca="1">IF($B202="","",OFFSET(List1!AA$11,tisk!$A201,0))</f>
        <v>0</v>
      </c>
      <c r="Q202" s="183" t="str">
        <f ca="1">IF($B202="","",OFFSET(List1!AB$11,tisk!$A201,0))</f>
        <v>NEINV</v>
      </c>
      <c r="R202" s="183" t="str">
        <f ca="1">IF($B202="","",OFFSET(List1!AC$11,tisk!$A201,0))</f>
        <v>NE</v>
      </c>
    </row>
    <row r="203" spans="1:18" s="2" customFormat="1" ht="86.4" x14ac:dyDescent="0.3">
      <c r="A203" s="51"/>
      <c r="B203" s="184"/>
      <c r="C203" s="3" t="str">
        <f ca="1">IF(B202="","",CONCATENATE("Okres ",OFFSET(List1!G$11,tisk!A201,0),"
","Právní forma","
",OFFSET(List1!H$11,tisk!A201,0),"
","IČO ",OFFSET(List1!I$11,tisk!A201,0),"
 ","B.Ú. ",OFFSET(List1!J$11,tisk!A201,0)))</f>
        <v>Okres Prostějov
Právní forma
Obec, městská část hlavního města Prahy
IČO 00288691
 B.Ú. 94-3514701/0710</v>
      </c>
      <c r="D203" s="5" t="str">
        <f ca="1">IF(B202="","",OFFSET(List1!M$11,tisk!A201,0))</f>
        <v>Nákladní dopravou přepravující kalamitní dřevo na nádraží, se projevily velké propady a výtluky na komunikaci. Opravou bude provedeno odstranění stávající krytové vrstvy, upraví se podkladní vrstva vozovky a bude položen nový asfaltový beton.</v>
      </c>
      <c r="E203" s="185"/>
      <c r="F203" s="47"/>
      <c r="G203" s="183"/>
      <c r="H203" s="186"/>
      <c r="I203" s="184"/>
      <c r="J203" s="184"/>
      <c r="K203" s="184"/>
      <c r="L203" s="184"/>
      <c r="M203" s="183"/>
      <c r="N203" s="183"/>
      <c r="O203" s="183"/>
      <c r="P203" s="183"/>
      <c r="Q203" s="183"/>
      <c r="R203" s="183"/>
    </row>
    <row r="204" spans="1:18" s="2" customFormat="1" ht="57.6" x14ac:dyDescent="0.3">
      <c r="A204" s="51">
        <f>ROW()/3-1</f>
        <v>67</v>
      </c>
      <c r="B204" s="184"/>
      <c r="C204" s="3"/>
      <c r="D204" s="5" t="str">
        <f ca="1">IF(B202="","",CONCATENATE("Dotace bude použita na:",OFFSET(List1!N$11,tisk!A201,0)))</f>
        <v>Dotace bude použita na:Bude provedeno odstranění stávající krytové vrstvy, upraví se podkladní vrstva vozovky a bude položen nový asfaltový beton.</v>
      </c>
      <c r="E204" s="185"/>
      <c r="F204" s="48" t="str">
        <f ca="1">IF(B202="","",OFFSET(List1!Q$11,tisk!A201,0))</f>
        <v>12/2020</v>
      </c>
      <c r="G204" s="183"/>
      <c r="H204" s="186"/>
      <c r="I204" s="184"/>
      <c r="J204" s="184"/>
      <c r="K204" s="184"/>
      <c r="L204" s="184"/>
      <c r="M204" s="183"/>
      <c r="N204" s="183"/>
      <c r="O204" s="183"/>
      <c r="P204" s="183"/>
      <c r="Q204" s="183"/>
      <c r="R204" s="183"/>
    </row>
    <row r="205" spans="1:18" s="2" customFormat="1" ht="57.6" x14ac:dyDescent="0.3">
      <c r="A205" s="51"/>
      <c r="B205" s="184">
        <v>68</v>
      </c>
      <c r="C205" s="3" t="str">
        <f ca="1">IF(B205="","",CONCATENATE(OFFSET(List1!C$11,tisk!A204,0),"
",OFFSET(List1!D$11,tisk!A204,0),"
",OFFSET(List1!E$11,tisk!A204,0),"
",OFFSET(List1!F$11,tisk!A204,0)))</f>
        <v>Obec Radslavice
Na Návsi 103
Radslavice
75111</v>
      </c>
      <c r="D205" s="74" t="str">
        <f ca="1">IF(B205="","",OFFSET(List1!L$11,tisk!A204,0))</f>
        <v>Výměna výplní otvorů na hasičské zbrojnici v Radslavicích</v>
      </c>
      <c r="E205" s="185">
        <f ca="1">IF(B205="","",OFFSET(List1!O$11,tisk!A204,0))</f>
        <v>286000</v>
      </c>
      <c r="F205" s="48" t="str">
        <f ca="1">IF(B205="","",OFFSET(List1!P$11,tisk!A204,0))</f>
        <v>5/2020</v>
      </c>
      <c r="G205" s="183">
        <f ca="1">IF(B205="","",OFFSET(List1!R$11,tisk!A204,0))</f>
        <v>143000</v>
      </c>
      <c r="H205" s="186" t="str">
        <f ca="1">IF(B205="","",OFFSET(List1!S$11,tisk!A204,0))</f>
        <v>31.12.2020</v>
      </c>
      <c r="I205" s="184">
        <f ca="1">IF(B205="","",OFFSET(List1!T$11,tisk!A204,0))</f>
        <v>90</v>
      </c>
      <c r="J205" s="184">
        <f ca="1">IF(B205="","",OFFSET(List1!U$11,tisk!A204,0))</f>
        <v>170</v>
      </c>
      <c r="K205" s="184">
        <f ca="1">IF(B205="","",OFFSET(List1!V$11,tisk!A204,0))</f>
        <v>150</v>
      </c>
      <c r="L205" s="184">
        <f ca="1">IF(B205="","",OFFSET(List1!W$11,tisk!A204,0))</f>
        <v>410</v>
      </c>
      <c r="M205" s="183">
        <f ca="1">IF($B205="","",OFFSET(List1!X$11,tisk!$A204,0))</f>
        <v>143000</v>
      </c>
      <c r="N205" s="183">
        <f ca="1">IF($B205="","",OFFSET(List1!Y$11,tisk!$A204,0))</f>
        <v>0</v>
      </c>
      <c r="O205" s="183">
        <f ca="1">IF($B205="","",OFFSET(List1!Z$11,tisk!$A204,0))</f>
        <v>143000</v>
      </c>
      <c r="P205" s="183">
        <f ca="1">IF($B205="","",OFFSET(List1!AA$11,tisk!$A204,0))</f>
        <v>0</v>
      </c>
      <c r="Q205" s="183" t="str">
        <f ca="1">IF($B205="","",OFFSET(List1!AB$11,tisk!$A204,0))</f>
        <v>NEINV</v>
      </c>
      <c r="R205" s="183" t="str">
        <f ca="1">IF($B205="","",OFFSET(List1!AC$11,tisk!$A204,0))</f>
        <v>NE</v>
      </c>
    </row>
    <row r="206" spans="1:18" s="2" customFormat="1" ht="86.4" x14ac:dyDescent="0.3">
      <c r="A206" s="51"/>
      <c r="B206" s="184"/>
      <c r="C206" s="3" t="str">
        <f ca="1">IF(B205="","",CONCATENATE("Okres ",OFFSET(List1!G$11,tisk!A204,0),"
","Právní forma","
",OFFSET(List1!H$11,tisk!A204,0),"
","IČO ",OFFSET(List1!I$11,tisk!A204,0),"
 ","B.Ú. ",OFFSET(List1!J$11,tisk!A204,0)))</f>
        <v>Okres Přerov
Právní forma
Obec, městská část hlavního města Prahy
IČO 00301884
 B.Ú. 1882953309/0800</v>
      </c>
      <c r="D206" s="5" t="str">
        <f ca="1">IF(B205="","",OFFSET(List1!M$11,tisk!A204,0))</f>
        <v>Výměna výplní otvorů v přízemí hasičské zbrojnice v Radslavicích je posledním krokem rekonstrukce objektu, který je pro život v obci ale i v okolí nenahraditelný a v současné době je nejvýznamějším kulturně - společenským prostorem v obci.</v>
      </c>
      <c r="E206" s="185"/>
      <c r="F206" s="47"/>
      <c r="G206" s="183"/>
      <c r="H206" s="186"/>
      <c r="I206" s="184"/>
      <c r="J206" s="184"/>
      <c r="K206" s="184"/>
      <c r="L206" s="184"/>
      <c r="M206" s="183"/>
      <c r="N206" s="183"/>
      <c r="O206" s="183"/>
      <c r="P206" s="183"/>
      <c r="Q206" s="183"/>
      <c r="R206" s="183"/>
    </row>
    <row r="207" spans="1:18" s="2" customFormat="1" ht="57.6" x14ac:dyDescent="0.3">
      <c r="A207" s="51">
        <f>ROW()/3-1</f>
        <v>68</v>
      </c>
      <c r="B207" s="184"/>
      <c r="C207" s="3"/>
      <c r="D207" s="5" t="str">
        <f ca="1">IF(B205="","",CONCATENATE("Dotace bude použita na:",OFFSET(List1!N$11,tisk!A204,0)))</f>
        <v>Dotace bude použita na:Z dotace budou hrazeny výplně otvorů budovy, tedy nová plastová okna a nová průmyslová sekční vrata.</v>
      </c>
      <c r="E207" s="185"/>
      <c r="F207" s="48" t="str">
        <f ca="1">IF(B205="","",OFFSET(List1!Q$11,tisk!A204,0))</f>
        <v>12/2020</v>
      </c>
      <c r="G207" s="183"/>
      <c r="H207" s="186"/>
      <c r="I207" s="184"/>
      <c r="J207" s="184"/>
      <c r="K207" s="184"/>
      <c r="L207" s="184"/>
      <c r="M207" s="183"/>
      <c r="N207" s="183"/>
      <c r="O207" s="183"/>
      <c r="P207" s="183"/>
      <c r="Q207" s="183"/>
      <c r="R207" s="183"/>
    </row>
    <row r="208" spans="1:18" s="2" customFormat="1" ht="57.6" x14ac:dyDescent="0.3">
      <c r="A208" s="51"/>
      <c r="B208" s="184">
        <v>69</v>
      </c>
      <c r="C208" s="3" t="str">
        <f ca="1">IF(B208="","",CONCATENATE(OFFSET(List1!C$11,tisk!A207,0),"
",OFFSET(List1!D$11,tisk!A207,0),"
",OFFSET(List1!E$11,tisk!A207,0),"
",OFFSET(List1!F$11,tisk!A207,0)))</f>
        <v>Město Úsov
nám. Míru 86
Úsov
78973</v>
      </c>
      <c r="D208" s="74" t="str">
        <f ca="1">IF(B208="","",OFFSET(List1!L$11,tisk!A207,0))</f>
        <v>Rekonstrukce VO - Úsov</v>
      </c>
      <c r="E208" s="185">
        <f ca="1">IF(B208="","",OFFSET(List1!O$11,tisk!A207,0))</f>
        <v>5160909</v>
      </c>
      <c r="F208" s="48" t="str">
        <f ca="1">IF(B208="","",OFFSET(List1!P$11,tisk!A207,0))</f>
        <v>3/2020</v>
      </c>
      <c r="G208" s="183">
        <f ca="1">IF(B208="","",OFFSET(List1!R$11,tisk!A207,0))</f>
        <v>500000</v>
      </c>
      <c r="H208" s="186" t="str">
        <f ca="1">IF(B208="","",OFFSET(List1!S$11,tisk!A207,0))</f>
        <v>31.12.2020</v>
      </c>
      <c r="I208" s="184">
        <f ca="1">IF(B208="","",OFFSET(List1!T$11,tisk!A207,0))</f>
        <v>120</v>
      </c>
      <c r="J208" s="184">
        <f ca="1">IF(B208="","",OFFSET(List1!U$11,tisk!A207,0))</f>
        <v>190</v>
      </c>
      <c r="K208" s="184">
        <f ca="1">IF(B208="","",OFFSET(List1!V$11,tisk!A207,0))</f>
        <v>100</v>
      </c>
      <c r="L208" s="184">
        <f ca="1">IF(B208="","",OFFSET(List1!W$11,tisk!A207,0))</f>
        <v>410</v>
      </c>
      <c r="M208" s="183">
        <f ca="1">IF($B208="","",OFFSET(List1!X$11,tisk!$A207,0))</f>
        <v>500000</v>
      </c>
      <c r="N208" s="183">
        <f ca="1">IF($B208="","",OFFSET(List1!Y$11,tisk!$A207,0))</f>
        <v>0</v>
      </c>
      <c r="O208" s="183">
        <f ca="1">IF($B208="","",OFFSET(List1!Z$11,tisk!$A207,0))</f>
        <v>500000</v>
      </c>
      <c r="P208" s="183">
        <f ca="1">IF($B208="","",OFFSET(List1!AA$11,tisk!$A207,0))</f>
        <v>0</v>
      </c>
      <c r="Q208" s="183" t="str">
        <f ca="1">IF($B208="","",OFFSET(List1!AB$11,tisk!$A207,0))</f>
        <v>INV</v>
      </c>
      <c r="R208" s="183" t="str">
        <f ca="1">IF($B208="","",OFFSET(List1!AC$11,tisk!$A207,0))</f>
        <v>NE</v>
      </c>
    </row>
    <row r="209" spans="1:18" s="2" customFormat="1" ht="86.4" x14ac:dyDescent="0.3">
      <c r="A209" s="51"/>
      <c r="B209" s="184"/>
      <c r="C209" s="3" t="str">
        <f ca="1">IF(B208="","",CONCATENATE("Okres ",OFFSET(List1!G$11,tisk!A207,0),"
","Právní forma","
",OFFSET(List1!H$11,tisk!A207,0),"
","IČO ",OFFSET(List1!I$11,tisk!A207,0),"
 ","B.Ú. ",OFFSET(List1!J$11,tisk!A207,0)))</f>
        <v>Okres Šumperk
Právní forma
Obec, městská část hlavního města Prahy
IČO 00303500
 B.Ú. 1905692309/0800</v>
      </c>
      <c r="D209" s="5" t="str">
        <f ca="1">IF(B208="","",OFFSET(List1!M$11,tisk!A207,0))</f>
        <v>Celková výměna VO v Úsově, včetně rozvodů, z důvodu rušení sloupů el. vedení firmou ČEZ, která bude svoje rozvody pokládat do země.</v>
      </c>
      <c r="E209" s="185"/>
      <c r="F209" s="47"/>
      <c r="G209" s="183"/>
      <c r="H209" s="186"/>
      <c r="I209" s="184"/>
      <c r="J209" s="184"/>
      <c r="K209" s="184"/>
      <c r="L209" s="184"/>
      <c r="M209" s="183"/>
      <c r="N209" s="183"/>
      <c r="O209" s="183"/>
      <c r="P209" s="183"/>
      <c r="Q209" s="183"/>
      <c r="R209" s="183"/>
    </row>
    <row r="210" spans="1:18" s="2" customFormat="1" ht="43.2" x14ac:dyDescent="0.3">
      <c r="A210" s="51">
        <f>ROW()/3-1</f>
        <v>69</v>
      </c>
      <c r="B210" s="184"/>
      <c r="C210" s="3"/>
      <c r="D210" s="5" t="str">
        <f ca="1">IF(B208="","",CONCATENATE("Dotace bude použita na:",OFFSET(List1!N$11,tisk!A207,0)))</f>
        <v>Dotace bude použita na:Nákup LED svítidel, výkopové práce, materiál, montáž a demontáž a pokládka vedení.</v>
      </c>
      <c r="E210" s="185"/>
      <c r="F210" s="48" t="str">
        <f ca="1">IF(B208="","",OFFSET(List1!Q$11,tisk!A207,0))</f>
        <v>11/2020</v>
      </c>
      <c r="G210" s="183"/>
      <c r="H210" s="186"/>
      <c r="I210" s="184"/>
      <c r="J210" s="184"/>
      <c r="K210" s="184"/>
      <c r="L210" s="184"/>
      <c r="M210" s="183"/>
      <c r="N210" s="183"/>
      <c r="O210" s="183"/>
      <c r="P210" s="183"/>
      <c r="Q210" s="183"/>
      <c r="R210" s="183"/>
    </row>
    <row r="211" spans="1:18" s="2" customFormat="1" ht="57.6" x14ac:dyDescent="0.3">
      <c r="A211" s="51"/>
      <c r="B211" s="184">
        <v>70</v>
      </c>
      <c r="C211" s="3" t="str">
        <f ca="1">IF(B211="","",CONCATENATE(OFFSET(List1!C$11,tisk!A210,0),"
",OFFSET(List1!D$11,tisk!A210,0),"
",OFFSET(List1!E$11,tisk!A210,0),"
",OFFSET(List1!F$11,tisk!A210,0)))</f>
        <v>Obec Dolní Újezd
Dolní Újezd 155
Dolní Újezd
75123</v>
      </c>
      <c r="D211" s="74" t="str">
        <f ca="1">IF(B211="","",OFFSET(List1!L$11,tisk!A210,0))</f>
        <v>Stavební úprava ZŠ Dolní Újezd</v>
      </c>
      <c r="E211" s="185">
        <f ca="1">IF(B211="","",OFFSET(List1!O$11,tisk!A210,0))</f>
        <v>1000000</v>
      </c>
      <c r="F211" s="48" t="str">
        <f ca="1">IF(B211="","",OFFSET(List1!P$11,tisk!A210,0))</f>
        <v>1/2020</v>
      </c>
      <c r="G211" s="183">
        <f ca="1">IF(B211="","",OFFSET(List1!R$11,tisk!A210,0))</f>
        <v>500000</v>
      </c>
      <c r="H211" s="186" t="str">
        <f ca="1">IF(B211="","",OFFSET(List1!S$11,tisk!A210,0))</f>
        <v>31.12.2020</v>
      </c>
      <c r="I211" s="184">
        <f ca="1">IF(B211="","",OFFSET(List1!T$11,tisk!A210,0))</f>
        <v>120</v>
      </c>
      <c r="J211" s="184">
        <f ca="1">IF(B211="","",OFFSET(List1!U$11,tisk!A210,0))</f>
        <v>190</v>
      </c>
      <c r="K211" s="184">
        <f ca="1">IF(B211="","",OFFSET(List1!V$11,tisk!A210,0))</f>
        <v>100</v>
      </c>
      <c r="L211" s="184">
        <f ca="1">IF(B211="","",OFFSET(List1!W$11,tisk!A210,0))</f>
        <v>410</v>
      </c>
      <c r="M211" s="183">
        <f ca="1">IF($B211="","",OFFSET(List1!X$11,tisk!$A210,0))</f>
        <v>500000</v>
      </c>
      <c r="N211" s="183">
        <f ca="1">IF($B211="","",OFFSET(List1!Y$11,tisk!$A210,0))</f>
        <v>0</v>
      </c>
      <c r="O211" s="183">
        <f ca="1">IF($B211="","",OFFSET(List1!Z$11,tisk!$A210,0))</f>
        <v>500000</v>
      </c>
      <c r="P211" s="183">
        <f ca="1">IF($B211="","",OFFSET(List1!AA$11,tisk!$A210,0))</f>
        <v>0</v>
      </c>
      <c r="Q211" s="183" t="str">
        <f ca="1">IF($B211="","",OFFSET(List1!AB$11,tisk!$A210,0))</f>
        <v>INV</v>
      </c>
      <c r="R211" s="183" t="str">
        <f ca="1">IF($B211="","",OFFSET(List1!AC$11,tisk!$A210,0))</f>
        <v>NE</v>
      </c>
    </row>
    <row r="212" spans="1:18" s="2" customFormat="1" ht="86.4" x14ac:dyDescent="0.3">
      <c r="A212" s="51"/>
      <c r="B212" s="184"/>
      <c r="C212" s="3" t="str">
        <f ca="1">IF(B211="","",CONCATENATE("Okres ",OFFSET(List1!G$11,tisk!A210,0),"
","Právní forma","
",OFFSET(List1!H$11,tisk!A210,0),"
","IČO ",OFFSET(List1!I$11,tisk!A210,0),"
 ","B.Ú. ",OFFSET(List1!J$11,tisk!A210,0)))</f>
        <v>Okres Přerov
Právní forma
Obec, městská část hlavního města Prahy
IČO 00636223
 B.Ú. 5022831/0100</v>
      </c>
      <c r="D212" s="5" t="str">
        <f ca="1">IF(B211="","",OFFSET(List1!M$11,tisk!A210,0))</f>
        <v>Obsahem projektu je rekonstrukce stávajících WC v I. a II. NP objektu základní školy - I. stupně v obci Dolní Újezd.</v>
      </c>
      <c r="E212" s="185"/>
      <c r="F212" s="47"/>
      <c r="G212" s="183"/>
      <c r="H212" s="186"/>
      <c r="I212" s="184"/>
      <c r="J212" s="184"/>
      <c r="K212" s="184"/>
      <c r="L212" s="184"/>
      <c r="M212" s="183"/>
      <c r="N212" s="183"/>
      <c r="O212" s="183"/>
      <c r="P212" s="183"/>
      <c r="Q212" s="183"/>
      <c r="R212" s="183"/>
    </row>
    <row r="213" spans="1:18" s="2" customFormat="1" ht="43.2" x14ac:dyDescent="0.3">
      <c r="A213" s="51">
        <f>ROW()/3-1</f>
        <v>70</v>
      </c>
      <c r="B213" s="184"/>
      <c r="C213" s="3"/>
      <c r="D213" s="5" t="str">
        <f ca="1">IF(B211="","",CONCATENATE("Dotace bude použita na:",OFFSET(List1!N$11,tisk!A210,0)))</f>
        <v>Dotace bude použita na:Rekonstrukci stávajících WC v I. a II. NP objektu základní školy - I. stupně v Dolním Újezdě.</v>
      </c>
      <c r="E213" s="185"/>
      <c r="F213" s="48" t="str">
        <f ca="1">IF(B211="","",OFFSET(List1!Q$11,tisk!A210,0))</f>
        <v>12/2020</v>
      </c>
      <c r="G213" s="183"/>
      <c r="H213" s="186"/>
      <c r="I213" s="184"/>
      <c r="J213" s="184"/>
      <c r="K213" s="184"/>
      <c r="L213" s="184"/>
      <c r="M213" s="183"/>
      <c r="N213" s="183"/>
      <c r="O213" s="183"/>
      <c r="P213" s="183"/>
      <c r="Q213" s="183"/>
      <c r="R213" s="183"/>
    </row>
    <row r="214" spans="1:18" s="2" customFormat="1" ht="57.6" x14ac:dyDescent="0.3">
      <c r="A214" s="51"/>
      <c r="B214" s="184">
        <v>71</v>
      </c>
      <c r="C214" s="3" t="str">
        <f ca="1">IF(B214="","",CONCATENATE(OFFSET(List1!C$11,tisk!A213,0),"
",OFFSET(List1!D$11,tisk!A213,0),"
",OFFSET(List1!E$11,tisk!A213,0),"
",OFFSET(List1!F$11,tisk!A213,0)))</f>
        <v>Obec Oskava
Oskava 112
Oskava
78801</v>
      </c>
      <c r="D214" s="74" t="str">
        <f ca="1">IF(B214="","",OFFSET(List1!L$11,tisk!A213,0))</f>
        <v>Rekonstrukce vytápění komunitního domu v Oskavě</v>
      </c>
      <c r="E214" s="185">
        <f ca="1">IF(B214="","",OFFSET(List1!O$11,tisk!A213,0))</f>
        <v>660000</v>
      </c>
      <c r="F214" s="48" t="str">
        <f ca="1">IF(B214="","",OFFSET(List1!P$11,tisk!A213,0))</f>
        <v>2/2020</v>
      </c>
      <c r="G214" s="183">
        <f ca="1">IF(B214="","",OFFSET(List1!R$11,tisk!A213,0))</f>
        <v>330000</v>
      </c>
      <c r="H214" s="186" t="str">
        <f ca="1">IF(B214="","",OFFSET(List1!S$11,tisk!A213,0))</f>
        <v>31.12.2020</v>
      </c>
      <c r="I214" s="184">
        <f ca="1">IF(B214="","",OFFSET(List1!T$11,tisk!A213,0))</f>
        <v>120</v>
      </c>
      <c r="J214" s="184">
        <f ca="1">IF(B214="","",OFFSET(List1!U$11,tisk!A213,0))</f>
        <v>140</v>
      </c>
      <c r="K214" s="184">
        <f ca="1">IF(B214="","",OFFSET(List1!V$11,tisk!A213,0))</f>
        <v>150</v>
      </c>
      <c r="L214" s="184">
        <f ca="1">IF(B214="","",OFFSET(List1!W$11,tisk!A213,0))</f>
        <v>410</v>
      </c>
      <c r="M214" s="183">
        <f ca="1">IF($B214="","",OFFSET(List1!X$11,tisk!$A213,0))</f>
        <v>330000</v>
      </c>
      <c r="N214" s="183">
        <f ca="1">IF($B214="","",OFFSET(List1!Y$11,tisk!$A213,0))</f>
        <v>0</v>
      </c>
      <c r="O214" s="183">
        <f ca="1">IF($B214="","",OFFSET(List1!Z$11,tisk!$A213,0))</f>
        <v>330000</v>
      </c>
      <c r="P214" s="183">
        <f ca="1">IF($B214="","",OFFSET(List1!AA$11,tisk!$A213,0))</f>
        <v>0</v>
      </c>
      <c r="Q214" s="183" t="str">
        <f ca="1">IF($B214="","",OFFSET(List1!AB$11,tisk!$A213,0))</f>
        <v>INV</v>
      </c>
      <c r="R214" s="183" t="str">
        <f ca="1">IF($B214="","",OFFSET(List1!AC$11,tisk!$A213,0))</f>
        <v>NE</v>
      </c>
    </row>
    <row r="215" spans="1:18" s="2" customFormat="1" ht="129.6" x14ac:dyDescent="0.3">
      <c r="A215" s="51"/>
      <c r="B215" s="184"/>
      <c r="C215" s="3" t="str">
        <f ca="1">IF(B214="","",CONCATENATE("Okres ",OFFSET(List1!G$11,tisk!A213,0),"
","Právní forma","
",OFFSET(List1!H$11,tisk!A213,0),"
","IČO ",OFFSET(List1!I$11,tisk!A213,0),"
 ","B.Ú. ",OFFSET(List1!J$11,tisk!A213,0)))</f>
        <v>Okres Šumperk
Právní forma
Obec, městská část hlavního města Prahy
IČO 00303101
 B.Ú. 94-2419841/0710</v>
      </c>
      <c r="D215" s="5" t="str">
        <f ca="1">IF(B214="","",OFFSET(List1!M$11,tisk!A213,0))</f>
        <v>Stavební úpravy komunitního domu č.p. 30 v Oskavě včetně rozvodů a stavebních úprav stávající kotelny v tomto domě. Havarijní stav vytápění komunitního domu v Oskavě řešený pořízením sestavy dvou úsporných kondenzačních plynových kotlů, včetně jejich veškerého příslušenství, montáže a napojení na rozvody topení, teplé vody. plynu a odtahu spalin. Revizní zpráva.</v>
      </c>
      <c r="E215" s="185"/>
      <c r="F215" s="47"/>
      <c r="G215" s="183"/>
      <c r="H215" s="186"/>
      <c r="I215" s="184"/>
      <c r="J215" s="184"/>
      <c r="K215" s="184"/>
      <c r="L215" s="184"/>
      <c r="M215" s="183"/>
      <c r="N215" s="183"/>
      <c r="O215" s="183"/>
      <c r="P215" s="183"/>
      <c r="Q215" s="183"/>
      <c r="R215" s="183"/>
    </row>
    <row r="216" spans="1:18" s="2" customFormat="1" ht="115.2" x14ac:dyDescent="0.3">
      <c r="A216" s="51">
        <f>ROW()/3-1</f>
        <v>71</v>
      </c>
      <c r="B216" s="184"/>
      <c r="C216" s="3"/>
      <c r="D216" s="5" t="str">
        <f ca="1">IF(B214="","",CONCATENATE("Dotace bude použita na:",OFFSET(List1!N$11,tisk!A213,0)))</f>
        <v>Dotace bude použita na:Stavební úpravy komunitního domu č.p. 30 v Oskavě včetně rozvodů a stavebních úprav stávající kotelny v tomto domě. Pořízení dvou úsporných kondenzačních plynových kotlů s výměníkem tepla včetně všech souvisejících výdajů (instalace, odkouření, zapojení, revize).</v>
      </c>
      <c r="E216" s="185"/>
      <c r="F216" s="48" t="str">
        <f ca="1">IF(B214="","",OFFSET(List1!Q$11,tisk!A213,0))</f>
        <v>10/2020</v>
      </c>
      <c r="G216" s="183"/>
      <c r="H216" s="186"/>
      <c r="I216" s="184"/>
      <c r="J216" s="184"/>
      <c r="K216" s="184"/>
      <c r="L216" s="184"/>
      <c r="M216" s="183"/>
      <c r="N216" s="183"/>
      <c r="O216" s="183"/>
      <c r="P216" s="183"/>
      <c r="Q216" s="183"/>
      <c r="R216" s="183"/>
    </row>
    <row r="217" spans="1:18" s="2" customFormat="1" ht="57.6" x14ac:dyDescent="0.3">
      <c r="A217" s="51"/>
      <c r="B217" s="184">
        <v>72</v>
      </c>
      <c r="C217" s="3" t="str">
        <f ca="1">IF(B217="","",CONCATENATE(OFFSET(List1!C$11,tisk!A216,0),"
",OFFSET(List1!D$11,tisk!A216,0),"
",OFFSET(List1!E$11,tisk!A216,0),"
",OFFSET(List1!F$11,tisk!A216,0)))</f>
        <v>Obec Moravičany
Moravičany 67
Moravičany
78982</v>
      </c>
      <c r="D217" s="74" t="str">
        <f ca="1">IF(B217="","",OFFSET(List1!L$11,tisk!A216,0))</f>
        <v>Oprava střechy obecního bytového  domu pro seniory</v>
      </c>
      <c r="E217" s="185">
        <f ca="1">IF(B217="","",OFFSET(List1!O$11,tisk!A216,0))</f>
        <v>438460</v>
      </c>
      <c r="F217" s="48" t="str">
        <f ca="1">IF(B217="","",OFFSET(List1!P$11,tisk!A216,0))</f>
        <v>4/2020</v>
      </c>
      <c r="G217" s="183">
        <f ca="1">IF(B217="","",OFFSET(List1!R$11,tisk!A216,0))</f>
        <v>215000</v>
      </c>
      <c r="H217" s="186" t="str">
        <f ca="1">IF(B217="","",OFFSET(List1!S$11,tisk!A216,0))</f>
        <v>31.12.2020</v>
      </c>
      <c r="I217" s="184">
        <f ca="1">IF(B217="","",OFFSET(List1!T$11,tisk!A216,0))</f>
        <v>100</v>
      </c>
      <c r="J217" s="184">
        <f ca="1">IF(B217="","",OFFSET(List1!U$11,tisk!A216,0))</f>
        <v>160</v>
      </c>
      <c r="K217" s="184">
        <f ca="1">IF(B217="","",OFFSET(List1!V$11,tisk!A216,0))</f>
        <v>150</v>
      </c>
      <c r="L217" s="184">
        <f ca="1">IF(B217="","",OFFSET(List1!W$11,tisk!A216,0))</f>
        <v>410</v>
      </c>
      <c r="M217" s="183">
        <f ca="1">IF($B217="","",OFFSET(List1!X$11,tisk!$A216,0))</f>
        <v>215000</v>
      </c>
      <c r="N217" s="183">
        <f ca="1">IF($B217="","",OFFSET(List1!Y$11,tisk!$A216,0))</f>
        <v>0</v>
      </c>
      <c r="O217" s="183">
        <f ca="1">IF($B217="","",OFFSET(List1!Z$11,tisk!$A216,0))</f>
        <v>215000</v>
      </c>
      <c r="P217" s="183">
        <f ca="1">IF($B217="","",OFFSET(List1!AA$11,tisk!$A216,0))</f>
        <v>0</v>
      </c>
      <c r="Q217" s="183" t="str">
        <f ca="1">IF($B217="","",OFFSET(List1!AB$11,tisk!$A216,0))</f>
        <v>NEINV</v>
      </c>
      <c r="R217" s="183" t="str">
        <f ca="1">IF($B217="","",OFFSET(List1!AC$11,tisk!$A216,0))</f>
        <v>ANO</v>
      </c>
    </row>
    <row r="218" spans="1:18" s="2" customFormat="1" ht="86.4" x14ac:dyDescent="0.3">
      <c r="A218" s="51"/>
      <c r="B218" s="184"/>
      <c r="C218" s="3" t="str">
        <f ca="1">IF(B217="","",CONCATENATE("Okres ",OFFSET(List1!G$11,tisk!A216,0),"
","Právní forma","
",OFFSET(List1!H$11,tisk!A216,0),"
","IČO ",OFFSET(List1!I$11,tisk!A216,0),"
 ","B.Ú. ",OFFSET(List1!J$11,tisk!A216,0)))</f>
        <v>Okres Šumperk
Právní forma
Obec, městská část hlavního města Prahy
IČO 00303046
 B.Ú. 1905686339/0800</v>
      </c>
      <c r="D218" s="5" t="str">
        <f ca="1">IF(B217="","",OFFSET(List1!M$11,tisk!A216,0))</f>
        <v>Oprava střechy obecního bytového domu s 8 byty určeného pro seniory. Jedná se o výměnu střešní krytiny, ošetření střešních trámů, výměnu okapů a svodů  a úpravu římsy.</v>
      </c>
      <c r="E218" s="185"/>
      <c r="F218" s="47"/>
      <c r="G218" s="183"/>
      <c r="H218" s="186"/>
      <c r="I218" s="184"/>
      <c r="J218" s="184"/>
      <c r="K218" s="184"/>
      <c r="L218" s="184"/>
      <c r="M218" s="183"/>
      <c r="N218" s="183"/>
      <c r="O218" s="183"/>
      <c r="P218" s="183"/>
      <c r="Q218" s="183"/>
      <c r="R218" s="183"/>
    </row>
    <row r="219" spans="1:18" s="2" customFormat="1" ht="57.6" x14ac:dyDescent="0.3">
      <c r="A219" s="51">
        <f>ROW()/3-1</f>
        <v>72</v>
      </c>
      <c r="B219" s="184"/>
      <c r="C219" s="3"/>
      <c r="D219" s="5" t="str">
        <f ca="1">IF(B217="","",CONCATENATE("Dotace bude použita na:",OFFSET(List1!N$11,tisk!A216,0)))</f>
        <v>Dotace bude použita na:Úhrada nákladů na opravu  střechy, především na pořízení a montáž střešní krytiny a příslušenství střešního pláště.</v>
      </c>
      <c r="E219" s="185"/>
      <c r="F219" s="48" t="str">
        <f ca="1">IF(B217="","",OFFSET(List1!Q$11,tisk!A216,0))</f>
        <v>6/2020</v>
      </c>
      <c r="G219" s="183"/>
      <c r="H219" s="186"/>
      <c r="I219" s="184"/>
      <c r="J219" s="184"/>
      <c r="K219" s="184"/>
      <c r="L219" s="184"/>
      <c r="M219" s="183"/>
      <c r="N219" s="183"/>
      <c r="O219" s="183"/>
      <c r="P219" s="183"/>
      <c r="Q219" s="183"/>
      <c r="R219" s="183"/>
    </row>
    <row r="220" spans="1:18" s="2" customFormat="1" ht="57.6" x14ac:dyDescent="0.3">
      <c r="A220" s="51"/>
      <c r="B220" s="184">
        <v>73</v>
      </c>
      <c r="C220" s="3" t="str">
        <f ca="1">IF(B220="","",CONCATENATE(OFFSET(List1!C$11,tisk!A219,0),"
",OFFSET(List1!D$11,tisk!A219,0),"
",OFFSET(List1!E$11,tisk!A219,0),"
",OFFSET(List1!F$11,tisk!A219,0)))</f>
        <v>Obec Újezd
Újezd 83
Újezd
78396</v>
      </c>
      <c r="D220" s="74" t="str">
        <f ca="1">IF(B220="","",OFFSET(List1!L$11,tisk!A219,0))</f>
        <v>Rekonstrukce kulturního domu v Rybníčku</v>
      </c>
      <c r="E220" s="185">
        <f ca="1">IF(B220="","",OFFSET(List1!O$11,tisk!A219,0))</f>
        <v>652238</v>
      </c>
      <c r="F220" s="48" t="str">
        <f ca="1">IF(B220="","",OFFSET(List1!P$11,tisk!A219,0))</f>
        <v>1/2020</v>
      </c>
      <c r="G220" s="183">
        <f ca="1">IF(B220="","",OFFSET(List1!R$11,tisk!A219,0))</f>
        <v>326119</v>
      </c>
      <c r="H220" s="186" t="str">
        <f ca="1">IF(B220="","",OFFSET(List1!S$11,tisk!A219,0))</f>
        <v>31.12.2020</v>
      </c>
      <c r="I220" s="184">
        <f ca="1">IF(B220="","",OFFSET(List1!T$11,tisk!A219,0))</f>
        <v>70</v>
      </c>
      <c r="J220" s="184">
        <f ca="1">IF(B220="","",OFFSET(List1!U$11,tisk!A219,0))</f>
        <v>190</v>
      </c>
      <c r="K220" s="184">
        <f ca="1">IF(B220="","",OFFSET(List1!V$11,tisk!A219,0))</f>
        <v>150</v>
      </c>
      <c r="L220" s="184">
        <f ca="1">IF(B220="","",OFFSET(List1!W$11,tisk!A219,0))</f>
        <v>410</v>
      </c>
      <c r="M220" s="183">
        <f ca="1">IF($B220="","",OFFSET(List1!X$11,tisk!$A219,0))</f>
        <v>326119</v>
      </c>
      <c r="N220" s="183">
        <f ca="1">IF($B220="","",OFFSET(List1!Y$11,tisk!$A219,0))</f>
        <v>0</v>
      </c>
      <c r="O220" s="183">
        <f ca="1">IF($B220="","",OFFSET(List1!Z$11,tisk!$A219,0))</f>
        <v>326119</v>
      </c>
      <c r="P220" s="183">
        <f ca="1">IF($B220="","",OFFSET(List1!AA$11,tisk!$A219,0))</f>
        <v>0</v>
      </c>
      <c r="Q220" s="183" t="str">
        <f ca="1">IF($B220="","",OFFSET(List1!AB$11,tisk!$A219,0))</f>
        <v>INV</v>
      </c>
      <c r="R220" s="183" t="str">
        <f ca="1">IF($B220="","",OFFSET(List1!AC$11,tisk!$A219,0))</f>
        <v>NE</v>
      </c>
    </row>
    <row r="221" spans="1:18" s="2" customFormat="1" ht="86.4" x14ac:dyDescent="0.3">
      <c r="A221" s="51"/>
      <c r="B221" s="184"/>
      <c r="C221" s="3" t="str">
        <f ca="1">IF(B220="","",CONCATENATE("Okres ",OFFSET(List1!G$11,tisk!A219,0),"
","Právní forma","
",OFFSET(List1!H$11,tisk!A219,0),"
","IČO ",OFFSET(List1!I$11,tisk!A219,0),"
 ","B.Ú. ",OFFSET(List1!J$11,tisk!A219,0)))</f>
        <v>Okres Olomouc
Právní forma
Obec, městská část hlavního města Prahy
IČO 00299618
 B.Ú. 153150448/0300</v>
      </c>
      <c r="D221" s="5" t="str">
        <f ca="1">IF(B220="","",OFFSET(List1!M$11,tisk!A219,0))</f>
        <v>Jedná se výměnu původní  břidlicové střešní krytiny  a rekonstrukci  půdního prostoru kulturního domu v  Újezdu, místní část Rybníček se vznikem dvou nových místností.</v>
      </c>
      <c r="E221" s="185"/>
      <c r="F221" s="47"/>
      <c r="G221" s="183"/>
      <c r="H221" s="186"/>
      <c r="I221" s="184"/>
      <c r="J221" s="184"/>
      <c r="K221" s="184"/>
      <c r="L221" s="184"/>
      <c r="M221" s="183"/>
      <c r="N221" s="183"/>
      <c r="O221" s="183"/>
      <c r="P221" s="183"/>
      <c r="Q221" s="183"/>
      <c r="R221" s="183"/>
    </row>
    <row r="222" spans="1:18" s="2" customFormat="1" ht="86.4" x14ac:dyDescent="0.3">
      <c r="A222" s="51">
        <f>ROW()/3-1</f>
        <v>73</v>
      </c>
      <c r="B222" s="184"/>
      <c r="C222" s="3"/>
      <c r="D222" s="5" t="str">
        <f ca="1">IF(B220="","",CONCATENATE("Dotace bude použita na:",OFFSET(List1!N$11,tisk!A219,0)))</f>
        <v>Dotace bude použita na:Stavební práce: výměna střešní krytiny  za plechovou, výměna žlabů, okapů včetně odvodnění, oplechování, instalace hromosvodu, zbudování podkroví z montovaných dílců včetně elektroinstalace.</v>
      </c>
      <c r="E222" s="185"/>
      <c r="F222" s="48" t="str">
        <f ca="1">IF(B220="","",OFFSET(List1!Q$11,tisk!A219,0))</f>
        <v>12/2020</v>
      </c>
      <c r="G222" s="183"/>
      <c r="H222" s="186"/>
      <c r="I222" s="184"/>
      <c r="J222" s="184"/>
      <c r="K222" s="184"/>
      <c r="L222" s="184"/>
      <c r="M222" s="183"/>
      <c r="N222" s="183"/>
      <c r="O222" s="183"/>
      <c r="P222" s="183"/>
      <c r="Q222" s="183"/>
      <c r="R222" s="183"/>
    </row>
    <row r="223" spans="1:18" s="2" customFormat="1" ht="57.6" x14ac:dyDescent="0.3">
      <c r="A223" s="51"/>
      <c r="B223" s="184">
        <v>74</v>
      </c>
      <c r="C223" s="3" t="str">
        <f ca="1">IF(B223="","",CONCATENATE(OFFSET(List1!C$11,tisk!A222,0),"
",OFFSET(List1!D$11,tisk!A222,0),"
",OFFSET(List1!E$11,tisk!A222,0),"
",OFFSET(List1!F$11,tisk!A222,0)))</f>
        <v>Obec Obědkovice
Obědkovice 79
Obědkovice
79823</v>
      </c>
      <c r="D223" s="74" t="str">
        <f ca="1">IF(B223="","",OFFSET(List1!L$11,tisk!A222,0))</f>
        <v>Rekonstrukce vjezdu a dvoru obecního úřadu Obědkovice</v>
      </c>
      <c r="E223" s="185">
        <f ca="1">IF(B223="","",OFFSET(List1!O$11,tisk!A222,0))</f>
        <v>1200000</v>
      </c>
      <c r="F223" s="48" t="str">
        <f ca="1">IF(B223="","",OFFSET(List1!P$11,tisk!A222,0))</f>
        <v>1/2020</v>
      </c>
      <c r="G223" s="183">
        <f ca="1">IF(B223="","",OFFSET(List1!R$11,tisk!A222,0))</f>
        <v>500000</v>
      </c>
      <c r="H223" s="186" t="str">
        <f ca="1">IF(B223="","",OFFSET(List1!S$11,tisk!A222,0))</f>
        <v>31.12.2020</v>
      </c>
      <c r="I223" s="184">
        <f ca="1">IF(B223="","",OFFSET(List1!T$11,tisk!A222,0))</f>
        <v>180</v>
      </c>
      <c r="J223" s="184">
        <f ca="1">IF(B223="","",OFFSET(List1!U$11,tisk!A222,0))</f>
        <v>120</v>
      </c>
      <c r="K223" s="184">
        <f ca="1">IF(B223="","",OFFSET(List1!V$11,tisk!A222,0))</f>
        <v>100</v>
      </c>
      <c r="L223" s="184">
        <f ca="1">IF(B223="","",OFFSET(List1!W$11,tisk!A222,0))</f>
        <v>400</v>
      </c>
      <c r="M223" s="183">
        <f ca="1">IF($B223="","",OFFSET(List1!X$11,tisk!$A222,0))</f>
        <v>500000</v>
      </c>
      <c r="N223" s="183">
        <f ca="1">IF($B223="","",OFFSET(List1!Y$11,tisk!$A222,0))</f>
        <v>0</v>
      </c>
      <c r="O223" s="183">
        <f ca="1">IF($B223="","",OFFSET(List1!Z$11,tisk!$A222,0))</f>
        <v>500000</v>
      </c>
      <c r="P223" s="183">
        <f ca="1">IF($B223="","",OFFSET(List1!AA$11,tisk!$A222,0))</f>
        <v>0</v>
      </c>
      <c r="Q223" s="183" t="str">
        <f ca="1">IF($B223="","",OFFSET(List1!AB$11,tisk!$A222,0))</f>
        <v>NEINV</v>
      </c>
      <c r="R223" s="183" t="str">
        <f ca="1">IF($B223="","",OFFSET(List1!AC$11,tisk!$A222,0))</f>
        <v>NE</v>
      </c>
    </row>
    <row r="224" spans="1:18" s="2" customFormat="1" ht="86.4" x14ac:dyDescent="0.3">
      <c r="A224" s="51"/>
      <c r="B224" s="184"/>
      <c r="C224" s="3" t="str">
        <f ca="1">IF(B223="","",CONCATENATE("Okres ",OFFSET(List1!G$11,tisk!A222,0),"
","Právní forma","
",OFFSET(List1!H$11,tisk!A222,0),"
","IČO ",OFFSET(List1!I$11,tisk!A222,0),"
 ","B.Ú. ",OFFSET(List1!J$11,tisk!A222,0)))</f>
        <v>Okres Prostějov
Právní forma
Obec, městská část hlavního města Prahy
IČO 00488569
 B.Ú. 1500557379/0800</v>
      </c>
      <c r="D224" s="5" t="str">
        <f ca="1">IF(B223="","",OFFSET(List1!M$11,tisk!A222,0))</f>
        <v>Rekonstrukce vjezdu a dvoru obecního úřadu Obědkovice.</v>
      </c>
      <c r="E224" s="185"/>
      <c r="F224" s="47"/>
      <c r="G224" s="183"/>
      <c r="H224" s="186"/>
      <c r="I224" s="184"/>
      <c r="J224" s="184"/>
      <c r="K224" s="184"/>
      <c r="L224" s="184"/>
      <c r="M224" s="183"/>
      <c r="N224" s="183"/>
      <c r="O224" s="183"/>
      <c r="P224" s="183"/>
      <c r="Q224" s="183"/>
      <c r="R224" s="183"/>
    </row>
    <row r="225" spans="1:18" s="2" customFormat="1" ht="28.8" x14ac:dyDescent="0.3">
      <c r="A225" s="51">
        <f>ROW()/3-1</f>
        <v>74</v>
      </c>
      <c r="B225" s="184"/>
      <c r="C225" s="3"/>
      <c r="D225" s="5" t="str">
        <f ca="1">IF(B223="","",CONCATENATE("Dotace bude použita na:",OFFSET(List1!N$11,tisk!A222,0)))</f>
        <v>Dotace bude použita na:Rekonstrukci vjezdu a dvoru obecního úřadu Obědkovice.</v>
      </c>
      <c r="E225" s="185"/>
      <c r="F225" s="48" t="str">
        <f ca="1">IF(B223="","",OFFSET(List1!Q$11,tisk!A222,0))</f>
        <v>12/2020</v>
      </c>
      <c r="G225" s="183"/>
      <c r="H225" s="186"/>
      <c r="I225" s="184"/>
      <c r="J225" s="184"/>
      <c r="K225" s="184"/>
      <c r="L225" s="184"/>
      <c r="M225" s="183"/>
      <c r="N225" s="183"/>
      <c r="O225" s="183"/>
      <c r="P225" s="183"/>
      <c r="Q225" s="183"/>
      <c r="R225" s="183"/>
    </row>
    <row r="226" spans="1:18" s="2" customFormat="1" ht="57.6" x14ac:dyDescent="0.3">
      <c r="A226" s="51"/>
      <c r="B226" s="184">
        <v>75</v>
      </c>
      <c r="C226" s="3" t="str">
        <f ca="1">IF(B226="","",CONCATENATE(OFFSET(List1!C$11,tisk!A225,0),"
",OFFSET(List1!D$11,tisk!A225,0),"
",OFFSET(List1!E$11,tisk!A225,0),"
",OFFSET(List1!F$11,tisk!A225,0)))</f>
        <v>Obec Malhotice
Malhotice 1
Malhotice
75353</v>
      </c>
      <c r="D226" s="74" t="str">
        <f ca="1">IF(B226="","",OFFSET(List1!L$11,tisk!A225,0))</f>
        <v>Oprava místních komunikací, ploch a vjezdů v obci Malhotice - II. etapa</v>
      </c>
      <c r="E226" s="185">
        <f ca="1">IF(B226="","",OFFSET(List1!O$11,tisk!A225,0))</f>
        <v>815362</v>
      </c>
      <c r="F226" s="48" t="str">
        <f ca="1">IF(B226="","",OFFSET(List1!P$11,tisk!A225,0))</f>
        <v>1/2020</v>
      </c>
      <c r="G226" s="183">
        <f ca="1">IF(B226="","",OFFSET(List1!R$11,tisk!A225,0))</f>
        <v>407681</v>
      </c>
      <c r="H226" s="186" t="str">
        <f ca="1">IF(B226="","",OFFSET(List1!S$11,tisk!A225,0))</f>
        <v>31.12.2020</v>
      </c>
      <c r="I226" s="184">
        <f ca="1">IF(B226="","",OFFSET(List1!T$11,tisk!A225,0))</f>
        <v>160</v>
      </c>
      <c r="J226" s="184">
        <f ca="1">IF(B226="","",OFFSET(List1!U$11,tisk!A225,0))</f>
        <v>140</v>
      </c>
      <c r="K226" s="184">
        <f ca="1">IF(B226="","",OFFSET(List1!V$11,tisk!A225,0))</f>
        <v>100</v>
      </c>
      <c r="L226" s="184">
        <f ca="1">IF(B226="","",OFFSET(List1!W$11,tisk!A225,0))</f>
        <v>400</v>
      </c>
      <c r="M226" s="183">
        <f ca="1">IF($B226="","",OFFSET(List1!X$11,tisk!$A225,0))</f>
        <v>407681</v>
      </c>
      <c r="N226" s="183">
        <f ca="1">IF($B226="","",OFFSET(List1!Y$11,tisk!$A225,0))</f>
        <v>0</v>
      </c>
      <c r="O226" s="183">
        <f ca="1">IF($B226="","",OFFSET(List1!Z$11,tisk!$A225,0))</f>
        <v>407681</v>
      </c>
      <c r="P226" s="183">
        <f ca="1">IF($B226="","",OFFSET(List1!AA$11,tisk!$A225,0))</f>
        <v>0</v>
      </c>
      <c r="Q226" s="183" t="str">
        <f ca="1">IF($B226="","",OFFSET(List1!AB$11,tisk!$A225,0))</f>
        <v>NEINV</v>
      </c>
      <c r="R226" s="183" t="str">
        <f ca="1">IF($B226="","",OFFSET(List1!AC$11,tisk!$A225,0))</f>
        <v>NE</v>
      </c>
    </row>
    <row r="227" spans="1:18" s="2" customFormat="1" ht="86.4" x14ac:dyDescent="0.3">
      <c r="A227" s="51"/>
      <c r="B227" s="184"/>
      <c r="C227" s="3" t="str">
        <f ca="1">IF(B226="","",CONCATENATE("Okres ",OFFSET(List1!G$11,tisk!A225,0),"
","Právní forma","
",OFFSET(List1!H$11,tisk!A225,0),"
","IČO ",OFFSET(List1!I$11,tisk!A225,0),"
 ","B.Ú. ",OFFSET(List1!J$11,tisk!A225,0)))</f>
        <v>Okres Přerov
Právní forma
Obec, městská část hlavního města Prahy
IČO 00636371
 B.Ú. 24629831/0100</v>
      </c>
      <c r="D227" s="5" t="str">
        <f ca="1">IF(B226="","",OFFSET(List1!M$11,tisk!A225,0))</f>
        <v>Cílem předkládaného projektu je oprava místních komunikací v obci Malhotice.</v>
      </c>
      <c r="E227" s="185"/>
      <c r="F227" s="47"/>
      <c r="G227" s="183"/>
      <c r="H227" s="186"/>
      <c r="I227" s="184"/>
      <c r="J227" s="184"/>
      <c r="K227" s="184"/>
      <c r="L227" s="184"/>
      <c r="M227" s="183"/>
      <c r="N227" s="183"/>
      <c r="O227" s="183"/>
      <c r="P227" s="183"/>
      <c r="Q227" s="183"/>
      <c r="R227" s="183"/>
    </row>
    <row r="228" spans="1:18" s="2" customFormat="1" ht="72" x14ac:dyDescent="0.3">
      <c r="A228" s="51">
        <f>ROW()/3-1</f>
        <v>75</v>
      </c>
      <c r="B228" s="184"/>
      <c r="C228" s="3"/>
      <c r="D228" s="5" t="str">
        <f ca="1">IF(B226="","",CONCATENATE("Dotace bude použita na:",OFFSET(List1!N$11,tisk!A225,0)))</f>
        <v>Dotace bude použita na:Dotace bude použita na nákup materiálu a stavební práce vyplývající z opravy místních komunikací včetně všech uznatelných nákladů s opravou souvisejících.</v>
      </c>
      <c r="E228" s="185"/>
      <c r="F228" s="48" t="str">
        <f ca="1">IF(B226="","",OFFSET(List1!Q$11,tisk!A225,0))</f>
        <v>12/2020</v>
      </c>
      <c r="G228" s="183"/>
      <c r="H228" s="186"/>
      <c r="I228" s="184"/>
      <c r="J228" s="184"/>
      <c r="K228" s="184"/>
      <c r="L228" s="184"/>
      <c r="M228" s="183"/>
      <c r="N228" s="183"/>
      <c r="O228" s="183"/>
      <c r="P228" s="183"/>
      <c r="Q228" s="183"/>
      <c r="R228" s="183"/>
    </row>
    <row r="229" spans="1:18" s="2" customFormat="1" ht="57.6" x14ac:dyDescent="0.3">
      <c r="A229" s="51"/>
      <c r="B229" s="184">
        <v>76</v>
      </c>
      <c r="C229" s="3" t="str">
        <f ca="1">IF(B229="","",CONCATENATE(OFFSET(List1!C$11,tisk!A228,0),"
",OFFSET(List1!D$11,tisk!A228,0),"
",OFFSET(List1!E$11,tisk!A228,0),"
",OFFSET(List1!F$11,tisk!A228,0)))</f>
        <v>Obec Buk
Buk 21
Prosenice
75121</v>
      </c>
      <c r="D229" s="74" t="str">
        <f ca="1">IF(B229="","",OFFSET(List1!L$11,tisk!A228,0))</f>
        <v>Nová chodníková trasa podél silnice III/4368 obce Buk - začátek obce</v>
      </c>
      <c r="E229" s="185">
        <f ca="1">IF(B229="","",OFFSET(List1!O$11,tisk!A228,0))</f>
        <v>1500000</v>
      </c>
      <c r="F229" s="48" t="str">
        <f ca="1">IF(B229="","",OFFSET(List1!P$11,tisk!A228,0))</f>
        <v>1/2020</v>
      </c>
      <c r="G229" s="183">
        <f ca="1">IF(B229="","",OFFSET(List1!R$11,tisk!A228,0))</f>
        <v>500000</v>
      </c>
      <c r="H229" s="186" t="str">
        <f ca="1">IF(B229="","",OFFSET(List1!S$11,tisk!A228,0))</f>
        <v>31.12.2020</v>
      </c>
      <c r="I229" s="184">
        <f ca="1">IF(B229="","",OFFSET(List1!T$11,tisk!A228,0))</f>
        <v>110</v>
      </c>
      <c r="J229" s="184">
        <f ca="1">IF(B229="","",OFFSET(List1!U$11,tisk!A228,0))</f>
        <v>190</v>
      </c>
      <c r="K229" s="184">
        <f ca="1">IF(B229="","",OFFSET(List1!V$11,tisk!A228,0))</f>
        <v>100</v>
      </c>
      <c r="L229" s="184">
        <f ca="1">IF(B229="","",OFFSET(List1!W$11,tisk!A228,0))</f>
        <v>400</v>
      </c>
      <c r="M229" s="183">
        <f ca="1">IF($B229="","",OFFSET(List1!X$11,tisk!$A228,0))</f>
        <v>500000</v>
      </c>
      <c r="N229" s="183">
        <f ca="1">IF($B229="","",OFFSET(List1!Y$11,tisk!$A228,0))</f>
        <v>0</v>
      </c>
      <c r="O229" s="183">
        <f ca="1">IF($B229="","",OFFSET(List1!Z$11,tisk!$A228,0))</f>
        <v>500000</v>
      </c>
      <c r="P229" s="183">
        <f ca="1">IF($B229="","",OFFSET(List1!AA$11,tisk!$A228,0))</f>
        <v>0</v>
      </c>
      <c r="Q229" s="183" t="str">
        <f ca="1">IF($B229="","",OFFSET(List1!AB$11,tisk!$A228,0))</f>
        <v>INV</v>
      </c>
      <c r="R229" s="183" t="str">
        <f ca="1">IF($B229="","",OFFSET(List1!AC$11,tisk!$A228,0))</f>
        <v>NE</v>
      </c>
    </row>
    <row r="230" spans="1:18" s="2" customFormat="1" ht="100.8" x14ac:dyDescent="0.3">
      <c r="A230" s="51"/>
      <c r="B230" s="184"/>
      <c r="C230" s="3" t="str">
        <f ca="1">IF(B229="","",CONCATENATE("Okres ",OFFSET(List1!G$11,tisk!A228,0),"
","Právní forma","
",OFFSET(List1!H$11,tisk!A228,0),"
","IČO ",OFFSET(List1!I$11,tisk!A228,0),"
 ","B.Ú. ",OFFSET(List1!J$11,tisk!A228,0)))</f>
        <v>Okres Přerov
Právní forma
Obec, městská část hlavního města Prahy
IČO 00636151
 B.Ú. 22527831/0100</v>
      </c>
      <c r="D230" s="5" t="str">
        <f ca="1">IF(B229="","",OFFSET(List1!M$11,tisk!A228,0))</f>
        <v>Předmětem projektu je dobudování chodníků v celé obci Buk tak, aby byl zajištěn bezpečný pohyb chodců po celé obci, jíž probíhá velmi frekventovaná krajská komunikace silnice III/4368. Předmětem této akce je dobudování  chodníku v délce  175 m.</v>
      </c>
      <c r="E230" s="185"/>
      <c r="F230" s="47"/>
      <c r="G230" s="183"/>
      <c r="H230" s="186"/>
      <c r="I230" s="184"/>
      <c r="J230" s="184"/>
      <c r="K230" s="184"/>
      <c r="L230" s="184"/>
      <c r="M230" s="183"/>
      <c r="N230" s="183"/>
      <c r="O230" s="183"/>
      <c r="P230" s="183"/>
      <c r="Q230" s="183"/>
      <c r="R230" s="183"/>
    </row>
    <row r="231" spans="1:18" s="2" customFormat="1" ht="43.2" x14ac:dyDescent="0.3">
      <c r="A231" s="51">
        <f>ROW()/3-1</f>
        <v>76</v>
      </c>
      <c r="B231" s="184"/>
      <c r="C231" s="3"/>
      <c r="D231" s="5" t="str">
        <f ca="1">IF(B229="","",CONCATENATE("Dotace bude použita na:",OFFSET(List1!N$11,tisk!A228,0)))</f>
        <v>Dotace bude použita na:Vybudování nové chodníkové trasy v délce 175 m. - výkopy, uložení obrub, uložení dlažby.</v>
      </c>
      <c r="E231" s="185"/>
      <c r="F231" s="48" t="str">
        <f ca="1">IF(B229="","",OFFSET(List1!Q$11,tisk!A228,0))</f>
        <v>12/2020</v>
      </c>
      <c r="G231" s="183"/>
      <c r="H231" s="186"/>
      <c r="I231" s="184"/>
      <c r="J231" s="184"/>
      <c r="K231" s="184"/>
      <c r="L231" s="184"/>
      <c r="M231" s="183"/>
      <c r="N231" s="183"/>
      <c r="O231" s="183"/>
      <c r="P231" s="183"/>
      <c r="Q231" s="183"/>
      <c r="R231" s="183"/>
    </row>
    <row r="232" spans="1:18" s="2" customFormat="1" ht="57.6" x14ac:dyDescent="0.3">
      <c r="A232" s="51"/>
      <c r="B232" s="184">
        <v>77</v>
      </c>
      <c r="C232" s="3" t="str">
        <f ca="1">IF(B232="","",CONCATENATE(OFFSET(List1!C$11,tisk!A231,0),"
",OFFSET(List1!D$11,tisk!A231,0),"
",OFFSET(List1!E$11,tisk!A231,0),"
",OFFSET(List1!F$11,tisk!A231,0)))</f>
        <v>Obec Býškovice
Býškovice 71
Býškovice
75353</v>
      </c>
      <c r="D232" s="74" t="str">
        <f ca="1">IF(B232="","",OFFSET(List1!L$11,tisk!A231,0))</f>
        <v>Chodník a přechod pro chodce na PK III/4387 v obci Býškovice</v>
      </c>
      <c r="E232" s="185">
        <f ca="1">IF(B232="","",OFFSET(List1!O$11,tisk!A231,0))</f>
        <v>510000</v>
      </c>
      <c r="F232" s="48" t="str">
        <f ca="1">IF(B232="","",OFFSET(List1!P$11,tisk!A231,0))</f>
        <v>1/2020</v>
      </c>
      <c r="G232" s="183">
        <f ca="1">IF(B232="","",OFFSET(List1!R$11,tisk!A231,0))</f>
        <v>255000</v>
      </c>
      <c r="H232" s="186" t="str">
        <f ca="1">IF(B232="","",OFFSET(List1!S$11,tisk!A231,0))</f>
        <v>31.12.2020</v>
      </c>
      <c r="I232" s="184">
        <f ca="1">IF(B232="","",OFFSET(List1!T$11,tisk!A231,0))</f>
        <v>130</v>
      </c>
      <c r="J232" s="184">
        <f ca="1">IF(B232="","",OFFSET(List1!U$11,tisk!A231,0))</f>
        <v>170</v>
      </c>
      <c r="K232" s="184">
        <f ca="1">IF(B232="","",OFFSET(List1!V$11,tisk!A231,0))</f>
        <v>100</v>
      </c>
      <c r="L232" s="184">
        <f ca="1">IF(B232="","",OFFSET(List1!W$11,tisk!A231,0))</f>
        <v>400</v>
      </c>
      <c r="M232" s="183">
        <f ca="1">IF($B232="","",OFFSET(List1!X$11,tisk!$A231,0))</f>
        <v>255000</v>
      </c>
      <c r="N232" s="183">
        <f ca="1">IF($B232="","",OFFSET(List1!Y$11,tisk!$A231,0))</f>
        <v>0</v>
      </c>
      <c r="O232" s="183">
        <f ca="1">IF($B232="","",OFFSET(List1!Z$11,tisk!$A231,0))</f>
        <v>255000</v>
      </c>
      <c r="P232" s="183">
        <f ca="1">IF($B232="","",OFFSET(List1!AA$11,tisk!$A231,0))</f>
        <v>0</v>
      </c>
      <c r="Q232" s="183" t="str">
        <f ca="1">IF($B232="","",OFFSET(List1!AB$11,tisk!$A231,0))</f>
        <v>INV</v>
      </c>
      <c r="R232" s="183" t="str">
        <f ca="1">IF($B232="","",OFFSET(List1!AC$11,tisk!$A231,0))</f>
        <v>NE</v>
      </c>
    </row>
    <row r="233" spans="1:18" s="2" customFormat="1" ht="86.4" x14ac:dyDescent="0.3">
      <c r="A233" s="51"/>
      <c r="B233" s="184"/>
      <c r="C233" s="3" t="str">
        <f ca="1">IF(B232="","",CONCATENATE("Okres ",OFFSET(List1!G$11,tisk!A231,0),"
","Právní forma","
",OFFSET(List1!H$11,tisk!A231,0),"
","IČO ",OFFSET(List1!I$11,tisk!A231,0),"
 ","B.Ú. ",OFFSET(List1!J$11,tisk!A231,0)))</f>
        <v>Okres Přerov
Právní forma
Obec, městská část hlavního města Prahy
IČO 00636134
 B.Ú. 2633114349/0800</v>
      </c>
      <c r="D233" s="5" t="str">
        <f ca="1">IF(B232="","",OFFSET(List1!M$11,tisk!A231,0))</f>
        <v>Cílem předkládané žádosti jsou stavební úpravy chodníku včetně zřízení nového přechodu pro chodce.</v>
      </c>
      <c r="E233" s="185"/>
      <c r="F233" s="47"/>
      <c r="G233" s="183"/>
      <c r="H233" s="186"/>
      <c r="I233" s="184"/>
      <c r="J233" s="184"/>
      <c r="K233" s="184"/>
      <c r="L233" s="184"/>
      <c r="M233" s="183"/>
      <c r="N233" s="183"/>
      <c r="O233" s="183"/>
      <c r="P233" s="183"/>
      <c r="Q233" s="183"/>
      <c r="R233" s="183"/>
    </row>
    <row r="234" spans="1:18" s="2" customFormat="1" ht="86.4" x14ac:dyDescent="0.3">
      <c r="A234" s="51">
        <f>ROW()/3-1</f>
        <v>77</v>
      </c>
      <c r="B234" s="184"/>
      <c r="C234" s="3"/>
      <c r="D234" s="5" t="str">
        <f ca="1">IF(B232="","",CONCATENATE("Dotace bude použita na:",OFFSET(List1!N$11,tisk!A231,0)))</f>
        <v>Dotace bude použita na:Dotace bude použita na nákup materiálu a stavební práce vyplývající ze stavebních úprav chodníku a zřízení nového přechodu pro chodce včetně osvětlení a všech souvisejících uznatelných nákladů.</v>
      </c>
      <c r="E234" s="185"/>
      <c r="F234" s="48" t="str">
        <f ca="1">IF(B232="","",OFFSET(List1!Q$11,tisk!A231,0))</f>
        <v>12/2020</v>
      </c>
      <c r="G234" s="183"/>
      <c r="H234" s="186"/>
      <c r="I234" s="184"/>
      <c r="J234" s="184"/>
      <c r="K234" s="184"/>
      <c r="L234" s="184"/>
      <c r="M234" s="183"/>
      <c r="N234" s="183"/>
      <c r="O234" s="183"/>
      <c r="P234" s="183"/>
      <c r="Q234" s="183"/>
      <c r="R234" s="183"/>
    </row>
    <row r="235" spans="1:18" s="2" customFormat="1" ht="57.6" x14ac:dyDescent="0.3">
      <c r="A235" s="51"/>
      <c r="B235" s="184">
        <v>78</v>
      </c>
      <c r="C235" s="3" t="str">
        <f ca="1">IF(B235="","",CONCATENATE(OFFSET(List1!C$11,tisk!A234,0),"
",OFFSET(List1!D$11,tisk!A234,0),"
",OFFSET(List1!E$11,tisk!A234,0),"
",OFFSET(List1!F$11,tisk!A234,0)))</f>
        <v>Obec Horní Újezd
Horní Újezd 83
Horní Újezd
75353</v>
      </c>
      <c r="D235" s="74" t="str">
        <f ca="1">IF(B235="","",OFFSET(List1!L$11,tisk!A234,0))</f>
        <v>Obnova chodníku v centru obce Horní Újezd 2020</v>
      </c>
      <c r="E235" s="185">
        <f ca="1">IF(B235="","",OFFSET(List1!O$11,tisk!A234,0))</f>
        <v>1198653</v>
      </c>
      <c r="F235" s="48" t="str">
        <f ca="1">IF(B235="","",OFFSET(List1!P$11,tisk!A234,0))</f>
        <v>1/2020</v>
      </c>
      <c r="G235" s="183">
        <f ca="1">IF(B235="","",OFFSET(List1!R$11,tisk!A234,0))</f>
        <v>500000</v>
      </c>
      <c r="H235" s="186" t="str">
        <f ca="1">IF(B235="","",OFFSET(List1!S$11,tisk!A234,0))</f>
        <v>31.12.2020</v>
      </c>
      <c r="I235" s="184">
        <f ca="1">IF(B235="","",OFFSET(List1!T$11,tisk!A234,0))</f>
        <v>130</v>
      </c>
      <c r="J235" s="184">
        <f ca="1">IF(B235="","",OFFSET(List1!U$11,tisk!A234,0))</f>
        <v>170</v>
      </c>
      <c r="K235" s="184">
        <f ca="1">IF(B235="","",OFFSET(List1!V$11,tisk!A234,0))</f>
        <v>100</v>
      </c>
      <c r="L235" s="184">
        <f ca="1">IF(B235="","",OFFSET(List1!W$11,tisk!A234,0))</f>
        <v>400</v>
      </c>
      <c r="M235" s="183">
        <f ca="1">IF($B235="","",OFFSET(List1!X$11,tisk!$A234,0))</f>
        <v>500000</v>
      </c>
      <c r="N235" s="183">
        <f ca="1">IF($B235="","",OFFSET(List1!Y$11,tisk!$A234,0))</f>
        <v>0</v>
      </c>
      <c r="O235" s="183">
        <f ca="1">IF($B235="","",OFFSET(List1!Z$11,tisk!$A234,0))</f>
        <v>500000</v>
      </c>
      <c r="P235" s="183">
        <f ca="1">IF($B235="","",OFFSET(List1!AA$11,tisk!$A234,0))</f>
        <v>0</v>
      </c>
      <c r="Q235" s="183" t="str">
        <f ca="1">IF($B235="","",OFFSET(List1!AB$11,tisk!$A234,0))</f>
        <v>NEINV</v>
      </c>
      <c r="R235" s="183" t="str">
        <f ca="1">IF($B235="","",OFFSET(List1!AC$11,tisk!$A234,0))</f>
        <v>NE</v>
      </c>
    </row>
    <row r="236" spans="1:18" s="2" customFormat="1" ht="86.4" x14ac:dyDescent="0.3">
      <c r="A236" s="51"/>
      <c r="B236" s="184"/>
      <c r="C236" s="3" t="str">
        <f ca="1">IF(B235="","",CONCATENATE("Okres ",OFFSET(List1!G$11,tisk!A234,0),"
","Právní forma","
",OFFSET(List1!H$11,tisk!A234,0),"
","IČO ",OFFSET(List1!I$11,tisk!A234,0),"
 ","B.Ú. ",OFFSET(List1!J$11,tisk!A234,0)))</f>
        <v>Okres Přerov
Právní forma
Obec, městská část hlavního města Prahy
IČO 00636274
 B.Ú. 24426831/0100</v>
      </c>
      <c r="D236" s="5" t="str">
        <f ca="1">IF(B235="","",OFFSET(List1!M$11,tisk!A234,0))</f>
        <v>Cílem projektu je obnova infrastruktury obecního majetku - chodníku v obci Horní Újezd.</v>
      </c>
      <c r="E236" s="185"/>
      <c r="F236" s="47"/>
      <c r="G236" s="183"/>
      <c r="H236" s="186"/>
      <c r="I236" s="184"/>
      <c r="J236" s="184"/>
      <c r="K236" s="184"/>
      <c r="L236" s="184"/>
      <c r="M236" s="183"/>
      <c r="N236" s="183"/>
      <c r="O236" s="183"/>
      <c r="P236" s="183"/>
      <c r="Q236" s="183"/>
      <c r="R236" s="183"/>
    </row>
    <row r="237" spans="1:18" s="2" customFormat="1" ht="72" x14ac:dyDescent="0.3">
      <c r="A237" s="51">
        <f>ROW()/3-1</f>
        <v>78</v>
      </c>
      <c r="B237" s="184"/>
      <c r="C237" s="3"/>
      <c r="D237" s="5" t="str">
        <f ca="1">IF(B235="","",CONCATENATE("Dotace bude použita na:",OFFSET(List1!N$11,tisk!A234,0)))</f>
        <v>Dotace bude použita na:Dotace bude použita na nákup materiálu a stavební práce vyplývající z obnovy chodníků včetně všech uznatelných nákladů s obnovou souvisejících.</v>
      </c>
      <c r="E237" s="185"/>
      <c r="F237" s="48" t="str">
        <f ca="1">IF(B235="","",OFFSET(List1!Q$11,tisk!A234,0))</f>
        <v>12/2020</v>
      </c>
      <c r="G237" s="183"/>
      <c r="H237" s="186"/>
      <c r="I237" s="184"/>
      <c r="J237" s="184"/>
      <c r="K237" s="184"/>
      <c r="L237" s="184"/>
      <c r="M237" s="183"/>
      <c r="N237" s="183"/>
      <c r="O237" s="183"/>
      <c r="P237" s="183"/>
      <c r="Q237" s="183"/>
      <c r="R237" s="183"/>
    </row>
    <row r="238" spans="1:18" s="2" customFormat="1" ht="57.6" x14ac:dyDescent="0.3">
      <c r="A238" s="51"/>
      <c r="B238" s="184">
        <v>79</v>
      </c>
      <c r="C238" s="3" t="str">
        <f ca="1">IF(B238="","",CONCATENATE(OFFSET(List1!C$11,tisk!A237,0),"
",OFFSET(List1!D$11,tisk!A237,0),"
",OFFSET(List1!E$11,tisk!A237,0),"
",OFFSET(List1!F$11,tisk!A237,0)))</f>
        <v>Obec Jindřichov
Jindřichov 19
Jindřichov
75301</v>
      </c>
      <c r="D238" s="74" t="str">
        <f ca="1">IF(B238="","",OFFSET(List1!L$11,tisk!A237,0))</f>
        <v>Přístupový chodník a zpevněná plocha u hřbitova a obecního úřadu</v>
      </c>
      <c r="E238" s="185">
        <f ca="1">IF(B238="","",OFFSET(List1!O$11,tisk!A237,0))</f>
        <v>784248.14</v>
      </c>
      <c r="F238" s="48" t="str">
        <f ca="1">IF(B238="","",OFFSET(List1!P$11,tisk!A237,0))</f>
        <v>1/2020</v>
      </c>
      <c r="G238" s="183">
        <f ca="1">IF(B238="","",OFFSET(List1!R$11,tisk!A237,0))</f>
        <v>380000</v>
      </c>
      <c r="H238" s="186" t="str">
        <f ca="1">IF(B238="","",OFFSET(List1!S$11,tisk!A237,0))</f>
        <v>31.12.2020</v>
      </c>
      <c r="I238" s="184">
        <f ca="1">IF(B238="","",OFFSET(List1!T$11,tisk!A237,0))</f>
        <v>160</v>
      </c>
      <c r="J238" s="184">
        <f ca="1">IF(B238="","",OFFSET(List1!U$11,tisk!A237,0))</f>
        <v>140</v>
      </c>
      <c r="K238" s="184">
        <f ca="1">IF(B238="","",OFFSET(List1!V$11,tisk!A237,0))</f>
        <v>100</v>
      </c>
      <c r="L238" s="184">
        <f ca="1">IF(B238="","",OFFSET(List1!W$11,tisk!A237,0))</f>
        <v>400</v>
      </c>
      <c r="M238" s="183">
        <f ca="1">IF($B238="","",OFFSET(List1!X$11,tisk!$A237,0))</f>
        <v>380000</v>
      </c>
      <c r="N238" s="183">
        <f ca="1">IF($B238="","",OFFSET(List1!Y$11,tisk!$A237,0))</f>
        <v>0</v>
      </c>
      <c r="O238" s="183">
        <f ca="1">IF($B238="","",OFFSET(List1!Z$11,tisk!$A237,0))</f>
        <v>380000</v>
      </c>
      <c r="P238" s="183">
        <f ca="1">IF($B238="","",OFFSET(List1!AA$11,tisk!$A237,0))</f>
        <v>0</v>
      </c>
      <c r="Q238" s="183" t="str">
        <f ca="1">IF($B238="","",OFFSET(List1!AB$11,tisk!$A237,0))</f>
        <v>INV</v>
      </c>
      <c r="R238" s="183" t="str">
        <f ca="1">IF($B238="","",OFFSET(List1!AC$11,tisk!$A237,0))</f>
        <v>NE</v>
      </c>
    </row>
    <row r="239" spans="1:18" s="2" customFormat="1" ht="86.4" x14ac:dyDescent="0.3">
      <c r="A239" s="51"/>
      <c r="B239" s="184"/>
      <c r="C239" s="3" t="str">
        <f ca="1">IF(B238="","",CONCATENATE("Okres ",OFFSET(List1!G$11,tisk!A237,0),"
","Právní forma","
",OFFSET(List1!H$11,tisk!A237,0),"
","IČO ",OFFSET(List1!I$11,tisk!A237,0),"
 ","B.Ú. ",OFFSET(List1!J$11,tisk!A237,0)))</f>
        <v>Okres Přerov
Právní forma
Obec, městská část hlavního města Prahy
IČO 00301345
 B.Ú. 8629831/0100</v>
      </c>
      <c r="D239" s="5" t="str">
        <f ca="1">IF(B238="","",OFFSET(List1!M$11,tisk!A237,0))</f>
        <v>Účelem akce je zpevnění hlavní přístupové trasy ke hřbitovu a také jednoho z přístupů k obecnímu úřadu. Součástí bude rozšířená plocha, která již dnes slouží  k setkávání  občanů při různých příležitostech. Zpevněné plochy budou z betonové dlažby.</v>
      </c>
      <c r="E239" s="185"/>
      <c r="F239" s="47"/>
      <c r="G239" s="183"/>
      <c r="H239" s="186"/>
      <c r="I239" s="184"/>
      <c r="J239" s="184"/>
      <c r="K239" s="184"/>
      <c r="L239" s="184"/>
      <c r="M239" s="183"/>
      <c r="N239" s="183"/>
      <c r="O239" s="183"/>
      <c r="P239" s="183"/>
      <c r="Q239" s="183"/>
      <c r="R239" s="183"/>
    </row>
    <row r="240" spans="1:18" s="2" customFormat="1" ht="43.2" x14ac:dyDescent="0.3">
      <c r="A240" s="51">
        <f>ROW()/3-1</f>
        <v>79</v>
      </c>
      <c r="B240" s="184"/>
      <c r="C240" s="3"/>
      <c r="D240" s="5" t="str">
        <f ca="1">IF(B238="","",CONCATENATE("Dotace bude použita na:",OFFSET(List1!N$11,tisk!A237,0)))</f>
        <v>Dotace bude použita na:Náklady na zhotovení chodníků a schodů ke hřbitovu a obecnímu úřadu.</v>
      </c>
      <c r="E240" s="185"/>
      <c r="F240" s="48" t="str">
        <f ca="1">IF(B238="","",OFFSET(List1!Q$11,tisk!A237,0))</f>
        <v>12/2020</v>
      </c>
      <c r="G240" s="183"/>
      <c r="H240" s="186"/>
      <c r="I240" s="184"/>
      <c r="J240" s="184"/>
      <c r="K240" s="184"/>
      <c r="L240" s="184"/>
      <c r="M240" s="183"/>
      <c r="N240" s="183"/>
      <c r="O240" s="183"/>
      <c r="P240" s="183"/>
      <c r="Q240" s="183"/>
      <c r="R240" s="183"/>
    </row>
    <row r="241" spans="1:18" s="2" customFormat="1" ht="57.6" x14ac:dyDescent="0.3">
      <c r="A241" s="51"/>
      <c r="B241" s="184">
        <v>80</v>
      </c>
      <c r="C241" s="3" t="str">
        <f ca="1">IF(B241="","",CONCATENATE(OFFSET(List1!C$11,tisk!A240,0),"
",OFFSET(List1!D$11,tisk!A240,0),"
",OFFSET(List1!E$11,tisk!A240,0),"
",OFFSET(List1!F$11,tisk!A240,0)))</f>
        <v>Obec Polkovice
Polkovice 15
Polkovice
75144</v>
      </c>
      <c r="D241" s="74" t="str">
        <f ca="1">IF(B241="","",OFFSET(List1!L$11,tisk!A240,0))</f>
        <v>Dokončení opravy místní komunikace na pozemku p.č. 895 v k.ú. Polkovice.</v>
      </c>
      <c r="E241" s="185">
        <f ca="1">IF(B241="","",OFFSET(List1!O$11,tisk!A240,0))</f>
        <v>550000</v>
      </c>
      <c r="F241" s="48" t="str">
        <f ca="1">IF(B241="","",OFFSET(List1!P$11,tisk!A240,0))</f>
        <v>1/2020</v>
      </c>
      <c r="G241" s="183">
        <f ca="1">IF(B241="","",OFFSET(List1!R$11,tisk!A240,0))</f>
        <v>275000</v>
      </c>
      <c r="H241" s="186" t="str">
        <f ca="1">IF(B241="","",OFFSET(List1!S$11,tisk!A240,0))</f>
        <v>31.12.2020</v>
      </c>
      <c r="I241" s="184">
        <f ca="1">IF(B241="","",OFFSET(List1!T$11,tisk!A240,0))</f>
        <v>110</v>
      </c>
      <c r="J241" s="184">
        <f ca="1">IF(B241="","",OFFSET(List1!U$11,tisk!A240,0))</f>
        <v>190</v>
      </c>
      <c r="K241" s="184">
        <f ca="1">IF(B241="","",OFFSET(List1!V$11,tisk!A240,0))</f>
        <v>100</v>
      </c>
      <c r="L241" s="184">
        <f ca="1">IF(B241="","",OFFSET(List1!W$11,tisk!A240,0))</f>
        <v>400</v>
      </c>
      <c r="M241" s="183">
        <f ca="1">IF($B241="","",OFFSET(List1!X$11,tisk!$A240,0))</f>
        <v>275000</v>
      </c>
      <c r="N241" s="183">
        <f ca="1">IF($B241="","",OFFSET(List1!Y$11,tisk!$A240,0))</f>
        <v>0</v>
      </c>
      <c r="O241" s="183">
        <f ca="1">IF($B241="","",OFFSET(List1!Z$11,tisk!$A240,0))</f>
        <v>275000</v>
      </c>
      <c r="P241" s="183">
        <f ca="1">IF($B241="","",OFFSET(List1!AA$11,tisk!$A240,0))</f>
        <v>0</v>
      </c>
      <c r="Q241" s="183" t="str">
        <f ca="1">IF($B241="","",OFFSET(List1!AB$11,tisk!$A240,0))</f>
        <v>NEINV</v>
      </c>
      <c r="R241" s="183" t="str">
        <f ca="1">IF($B241="","",OFFSET(List1!AC$11,tisk!$A240,0))</f>
        <v>NE</v>
      </c>
    </row>
    <row r="242" spans="1:18" s="2" customFormat="1" ht="86.4" x14ac:dyDescent="0.3">
      <c r="A242" s="51"/>
      <c r="B242" s="184"/>
      <c r="C242" s="3" t="str">
        <f ca="1">IF(B241="","",CONCATENATE("Okres ",OFFSET(List1!G$11,tisk!A240,0),"
","Právní forma","
",OFFSET(List1!H$11,tisk!A240,0),"
","IČO ",OFFSET(List1!I$11,tisk!A240,0),"
 ","B.Ú. ",OFFSET(List1!J$11,tisk!A240,0)))</f>
        <v>Okres Přerov
Právní forma
Obec, městská část hlavního města Prahy
IČO 00301752
 B.Ú. 1883100359/0800</v>
      </c>
      <c r="D242" s="5" t="str">
        <f ca="1">IF(B241="","",OFFSET(List1!M$11,tisk!A240,0))</f>
        <v>Projekt řeší dokončení opravy místní komunikace na pozemku p.č. 895 v k.ú. Polkovice. Tato místní komunikace propojuje za obcí silnice II/367 a II/435 a slouží jako tzv. obchvat obce.</v>
      </c>
      <c r="E242" s="185"/>
      <c r="F242" s="47"/>
      <c r="G242" s="183"/>
      <c r="H242" s="186"/>
      <c r="I242" s="184"/>
      <c r="J242" s="184"/>
      <c r="K242" s="184"/>
      <c r="L242" s="184"/>
      <c r="M242" s="183"/>
      <c r="N242" s="183"/>
      <c r="O242" s="183"/>
      <c r="P242" s="183"/>
      <c r="Q242" s="183"/>
      <c r="R242" s="183"/>
    </row>
    <row r="243" spans="1:18" s="2" customFormat="1" ht="57.6" x14ac:dyDescent="0.3">
      <c r="A243" s="51">
        <f>ROW()/3-1</f>
        <v>80</v>
      </c>
      <c r="B243" s="184"/>
      <c r="C243" s="3"/>
      <c r="D243" s="5" t="str">
        <f ca="1">IF(B241="","",CONCATENATE("Dotace bude použita na:",OFFSET(List1!N$11,tisk!A240,0)))</f>
        <v>Dotace bude použita na:Z neinvestiční dotace bude hrazen nákup stavebního materiálu a budou hrazeny stavební práce při realizaci opravy místní komunikace.</v>
      </c>
      <c r="E243" s="185"/>
      <c r="F243" s="48" t="str">
        <f ca="1">IF(B241="","",OFFSET(List1!Q$11,tisk!A240,0))</f>
        <v>12/2020</v>
      </c>
      <c r="G243" s="183"/>
      <c r="H243" s="186"/>
      <c r="I243" s="184"/>
      <c r="J243" s="184"/>
      <c r="K243" s="184"/>
      <c r="L243" s="184"/>
      <c r="M243" s="183"/>
      <c r="N243" s="183"/>
      <c r="O243" s="183"/>
      <c r="P243" s="183"/>
      <c r="Q243" s="183"/>
      <c r="R243" s="183"/>
    </row>
    <row r="244" spans="1:18" s="2" customFormat="1" ht="57.6" x14ac:dyDescent="0.3">
      <c r="A244" s="51"/>
      <c r="B244" s="184">
        <v>81</v>
      </c>
      <c r="C244" s="3" t="str">
        <f ca="1">IF(B244="","",CONCATENATE(OFFSET(List1!C$11,tisk!A243,0),"
",OFFSET(List1!D$11,tisk!A243,0),"
",OFFSET(List1!E$11,tisk!A243,0),"
",OFFSET(List1!F$11,tisk!A243,0)))</f>
        <v>Obec Rájec
Rájec 98
Rájec
78901</v>
      </c>
      <c r="D244" s="74" t="str">
        <f ca="1">IF(B244="","",OFFSET(List1!L$11,tisk!A243,0))</f>
        <v>Rájec - oprava zázemí kulturního domu</v>
      </c>
      <c r="E244" s="185">
        <f ca="1">IF(B244="","",OFFSET(List1!O$11,tisk!A243,0))</f>
        <v>960000</v>
      </c>
      <c r="F244" s="48" t="str">
        <f ca="1">IF(B244="","",OFFSET(List1!P$11,tisk!A243,0))</f>
        <v>3/2020</v>
      </c>
      <c r="G244" s="183">
        <f ca="1">IF(B244="","",OFFSET(List1!R$11,tisk!A243,0))</f>
        <v>480000</v>
      </c>
      <c r="H244" s="186" t="str">
        <f ca="1">IF(B244="","",OFFSET(List1!S$11,tisk!A243,0))</f>
        <v>31.12.2020</v>
      </c>
      <c r="I244" s="184">
        <f ca="1">IF(B244="","",OFFSET(List1!T$11,tisk!A243,0))</f>
        <v>130</v>
      </c>
      <c r="J244" s="184">
        <f ca="1">IF(B244="","",OFFSET(List1!U$11,tisk!A243,0))</f>
        <v>170</v>
      </c>
      <c r="K244" s="184">
        <f ca="1">IF(B244="","",OFFSET(List1!V$11,tisk!A243,0))</f>
        <v>100</v>
      </c>
      <c r="L244" s="184">
        <f ca="1">IF(B244="","",OFFSET(List1!W$11,tisk!A243,0))</f>
        <v>400</v>
      </c>
      <c r="M244" s="183">
        <f ca="1">IF($B244="","",OFFSET(List1!X$11,tisk!$A243,0))</f>
        <v>480000</v>
      </c>
      <c r="N244" s="183">
        <f ca="1">IF($B244="","",OFFSET(List1!Y$11,tisk!$A243,0))</f>
        <v>0</v>
      </c>
      <c r="O244" s="183">
        <f ca="1">IF($B244="","",OFFSET(List1!Z$11,tisk!$A243,0))</f>
        <v>480000</v>
      </c>
      <c r="P244" s="183">
        <f ca="1">IF($B244="","",OFFSET(List1!AA$11,tisk!$A243,0))</f>
        <v>0</v>
      </c>
      <c r="Q244" s="183" t="str">
        <f ca="1">IF($B244="","",OFFSET(List1!AB$11,tisk!$A243,0))</f>
        <v>NEINV</v>
      </c>
      <c r="R244" s="183" t="str">
        <f ca="1">IF($B244="","",OFFSET(List1!AC$11,tisk!$A243,0))</f>
        <v>NE</v>
      </c>
    </row>
    <row r="245" spans="1:18" s="2" customFormat="1" ht="86.4" x14ac:dyDescent="0.3">
      <c r="A245" s="51"/>
      <c r="B245" s="184"/>
      <c r="C245" s="3" t="str">
        <f ca="1">IF(B244="","",CONCATENATE("Okres ",OFFSET(List1!G$11,tisk!A243,0),"
","Právní forma","
",OFFSET(List1!H$11,tisk!A243,0),"
","IČO ",OFFSET(List1!I$11,tisk!A243,0),"
 ","B.Ú. ",OFFSET(List1!J$11,tisk!A243,0)))</f>
        <v>Okres Šumperk
Právní forma
Obec, městská část hlavního města Prahy
IČO 00303267
 B.Ú. 1905645369/0800</v>
      </c>
      <c r="D245" s="5" t="str">
        <f ca="1">IF(B244="","",OFFSET(List1!M$11,tisk!A243,0))</f>
        <v>Oprava zázemí pro chod kulturního domu Rájec spočívá v celkové rekonstrukci sociálního zařízení a kuchyňky pro přípravu nápojů a pokrmů (obklady, odpady, voda, topení, sanitární technika), výměna stropních světel.</v>
      </c>
      <c r="E245" s="185"/>
      <c r="F245" s="47"/>
      <c r="G245" s="183"/>
      <c r="H245" s="186"/>
      <c r="I245" s="184"/>
      <c r="J245" s="184"/>
      <c r="K245" s="184"/>
      <c r="L245" s="184"/>
      <c r="M245" s="183"/>
      <c r="N245" s="183"/>
      <c r="O245" s="183"/>
      <c r="P245" s="183"/>
      <c r="Q245" s="183"/>
      <c r="R245" s="183"/>
    </row>
    <row r="246" spans="1:18" s="2" customFormat="1" ht="72" x14ac:dyDescent="0.3">
      <c r="A246" s="51">
        <f>ROW()/3-1</f>
        <v>81</v>
      </c>
      <c r="B246" s="184"/>
      <c r="C246" s="3"/>
      <c r="D246" s="5" t="str">
        <f ca="1">IF(B244="","",CONCATENATE("Dotace bude použita na:",OFFSET(List1!N$11,tisk!A243,0)))</f>
        <v>Dotace bude použita na:Oprava zázemí sociálního zařízení a kuchyňky pro přípravu nápojů a pokrmů (obklady, odpady, voda, topení, sanitární technika), výměna stropních světel.</v>
      </c>
      <c r="E246" s="185"/>
      <c r="F246" s="48" t="str">
        <f ca="1">IF(B244="","",OFFSET(List1!Q$11,tisk!A243,0))</f>
        <v>12/2020</v>
      </c>
      <c r="G246" s="183"/>
      <c r="H246" s="186"/>
      <c r="I246" s="184"/>
      <c r="J246" s="184"/>
      <c r="K246" s="184"/>
      <c r="L246" s="184"/>
      <c r="M246" s="183"/>
      <c r="N246" s="183"/>
      <c r="O246" s="183"/>
      <c r="P246" s="183"/>
      <c r="Q246" s="183"/>
      <c r="R246" s="183"/>
    </row>
    <row r="247" spans="1:18" s="2" customFormat="1" ht="57.6" x14ac:dyDescent="0.3">
      <c r="A247" s="51"/>
      <c r="B247" s="184">
        <v>82</v>
      </c>
      <c r="C247" s="3" t="str">
        <f ca="1">IF(B247="","",CONCATENATE(OFFSET(List1!C$11,tisk!A246,0),"
",OFFSET(List1!D$11,tisk!A246,0),"
",OFFSET(List1!E$11,tisk!A246,0),"
",OFFSET(List1!F$11,tisk!A246,0)))</f>
        <v>Obec Želeč
Želeč 62
Želeč
79807</v>
      </c>
      <c r="D247" s="74" t="str">
        <f ca="1">IF(B247="","",OFFSET(List1!L$11,tisk!A246,0))</f>
        <v>Oprava obecního majetku - výměna oken a dveří, snížení energetické náročnosti budov.</v>
      </c>
      <c r="E247" s="185">
        <f ca="1">IF(B247="","",OFFSET(List1!O$11,tisk!A246,0))</f>
        <v>150000</v>
      </c>
      <c r="F247" s="48" t="str">
        <f ca="1">IF(B247="","",OFFSET(List1!P$11,tisk!A246,0))</f>
        <v>1/2020</v>
      </c>
      <c r="G247" s="183">
        <f ca="1">IF(B247="","",OFFSET(List1!R$11,tisk!A246,0))</f>
        <v>75000</v>
      </c>
      <c r="H247" s="186" t="str">
        <f ca="1">IF(B247="","",OFFSET(List1!S$11,tisk!A246,0))</f>
        <v>31.12.2020</v>
      </c>
      <c r="I247" s="184">
        <f ca="1">IF(B247="","",OFFSET(List1!T$11,tisk!A246,0))</f>
        <v>130</v>
      </c>
      <c r="J247" s="184">
        <f ca="1">IF(B247="","",OFFSET(List1!U$11,tisk!A246,0))</f>
        <v>120</v>
      </c>
      <c r="K247" s="184">
        <f ca="1">IF(B247="","",OFFSET(List1!V$11,tisk!A246,0))</f>
        <v>150</v>
      </c>
      <c r="L247" s="184">
        <f ca="1">IF(B247="","",OFFSET(List1!W$11,tisk!A246,0))</f>
        <v>400</v>
      </c>
      <c r="M247" s="183">
        <f ca="1">IF($B247="","",OFFSET(List1!X$11,tisk!$A246,0))</f>
        <v>75000</v>
      </c>
      <c r="N247" s="183">
        <f ca="1">IF($B247="","",OFFSET(List1!Y$11,tisk!$A246,0))</f>
        <v>0</v>
      </c>
      <c r="O247" s="183">
        <f ca="1">IF($B247="","",OFFSET(List1!Z$11,tisk!$A246,0))</f>
        <v>75000</v>
      </c>
      <c r="P247" s="183">
        <f ca="1">IF($B247="","",OFFSET(List1!AA$11,tisk!$A246,0))</f>
        <v>0</v>
      </c>
      <c r="Q247" s="183" t="str">
        <f ca="1">IF($B247="","",OFFSET(List1!AB$11,tisk!$A246,0))</f>
        <v>NEINV</v>
      </c>
      <c r="R247" s="183" t="str">
        <f ca="1">IF($B247="","",OFFSET(List1!AC$11,tisk!$A246,0))</f>
        <v>NE</v>
      </c>
    </row>
    <row r="248" spans="1:18" s="2" customFormat="1" ht="86.4" x14ac:dyDescent="0.3">
      <c r="A248" s="51"/>
      <c r="B248" s="184"/>
      <c r="C248" s="3" t="str">
        <f ca="1">IF(B247="","",CONCATENATE("Okres ",OFFSET(List1!G$11,tisk!A246,0),"
","Právní forma","
",OFFSET(List1!H$11,tisk!A246,0),"
","IČO ",OFFSET(List1!I$11,tisk!A246,0),"
 ","B.Ú. ",OFFSET(List1!J$11,tisk!A246,0)))</f>
        <v>Okres Prostějov
Právní forma
Obec, městská část hlavního města Prahy
IČO 00288993
 B.Ú. 7427701/0100</v>
      </c>
      <c r="D248" s="5" t="str">
        <f ca="1">IF(B247="","",OFFSET(List1!M$11,tisk!A246,0))</f>
        <v>Výměna vchodových dveří na budově obecního úřadu a výměna kastlových oken na budově zahrádkářů, která je také v majetku obce, snížení energetické náročnosti budov.</v>
      </c>
      <c r="E248" s="185"/>
      <c r="F248" s="47"/>
      <c r="G248" s="183"/>
      <c r="H248" s="186"/>
      <c r="I248" s="184"/>
      <c r="J248" s="184"/>
      <c r="K248" s="184"/>
      <c r="L248" s="184"/>
      <c r="M248" s="183"/>
      <c r="N248" s="183"/>
      <c r="O248" s="183"/>
      <c r="P248" s="183"/>
      <c r="Q248" s="183"/>
      <c r="R248" s="183"/>
    </row>
    <row r="249" spans="1:18" s="2" customFormat="1" ht="72" x14ac:dyDescent="0.3">
      <c r="A249" s="51">
        <f>ROW()/3-1</f>
        <v>82</v>
      </c>
      <c r="B249" s="184"/>
      <c r="C249" s="3"/>
      <c r="D249" s="5" t="str">
        <f ca="1">IF(B247="","",CONCATENATE("Dotace bude použita na:",OFFSET(List1!N$11,tisk!A246,0)))</f>
        <v>Dotace bude použita na:5 ks plastových oken s parapety, 1 ks hliníkových dveří s příslušenstvím a zabezpečovacím systémem, vše s demontáží, montáží a  zednickým zapravením.</v>
      </c>
      <c r="E249" s="185"/>
      <c r="F249" s="48" t="str">
        <f ca="1">IF(B247="","",OFFSET(List1!Q$11,tisk!A246,0))</f>
        <v>12/2020</v>
      </c>
      <c r="G249" s="183"/>
      <c r="H249" s="186"/>
      <c r="I249" s="184"/>
      <c r="J249" s="184"/>
      <c r="K249" s="184"/>
      <c r="L249" s="184"/>
      <c r="M249" s="183"/>
      <c r="N249" s="183"/>
      <c r="O249" s="183"/>
      <c r="P249" s="183"/>
      <c r="Q249" s="183"/>
      <c r="R249" s="183"/>
    </row>
    <row r="250" spans="1:18" s="2" customFormat="1" ht="57.6" x14ac:dyDescent="0.3">
      <c r="A250" s="51"/>
      <c r="B250" s="184">
        <v>83</v>
      </c>
      <c r="C250" s="3" t="str">
        <f ca="1">IF(B250="","",CONCATENATE(OFFSET(List1!C$11,tisk!A249,0),"
",OFFSET(List1!D$11,tisk!A249,0),"
",OFFSET(List1!E$11,tisk!A249,0),"
",OFFSET(List1!F$11,tisk!A249,0)))</f>
        <v>Obec Huzová
Huzová 131
Huzová
79351</v>
      </c>
      <c r="D250" s="74" t="str">
        <f ca="1">IF(B250="","",OFFSET(List1!L$11,tisk!A249,0))</f>
        <v>Rekonstrukce chodníku v obci Huzová</v>
      </c>
      <c r="E250" s="185">
        <f ca="1">IF(B250="","",OFFSET(List1!O$11,tisk!A249,0))</f>
        <v>602441.67000000004</v>
      </c>
      <c r="F250" s="48" t="str">
        <f ca="1">IF(B250="","",OFFSET(List1!P$11,tisk!A249,0))</f>
        <v>4/2020</v>
      </c>
      <c r="G250" s="183">
        <f ca="1">IF(B250="","",OFFSET(List1!R$11,tisk!A249,0))</f>
        <v>300000</v>
      </c>
      <c r="H250" s="186" t="str">
        <f ca="1">IF(B250="","",OFFSET(List1!S$11,tisk!A249,0))</f>
        <v>31.12.2020</v>
      </c>
      <c r="I250" s="184">
        <f ca="1">IF(B250="","",OFFSET(List1!T$11,tisk!A249,0))</f>
        <v>180</v>
      </c>
      <c r="J250" s="184">
        <f ca="1">IF(B250="","",OFFSET(List1!U$11,tisk!A249,0))</f>
        <v>120</v>
      </c>
      <c r="K250" s="184">
        <f ca="1">IF(B250="","",OFFSET(List1!V$11,tisk!A249,0))</f>
        <v>100</v>
      </c>
      <c r="L250" s="184">
        <f ca="1">IF(B250="","",OFFSET(List1!W$11,tisk!A249,0))</f>
        <v>400</v>
      </c>
      <c r="M250" s="183">
        <f ca="1">IF($B250="","",OFFSET(List1!X$11,tisk!$A249,0))</f>
        <v>300000</v>
      </c>
      <c r="N250" s="183">
        <f ca="1">IF($B250="","",OFFSET(List1!Y$11,tisk!$A249,0))</f>
        <v>0</v>
      </c>
      <c r="O250" s="183">
        <f ca="1">IF($B250="","",OFFSET(List1!Z$11,tisk!$A249,0))</f>
        <v>300000</v>
      </c>
      <c r="P250" s="183">
        <f ca="1">IF($B250="","",OFFSET(List1!AA$11,tisk!$A249,0))</f>
        <v>0</v>
      </c>
      <c r="Q250" s="183" t="str">
        <f ca="1">IF($B250="","",OFFSET(List1!AB$11,tisk!$A249,0))</f>
        <v>INV</v>
      </c>
      <c r="R250" s="183" t="str">
        <f ca="1">IF($B250="","",OFFSET(List1!AC$11,tisk!$A249,0))</f>
        <v>NE</v>
      </c>
    </row>
    <row r="251" spans="1:18" s="2" customFormat="1" ht="86.4" x14ac:dyDescent="0.3">
      <c r="A251" s="51"/>
      <c r="B251" s="184"/>
      <c r="C251" s="3" t="str">
        <f ca="1">IF(B250="","",CONCATENATE("Okres ",OFFSET(List1!G$11,tisk!A249,0),"
","Právní forma","
",OFFSET(List1!H$11,tisk!A249,0),"
","IČO ",OFFSET(List1!I$11,tisk!A249,0),"
 ","B.Ú. ",OFFSET(List1!J$11,tisk!A249,0)))</f>
        <v>Okres Olomouc
Právní forma
Obec, městská část hlavního města Prahy
IČO 00296040
 B.Ú. 5027771/0100</v>
      </c>
      <c r="D251" s="5" t="str">
        <f ca="1">IF(B250="","",OFFSET(List1!M$11,tisk!A249,0))</f>
        <v>Cílem projektu je rekonstrukce komunikace pro pěší podél budov č.p. 319, 320, 329, 321 a 322 v obci Huzová za účelem realizace investičního projektu, který je v majetku obce.</v>
      </c>
      <c r="E251" s="185"/>
      <c r="F251" s="47"/>
      <c r="G251" s="183"/>
      <c r="H251" s="186"/>
      <c r="I251" s="184"/>
      <c r="J251" s="184"/>
      <c r="K251" s="184"/>
      <c r="L251" s="184"/>
      <c r="M251" s="183"/>
      <c r="N251" s="183"/>
      <c r="O251" s="183"/>
      <c r="P251" s="183"/>
      <c r="Q251" s="183"/>
      <c r="R251" s="183"/>
    </row>
    <row r="252" spans="1:18" s="2" customFormat="1" ht="100.8" x14ac:dyDescent="0.3">
      <c r="A252" s="51">
        <f>ROW()/3-1</f>
        <v>83</v>
      </c>
      <c r="B252" s="184"/>
      <c r="C252" s="3"/>
      <c r="D252" s="5" t="str">
        <f ca="1">IF(B250="","",CONCATENATE("Dotace bude použita na:",OFFSET(List1!N$11,tisk!A249,0)))</f>
        <v>Dotace bude použita na:Zemní práce, rozebrání původních vrstev včetně odvozu, výměna konstrukčních vrstev, výměna betonové dlažby za zámkovou, související práce spojené se stavbou tj. zřízení, provoz a odstranění staveniště, vytyčení sítí, dokumentace skutečného stavu.</v>
      </c>
      <c r="E252" s="185"/>
      <c r="F252" s="48" t="str">
        <f ca="1">IF(B250="","",OFFSET(List1!Q$11,tisk!A249,0))</f>
        <v>11/2020</v>
      </c>
      <c r="G252" s="183"/>
      <c r="H252" s="186"/>
      <c r="I252" s="184"/>
      <c r="J252" s="184"/>
      <c r="K252" s="184"/>
      <c r="L252" s="184"/>
      <c r="M252" s="183"/>
      <c r="N252" s="183"/>
      <c r="O252" s="183"/>
      <c r="P252" s="183"/>
      <c r="Q252" s="183"/>
      <c r="R252" s="183"/>
    </row>
    <row r="253" spans="1:18" s="2" customFormat="1" ht="57.6" x14ac:dyDescent="0.3">
      <c r="A253" s="51"/>
      <c r="B253" s="184">
        <v>84</v>
      </c>
      <c r="C253" s="3" t="str">
        <f ca="1">IF(B253="","",CONCATENATE(OFFSET(List1!C$11,tisk!A252,0),"
",OFFSET(List1!D$11,tisk!A252,0),"
",OFFSET(List1!E$11,tisk!A252,0),"
",OFFSET(List1!F$11,tisk!A252,0)))</f>
        <v>Obec Daskabát
Daskabát 35
Daskabát
77900</v>
      </c>
      <c r="D253" s="74" t="str">
        <f ca="1">IF(B253="","",OFFSET(List1!L$11,tisk!A252,0))</f>
        <v>Rekonstrukce tělocvičny ZŠ Daskabát</v>
      </c>
      <c r="E253" s="185">
        <f ca="1">IF(B253="","",OFFSET(List1!O$11,tisk!A252,0))</f>
        <v>500000</v>
      </c>
      <c r="F253" s="48" t="str">
        <f ca="1">IF(B253="","",OFFSET(List1!P$11,tisk!A252,0))</f>
        <v>6/2020</v>
      </c>
      <c r="G253" s="183">
        <f ca="1">IF(B253="","",OFFSET(List1!R$11,tisk!A252,0))</f>
        <v>250000</v>
      </c>
      <c r="H253" s="186" t="str">
        <f ca="1">IF(B253="","",OFFSET(List1!S$11,tisk!A252,0))</f>
        <v>31.12.2020</v>
      </c>
      <c r="I253" s="184">
        <f ca="1">IF(B253="","",OFFSET(List1!T$11,tisk!A252,0))</f>
        <v>140</v>
      </c>
      <c r="J253" s="184">
        <f ca="1">IF(B253="","",OFFSET(List1!U$11,tisk!A252,0))</f>
        <v>160</v>
      </c>
      <c r="K253" s="184">
        <f ca="1">IF(B253="","",OFFSET(List1!V$11,tisk!A252,0))</f>
        <v>100</v>
      </c>
      <c r="L253" s="184">
        <f ca="1">IF(B253="","",OFFSET(List1!W$11,tisk!A252,0))</f>
        <v>400</v>
      </c>
      <c r="M253" s="183">
        <f ca="1">IF($B253="","",OFFSET(List1!X$11,tisk!$A252,0))</f>
        <v>250000</v>
      </c>
      <c r="N253" s="183">
        <f ca="1">IF($B253="","",OFFSET(List1!Y$11,tisk!$A252,0))</f>
        <v>0</v>
      </c>
      <c r="O253" s="183">
        <f ca="1">IF($B253="","",OFFSET(List1!Z$11,tisk!$A252,0))</f>
        <v>250000</v>
      </c>
      <c r="P253" s="183">
        <f ca="1">IF($B253="","",OFFSET(List1!AA$11,tisk!$A252,0))</f>
        <v>0</v>
      </c>
      <c r="Q253" s="183" t="str">
        <f ca="1">IF($B253="","",OFFSET(List1!AB$11,tisk!$A252,0))</f>
        <v>INV/NEINV</v>
      </c>
      <c r="R253" s="183" t="str">
        <f ca="1">IF($B253="","",OFFSET(List1!AC$11,tisk!$A252,0))</f>
        <v>NE</v>
      </c>
    </row>
    <row r="254" spans="1:18" s="2" customFormat="1" ht="86.4" x14ac:dyDescent="0.3">
      <c r="A254" s="51"/>
      <c r="B254" s="184"/>
      <c r="C254" s="3" t="str">
        <f ca="1">IF(B253="","",CONCATENATE("Okres ",OFFSET(List1!G$11,tisk!A252,0),"
","Právní forma","
",OFFSET(List1!H$11,tisk!A252,0),"
","IČO ",OFFSET(List1!I$11,tisk!A252,0),"
 ","B.Ú. ",OFFSET(List1!J$11,tisk!A252,0)))</f>
        <v>Okres Olomouc
Právní forma
Obec, městská část hlavního města Prahy
IČO 00635359
 B.Ú. 1810476339/0800</v>
      </c>
      <c r="D254" s="5" t="str">
        <f ca="1">IF(B253="","",OFFSET(List1!M$11,tisk!A252,0))</f>
        <v>Rekonstrukce tělocvičny základní školy v obci Daskabát.</v>
      </c>
      <c r="E254" s="185"/>
      <c r="F254" s="47"/>
      <c r="G254" s="183"/>
      <c r="H254" s="186"/>
      <c r="I254" s="184"/>
      <c r="J254" s="184"/>
      <c r="K254" s="184"/>
      <c r="L254" s="184"/>
      <c r="M254" s="183"/>
      <c r="N254" s="183"/>
      <c r="O254" s="183"/>
      <c r="P254" s="183"/>
      <c r="Q254" s="183"/>
      <c r="R254" s="183"/>
    </row>
    <row r="255" spans="1:18" s="2" customFormat="1" ht="57.6" x14ac:dyDescent="0.3">
      <c r="A255" s="51">
        <f>ROW()/3-1</f>
        <v>84</v>
      </c>
      <c r="B255" s="184"/>
      <c r="C255" s="3"/>
      <c r="D255" s="5" t="str">
        <f ca="1">IF(B253="","",CONCATENATE("Dotace bude použita na:",OFFSET(List1!N$11,tisk!A252,0)))</f>
        <v>Dotace bude použita na:Výměna podlahové krytiny včetně řešení hydroizolace a podloží. Výměna dřevěného obložení včetně opravy zdiva.</v>
      </c>
      <c r="E255" s="185"/>
      <c r="F255" s="48" t="str">
        <f ca="1">IF(B253="","",OFFSET(List1!Q$11,tisk!A252,0))</f>
        <v>10/2020</v>
      </c>
      <c r="G255" s="183"/>
      <c r="H255" s="186"/>
      <c r="I255" s="184"/>
      <c r="J255" s="184"/>
      <c r="K255" s="184"/>
      <c r="L255" s="184"/>
      <c r="M255" s="183"/>
      <c r="N255" s="183"/>
      <c r="O255" s="183"/>
      <c r="P255" s="183"/>
      <c r="Q255" s="183"/>
      <c r="R255" s="183"/>
    </row>
    <row r="256" spans="1:18" s="2" customFormat="1" ht="57.6" x14ac:dyDescent="0.3">
      <c r="A256" s="51"/>
      <c r="B256" s="184">
        <v>85</v>
      </c>
      <c r="C256" s="3" t="str">
        <f ca="1">IF(B256="","",CONCATENATE(OFFSET(List1!C$11,tisk!A255,0),"
",OFFSET(List1!D$11,tisk!A255,0),"
",OFFSET(List1!E$11,tisk!A255,0),"
",OFFSET(List1!F$11,tisk!A255,0)))</f>
        <v>Obec Stará Ves
Stará Ves 75
Stará Ves
75002</v>
      </c>
      <c r="D256" s="74" t="str">
        <f ca="1">IF(B256="","",OFFSET(List1!L$11,tisk!A255,0))</f>
        <v>Rekonstrukce veřejného osvětlení v obci Stará Ves</v>
      </c>
      <c r="E256" s="185">
        <f ca="1">IF(B256="","",OFFSET(List1!O$11,tisk!A255,0))</f>
        <v>1800000</v>
      </c>
      <c r="F256" s="48" t="str">
        <f ca="1">IF(B256="","",OFFSET(List1!P$11,tisk!A255,0))</f>
        <v>1/2020</v>
      </c>
      <c r="G256" s="183">
        <f ca="1">IF(B256="","",OFFSET(List1!R$11,tisk!A255,0))</f>
        <v>500000</v>
      </c>
      <c r="H256" s="186" t="str">
        <f ca="1">IF(B256="","",OFFSET(List1!S$11,tisk!A255,0))</f>
        <v>31.12.2020</v>
      </c>
      <c r="I256" s="184">
        <f ca="1">IF(B256="","",OFFSET(List1!T$11,tisk!A255,0))</f>
        <v>110</v>
      </c>
      <c r="J256" s="184">
        <f ca="1">IF(B256="","",OFFSET(List1!U$11,tisk!A255,0))</f>
        <v>190</v>
      </c>
      <c r="K256" s="184">
        <f ca="1">IF(B256="","",OFFSET(List1!V$11,tisk!A255,0))</f>
        <v>100</v>
      </c>
      <c r="L256" s="184">
        <f ca="1">IF(B256="","",OFFSET(List1!W$11,tisk!A255,0))</f>
        <v>400</v>
      </c>
      <c r="M256" s="183">
        <f ca="1">IF($B256="","",OFFSET(List1!X$11,tisk!$A255,0))</f>
        <v>500000</v>
      </c>
      <c r="N256" s="183">
        <f ca="1">IF($B256="","",OFFSET(List1!Y$11,tisk!$A255,0))</f>
        <v>0</v>
      </c>
      <c r="O256" s="183">
        <f ca="1">IF($B256="","",OFFSET(List1!Z$11,tisk!$A255,0))</f>
        <v>500000</v>
      </c>
      <c r="P256" s="183">
        <f ca="1">IF($B256="","",OFFSET(List1!AA$11,tisk!$A255,0))</f>
        <v>0</v>
      </c>
      <c r="Q256" s="183" t="str">
        <f ca="1">IF($B256="","",OFFSET(List1!AB$11,tisk!$A255,0))</f>
        <v>INV</v>
      </c>
      <c r="R256" s="183" t="str">
        <f ca="1">IF($B256="","",OFFSET(List1!AC$11,tisk!$A255,0))</f>
        <v>NE</v>
      </c>
    </row>
    <row r="257" spans="1:18" s="2" customFormat="1" ht="86.4" x14ac:dyDescent="0.3">
      <c r="A257" s="51"/>
      <c r="B257" s="184"/>
      <c r="C257" s="3" t="str">
        <f ca="1">IF(B256="","",CONCATENATE("Okres ",OFFSET(List1!G$11,tisk!A255,0),"
","Právní forma","
",OFFSET(List1!H$11,tisk!A255,0),"
","IČO ",OFFSET(List1!I$11,tisk!A255,0),"
 ","B.Ú. ",OFFSET(List1!J$11,tisk!A255,0)))</f>
        <v>Okres Přerov
Právní forma
Obec, městská část hlavního města Prahy
IČO 00636584
 B.Ú. 22025831/0100</v>
      </c>
      <c r="D257" s="5" t="str">
        <f ca="1">IF(B256="","",OFFSET(List1!M$11,tisk!A255,0))</f>
        <v>Rekonstrukce veřejného osvětlení v obci Stará Ves řešící výměnu stávajících svítidel veřejného osvětlení včetně výložníků, doplnění svítidel, výměnu rozvaděče s prvky regulace, výměnu ocelových stožárů a  výměnu části kabelového vedení.</v>
      </c>
      <c r="E257" s="185"/>
      <c r="F257" s="47"/>
      <c r="G257" s="183"/>
      <c r="H257" s="186"/>
      <c r="I257" s="184"/>
      <c r="J257" s="184"/>
      <c r="K257" s="184"/>
      <c r="L257" s="184"/>
      <c r="M257" s="183"/>
      <c r="N257" s="183"/>
      <c r="O257" s="183"/>
      <c r="P257" s="183"/>
      <c r="Q257" s="183"/>
      <c r="R257" s="183"/>
    </row>
    <row r="258" spans="1:18" s="2" customFormat="1" ht="100.8" x14ac:dyDescent="0.3">
      <c r="A258" s="51">
        <f>ROW()/3-1</f>
        <v>85</v>
      </c>
      <c r="B258" s="184"/>
      <c r="C258" s="3"/>
      <c r="D258" s="5" t="str">
        <f ca="1">IF(B256="","",CONCATENATE("Dotace bude použita na:",OFFSET(List1!N$11,tisk!A255,0)))</f>
        <v>Dotace bude použita na:Rekonstrukce veřejného osvětlení v obci Stará Ves spočívající ve výměně stávajících svítidel včetně výložníků, doplnění svítidel, výměně rozvaděče s prvky regulace, ocelových stožárů a části kabelového vedení, včetně souvisejících prací.</v>
      </c>
      <c r="E258" s="185"/>
      <c r="F258" s="48" t="str">
        <f ca="1">IF(B256="","",OFFSET(List1!Q$11,tisk!A255,0))</f>
        <v>12/2020</v>
      </c>
      <c r="G258" s="183"/>
      <c r="H258" s="186"/>
      <c r="I258" s="184"/>
      <c r="J258" s="184"/>
      <c r="K258" s="184"/>
      <c r="L258" s="184"/>
      <c r="M258" s="183"/>
      <c r="N258" s="183"/>
      <c r="O258" s="183"/>
      <c r="P258" s="183"/>
      <c r="Q258" s="183"/>
      <c r="R258" s="183"/>
    </row>
    <row r="259" spans="1:18" s="2" customFormat="1" ht="57.6" x14ac:dyDescent="0.3">
      <c r="A259" s="51"/>
      <c r="B259" s="184">
        <v>86</v>
      </c>
      <c r="C259" s="3" t="str">
        <f ca="1">IF(B259="","",CONCATENATE(OFFSET(List1!C$11,tisk!A258,0),"
",OFFSET(List1!D$11,tisk!A258,0),"
",OFFSET(List1!E$11,tisk!A258,0),"
",OFFSET(List1!F$11,tisk!A258,0)))</f>
        <v>Obec Vrchoslavice
Vrchoslavice 100
Vrchoslavice
79827</v>
      </c>
      <c r="D259" s="74" t="str">
        <f ca="1">IF(B259="","",OFFSET(List1!L$11,tisk!A258,0))</f>
        <v>Komplexní rekonstrukce ulice na Žabáku - I. etapa</v>
      </c>
      <c r="E259" s="185">
        <f ca="1">IF(B259="","",OFFSET(List1!O$11,tisk!A258,0))</f>
        <v>1822026</v>
      </c>
      <c r="F259" s="48" t="str">
        <f ca="1">IF(B259="","",OFFSET(List1!P$11,tisk!A258,0))</f>
        <v>1/2020</v>
      </c>
      <c r="G259" s="183">
        <f ca="1">IF(B259="","",OFFSET(List1!R$11,tisk!A258,0))</f>
        <v>500000</v>
      </c>
      <c r="H259" s="186" t="str">
        <f ca="1">IF(B259="","",OFFSET(List1!S$11,tisk!A258,0))</f>
        <v>31.12.2020</v>
      </c>
      <c r="I259" s="184">
        <f ca="1">IF(B259="","",OFFSET(List1!T$11,tisk!A258,0))</f>
        <v>110</v>
      </c>
      <c r="J259" s="184">
        <f ca="1">IF(B259="","",OFFSET(List1!U$11,tisk!A258,0))</f>
        <v>190</v>
      </c>
      <c r="K259" s="184">
        <f ca="1">IF(B259="","",OFFSET(List1!V$11,tisk!A258,0))</f>
        <v>100</v>
      </c>
      <c r="L259" s="184">
        <f ca="1">IF(B259="","",OFFSET(List1!W$11,tisk!A258,0))</f>
        <v>400</v>
      </c>
      <c r="M259" s="183">
        <f ca="1">IF($B259="","",OFFSET(List1!X$11,tisk!$A258,0))</f>
        <v>500000</v>
      </c>
      <c r="N259" s="183">
        <f ca="1">IF($B259="","",OFFSET(List1!Y$11,tisk!$A258,0))</f>
        <v>0</v>
      </c>
      <c r="O259" s="183">
        <f ca="1">IF($B259="","",OFFSET(List1!Z$11,tisk!$A258,0))</f>
        <v>500000</v>
      </c>
      <c r="P259" s="183">
        <f ca="1">IF($B259="","",OFFSET(List1!AA$11,tisk!$A258,0))</f>
        <v>0</v>
      </c>
      <c r="Q259" s="183" t="str">
        <f ca="1">IF($B259="","",OFFSET(List1!AB$11,tisk!$A258,0))</f>
        <v>INV</v>
      </c>
      <c r="R259" s="183" t="str">
        <f ca="1">IF($B259="","",OFFSET(List1!AC$11,tisk!$A258,0))</f>
        <v>NE</v>
      </c>
    </row>
    <row r="260" spans="1:18" s="2" customFormat="1" ht="86.4" x14ac:dyDescent="0.3">
      <c r="A260" s="51"/>
      <c r="B260" s="184"/>
      <c r="C260" s="3" t="str">
        <f ca="1">IF(B259="","",CONCATENATE("Okres ",OFFSET(List1!G$11,tisk!A258,0),"
","Právní forma","
",OFFSET(List1!H$11,tisk!A258,0),"
","IČO ",OFFSET(List1!I$11,tisk!A258,0),"
 ","B.Ú. ",OFFSET(List1!J$11,tisk!A258,0)))</f>
        <v>Okres Prostějov
Právní forma
Obec, městská část hlavního města Prahy
IČO 00288942
 B.Ú. 3020701/0100</v>
      </c>
      <c r="D260" s="5" t="str">
        <f ca="1">IF(B259="","",OFFSET(List1!M$11,tisk!A258,0))</f>
        <v>Jde o komplexní rekonstrukci místní komunikace, veřejného osvětlení, parkovacích stání a prostor okolo čerpací šachty obecní splaškové kanalizace. Cesta má v "Pasportu komunikací obce Vrchoslavice" z roku 2016 označení MK 9C.</v>
      </c>
      <c r="E260" s="185"/>
      <c r="F260" s="47"/>
      <c r="G260" s="183"/>
      <c r="H260" s="186"/>
      <c r="I260" s="184"/>
      <c r="J260" s="184"/>
      <c r="K260" s="184"/>
      <c r="L260" s="184"/>
      <c r="M260" s="183"/>
      <c r="N260" s="183"/>
      <c r="O260" s="183"/>
      <c r="P260" s="183"/>
      <c r="Q260" s="183"/>
      <c r="R260" s="183"/>
    </row>
    <row r="261" spans="1:18" s="2" customFormat="1" ht="100.8" x14ac:dyDescent="0.3">
      <c r="A261" s="51">
        <f>ROW()/3-1</f>
        <v>86</v>
      </c>
      <c r="B261" s="184"/>
      <c r="C261" s="3"/>
      <c r="D261" s="5" t="str">
        <f ca="1">IF(B259="","",CONCATENATE("Dotace bude použita na:",OFFSET(List1!N$11,tisk!A258,0)))</f>
        <v>Dotace bude použita na:Rekonstrukce cca 86 m MK, výměna a doplnění 3 ks VO, odvodnění MK a zpevněných ploch, 4 parkovací stání pro osobní automobil, zpevněná plocha a oplocení okolo čerpací stanice splaškové kanalizace,  úprava terénu a zeleně v závislosti na pracích.</v>
      </c>
      <c r="E261" s="185"/>
      <c r="F261" s="48" t="str">
        <f ca="1">IF(B259="","",OFFSET(List1!Q$11,tisk!A258,0))</f>
        <v>12/2020</v>
      </c>
      <c r="G261" s="183"/>
      <c r="H261" s="186"/>
      <c r="I261" s="184"/>
      <c r="J261" s="184"/>
      <c r="K261" s="184"/>
      <c r="L261" s="184"/>
      <c r="M261" s="183"/>
      <c r="N261" s="183"/>
      <c r="O261" s="183"/>
      <c r="P261" s="183"/>
      <c r="Q261" s="183"/>
      <c r="R261" s="183"/>
    </row>
    <row r="262" spans="1:18" s="2" customFormat="1" ht="57.6" x14ac:dyDescent="0.3">
      <c r="A262" s="51"/>
      <c r="B262" s="184">
        <v>87</v>
      </c>
      <c r="C262" s="3" t="str">
        <f ca="1">IF(B262="","",CONCATENATE(OFFSET(List1!C$11,tisk!A261,0),"
",OFFSET(List1!D$11,tisk!A261,0),"
",OFFSET(List1!E$11,tisk!A261,0),"
",OFFSET(List1!F$11,tisk!A261,0)))</f>
        <v>Obec Hvozd
Hvozd 90
Hvozd
79855</v>
      </c>
      <c r="D262" s="74" t="str">
        <f ca="1">IF(B262="","",OFFSET(List1!L$11,tisk!A261,0))</f>
        <v>Oprava střechy na budově OÚ ve Hvozdě</v>
      </c>
      <c r="E262" s="185">
        <f ca="1">IF(B262="","",OFFSET(List1!O$11,tisk!A261,0))</f>
        <v>600000</v>
      </c>
      <c r="F262" s="48" t="str">
        <f ca="1">IF(B262="","",OFFSET(List1!P$11,tisk!A261,0))</f>
        <v>1/2020</v>
      </c>
      <c r="G262" s="183">
        <f ca="1">IF(B262="","",OFFSET(List1!R$11,tisk!A261,0))</f>
        <v>300000</v>
      </c>
      <c r="H262" s="186" t="str">
        <f ca="1">IF(B262="","",OFFSET(List1!S$11,tisk!A261,0))</f>
        <v>31.12.2020</v>
      </c>
      <c r="I262" s="184">
        <f ca="1">IF(B262="","",OFFSET(List1!T$11,tisk!A261,0))</f>
        <v>140</v>
      </c>
      <c r="J262" s="184">
        <f ca="1">IF(B262="","",OFFSET(List1!U$11,tisk!A261,0))</f>
        <v>160</v>
      </c>
      <c r="K262" s="184">
        <f ca="1">IF(B262="","",OFFSET(List1!V$11,tisk!A261,0))</f>
        <v>100</v>
      </c>
      <c r="L262" s="184">
        <f ca="1">IF(B262="","",OFFSET(List1!W$11,tisk!A261,0))</f>
        <v>400</v>
      </c>
      <c r="M262" s="183">
        <f ca="1">IF($B262="","",OFFSET(List1!X$11,tisk!$A261,0))</f>
        <v>300000</v>
      </c>
      <c r="N262" s="183">
        <f ca="1">IF($B262="","",OFFSET(List1!Y$11,tisk!$A261,0))</f>
        <v>0</v>
      </c>
      <c r="O262" s="183">
        <f ca="1">IF($B262="","",OFFSET(List1!Z$11,tisk!$A261,0))</f>
        <v>300000</v>
      </c>
      <c r="P262" s="183">
        <f ca="1">IF($B262="","",OFFSET(List1!AA$11,tisk!$A261,0))</f>
        <v>0</v>
      </c>
      <c r="Q262" s="183" t="str">
        <f ca="1">IF($B262="","",OFFSET(List1!AB$11,tisk!$A261,0))</f>
        <v>NEINV</v>
      </c>
      <c r="R262" s="183" t="str">
        <f ca="1">IF($B262="","",OFFSET(List1!AC$11,tisk!$A261,0))</f>
        <v>NE</v>
      </c>
    </row>
    <row r="263" spans="1:18" s="2" customFormat="1" ht="86.4" x14ac:dyDescent="0.3">
      <c r="A263" s="51"/>
      <c r="B263" s="184"/>
      <c r="C263" s="3" t="str">
        <f ca="1">IF(B262="","",CONCATENATE("Okres ",OFFSET(List1!G$11,tisk!A261,0),"
","Právní forma","
",OFFSET(List1!H$11,tisk!A261,0),"
","IČO ",OFFSET(List1!I$11,tisk!A261,0),"
 ","B.Ú. ",OFFSET(List1!J$11,tisk!A261,0)))</f>
        <v>Okres Prostějov
Právní forma
Obec, městská část hlavního města Prahy
IČO 00288306
 B.Ú. 3522701/0100</v>
      </c>
      <c r="D263" s="5" t="str">
        <f ca="1">IF(B262="","",OFFSET(List1!M$11,tisk!A261,0))</f>
        <v>Výměna krytiny a poškozených konstrukčních prvků na střeše budovy obecního úřadu ve Hvozdě.</v>
      </c>
      <c r="E263" s="185"/>
      <c r="F263" s="47"/>
      <c r="G263" s="183"/>
      <c r="H263" s="186"/>
      <c r="I263" s="184"/>
      <c r="J263" s="184"/>
      <c r="K263" s="184"/>
      <c r="L263" s="184"/>
      <c r="M263" s="183"/>
      <c r="N263" s="183"/>
      <c r="O263" s="183"/>
      <c r="P263" s="183"/>
      <c r="Q263" s="183"/>
      <c r="R263" s="183"/>
    </row>
    <row r="264" spans="1:18" s="2" customFormat="1" ht="72" x14ac:dyDescent="0.3">
      <c r="A264" s="51">
        <f>ROW()/3-1</f>
        <v>87</v>
      </c>
      <c r="B264" s="184"/>
      <c r="C264" s="3"/>
      <c r="D264" s="5" t="str">
        <f ca="1">IF(B262="","",CONCATENATE("Dotace bude použita na:",OFFSET(List1!N$11,tisk!A261,0)))</f>
        <v>Dotace bude použita na:Výměna krytiny a poškozených částí dřevěné vazby, hromosvodu a klempířských prvků, odbourání komínů, nové laťování včetně folie a výměna 3 ks střešních oken.</v>
      </c>
      <c r="E264" s="185"/>
      <c r="F264" s="48" t="str">
        <f ca="1">IF(B262="","",OFFSET(List1!Q$11,tisk!A261,0))</f>
        <v>12/2020</v>
      </c>
      <c r="G264" s="183"/>
      <c r="H264" s="186"/>
      <c r="I264" s="184"/>
      <c r="J264" s="184"/>
      <c r="K264" s="184"/>
      <c r="L264" s="184"/>
      <c r="M264" s="183"/>
      <c r="N264" s="183"/>
      <c r="O264" s="183"/>
      <c r="P264" s="183"/>
      <c r="Q264" s="183"/>
      <c r="R264" s="183"/>
    </row>
    <row r="265" spans="1:18" s="2" customFormat="1" ht="57.6" x14ac:dyDescent="0.3">
      <c r="A265" s="51"/>
      <c r="B265" s="184">
        <v>88</v>
      </c>
      <c r="C265" s="3" t="str">
        <f ca="1">IF(B265="","",CONCATENATE(OFFSET(List1!C$11,tisk!A264,0),"
",OFFSET(List1!D$11,tisk!A264,0),"
",OFFSET(List1!E$11,tisk!A264,0),"
",OFFSET(List1!F$11,tisk!A264,0)))</f>
        <v>Obec Jezernice
Jezernice 206
Jezernice
75131</v>
      </c>
      <c r="D265" s="74" t="str">
        <f ca="1">IF(B265="","",OFFSET(List1!L$11,tisk!A264,0))</f>
        <v>Zahrada v přírodním stylu při MŠ Jezernice</v>
      </c>
      <c r="E265" s="185">
        <f ca="1">IF(B265="","",OFFSET(List1!O$11,tisk!A264,0))</f>
        <v>1929434.35</v>
      </c>
      <c r="F265" s="48" t="str">
        <f ca="1">IF(B265="","",OFFSET(List1!P$11,tisk!A264,0))</f>
        <v>1/2020</v>
      </c>
      <c r="G265" s="183">
        <f ca="1">IF(B265="","",OFFSET(List1!R$11,tisk!A264,0))</f>
        <v>500000</v>
      </c>
      <c r="H265" s="186" t="str">
        <f ca="1">IF(B265="","",OFFSET(List1!S$11,tisk!A264,0))</f>
        <v>31.12.2020</v>
      </c>
      <c r="I265" s="184">
        <f ca="1">IF(B265="","",OFFSET(List1!T$11,tisk!A264,0))</f>
        <v>90</v>
      </c>
      <c r="J265" s="184">
        <f ca="1">IF(B265="","",OFFSET(List1!U$11,tisk!A264,0))</f>
        <v>160</v>
      </c>
      <c r="K265" s="184">
        <f ca="1">IF(B265="","",OFFSET(List1!V$11,tisk!A264,0))</f>
        <v>150</v>
      </c>
      <c r="L265" s="184">
        <f ca="1">IF(B265="","",OFFSET(List1!W$11,tisk!A264,0))</f>
        <v>400</v>
      </c>
      <c r="M265" s="183">
        <f ca="1">IF($B265="","",OFFSET(List1!X$11,tisk!$A264,0))</f>
        <v>500000</v>
      </c>
      <c r="N265" s="183">
        <f ca="1">IF($B265="","",OFFSET(List1!Y$11,tisk!$A264,0))</f>
        <v>0</v>
      </c>
      <c r="O265" s="183">
        <f ca="1">IF($B265="","",OFFSET(List1!Z$11,tisk!$A264,0))</f>
        <v>500000</v>
      </c>
      <c r="P265" s="183">
        <f ca="1">IF($B265="","",OFFSET(List1!AA$11,tisk!$A264,0))</f>
        <v>0</v>
      </c>
      <c r="Q265" s="183" t="str">
        <f ca="1">IF($B265="","",OFFSET(List1!AB$11,tisk!$A264,0))</f>
        <v>INV</v>
      </c>
      <c r="R265" s="183" t="str">
        <f ca="1">IF($B265="","",OFFSET(List1!AC$11,tisk!$A264,0))</f>
        <v>NE</v>
      </c>
    </row>
    <row r="266" spans="1:18" s="2" customFormat="1" ht="86.4" x14ac:dyDescent="0.3">
      <c r="A266" s="51"/>
      <c r="B266" s="184"/>
      <c r="C266" s="3" t="str">
        <f ca="1">IF(B265="","",CONCATENATE("Okres ",OFFSET(List1!G$11,tisk!A264,0),"
","Právní forma","
",OFFSET(List1!H$11,tisk!A264,0),"
","IČO ",OFFSET(List1!I$11,tisk!A264,0),"
 ","B.Ú. ",OFFSET(List1!J$11,tisk!A264,0)))</f>
        <v>Okres Přerov
Právní forma
Obec, městská část hlavního města Prahy
IČO 70040915
 B.Ú. 164392178/0300</v>
      </c>
      <c r="D266" s="5" t="str">
        <f ca="1">IF(B265="","",OFFSET(List1!M$11,tisk!A264,0))</f>
        <v>Na projekt Zahrada v přírodním stylu při MŠ Jezernice obec požádala 3.2.2020 o dotaci z Národního programu Životní prostředí. Z POV OK žádáme na prvky, které jsou v NPŽP neuznatelným nákladem: hrací plocha, venkovní učebna.</v>
      </c>
      <c r="E266" s="185"/>
      <c r="F266" s="47"/>
      <c r="G266" s="183"/>
      <c r="H266" s="186"/>
      <c r="I266" s="184"/>
      <c r="J266" s="184"/>
      <c r="K266" s="184"/>
      <c r="L266" s="184"/>
      <c r="M266" s="183"/>
      <c r="N266" s="183"/>
      <c r="O266" s="183"/>
      <c r="P266" s="183"/>
      <c r="Q266" s="183"/>
      <c r="R266" s="183"/>
    </row>
    <row r="267" spans="1:18" s="2" customFormat="1" ht="28.8" x14ac:dyDescent="0.3">
      <c r="A267" s="51">
        <f>ROW()/3-1</f>
        <v>88</v>
      </c>
      <c r="B267" s="184"/>
      <c r="C267" s="3"/>
      <c r="D267" s="5" t="str">
        <f ca="1">IF(B265="","",CONCATENATE("Dotace bude použita na:",OFFSET(List1!N$11,tisk!A264,0)))</f>
        <v>Dotace bude použita na:Rekonstrukce hrací plochy, venkovní učebna.</v>
      </c>
      <c r="E267" s="185"/>
      <c r="F267" s="48" t="str">
        <f ca="1">IF(B265="","",OFFSET(List1!Q$11,tisk!A264,0))</f>
        <v>12/2020</v>
      </c>
      <c r="G267" s="183"/>
      <c r="H267" s="186"/>
      <c r="I267" s="184"/>
      <c r="J267" s="184"/>
      <c r="K267" s="184"/>
      <c r="L267" s="184"/>
      <c r="M267" s="183"/>
      <c r="N267" s="183"/>
      <c r="O267" s="183"/>
      <c r="P267" s="183"/>
      <c r="Q267" s="183"/>
      <c r="R267" s="183"/>
    </row>
    <row r="268" spans="1:18" s="2" customFormat="1" ht="57.6" x14ac:dyDescent="0.3">
      <c r="A268" s="51"/>
      <c r="B268" s="184">
        <v>89</v>
      </c>
      <c r="C268" s="3" t="str">
        <f ca="1">IF(B268="","",CONCATENATE(OFFSET(List1!C$11,tisk!A267,0),"
",OFFSET(List1!D$11,tisk!A267,0),"
",OFFSET(List1!E$11,tisk!A267,0),"
",OFFSET(List1!F$11,tisk!A267,0)))</f>
        <v>Obec Rovensko
Rovensko 59
Rovensko
78901</v>
      </c>
      <c r="D268" s="74" t="str">
        <f ca="1">IF(B268="","",OFFSET(List1!L$11,tisk!A267,0))</f>
        <v>Oprava komunikace u ZŠ a MŠ Rovensko</v>
      </c>
      <c r="E268" s="185">
        <f ca="1">IF(B268="","",OFFSET(List1!O$11,tisk!A267,0))</f>
        <v>1050000</v>
      </c>
      <c r="F268" s="48" t="str">
        <f ca="1">IF(B268="","",OFFSET(List1!P$11,tisk!A267,0))</f>
        <v>6/2020</v>
      </c>
      <c r="G268" s="183">
        <f ca="1">IF(B268="","",OFFSET(List1!R$11,tisk!A267,0))</f>
        <v>500000</v>
      </c>
      <c r="H268" s="186" t="str">
        <f ca="1">IF(B268="","",OFFSET(List1!S$11,tisk!A267,0))</f>
        <v>31.12.2020</v>
      </c>
      <c r="I268" s="184">
        <f ca="1">IF(B268="","",OFFSET(List1!T$11,tisk!A267,0))</f>
        <v>160</v>
      </c>
      <c r="J268" s="184">
        <f ca="1">IF(B268="","",OFFSET(List1!U$11,tisk!A267,0))</f>
        <v>140</v>
      </c>
      <c r="K268" s="184">
        <f ca="1">IF(B268="","",OFFSET(List1!V$11,tisk!A267,0))</f>
        <v>100</v>
      </c>
      <c r="L268" s="184">
        <f ca="1">IF(B268="","",OFFSET(List1!W$11,tisk!A267,0))</f>
        <v>400</v>
      </c>
      <c r="M268" s="183">
        <f ca="1">IF($B268="","",OFFSET(List1!X$11,tisk!$A267,0))</f>
        <v>500000</v>
      </c>
      <c r="N268" s="183">
        <f ca="1">IF($B268="","",OFFSET(List1!Y$11,tisk!$A267,0))</f>
        <v>0</v>
      </c>
      <c r="O268" s="183">
        <f ca="1">IF($B268="","",OFFSET(List1!Z$11,tisk!$A267,0))</f>
        <v>500000</v>
      </c>
      <c r="P268" s="183">
        <f ca="1">IF($B268="","",OFFSET(List1!AA$11,tisk!$A267,0))</f>
        <v>0</v>
      </c>
      <c r="Q268" s="183" t="str">
        <f ca="1">IF($B268="","",OFFSET(List1!AB$11,tisk!$A267,0))</f>
        <v>INV</v>
      </c>
      <c r="R268" s="183" t="str">
        <f ca="1">IF($B268="","",OFFSET(List1!AC$11,tisk!$A267,0))</f>
        <v>NE</v>
      </c>
    </row>
    <row r="269" spans="1:18" s="2" customFormat="1" ht="86.4" x14ac:dyDescent="0.3">
      <c r="A269" s="51"/>
      <c r="B269" s="184"/>
      <c r="C269" s="3" t="str">
        <f ca="1">IF(B268="","",CONCATENATE("Okres ",OFFSET(List1!G$11,tisk!A267,0),"
","Právní forma","
",OFFSET(List1!H$11,tisk!A267,0),"
","IČO ",OFFSET(List1!I$11,tisk!A267,0),"
 ","B.Ú. ",OFFSET(List1!J$11,tisk!A267,0)))</f>
        <v>Okres Šumperk
Právní forma
Obec, městská část hlavního města Prahy
IČO 00303305
 B.Ú. 1905635339/0800</v>
      </c>
      <c r="D269" s="5" t="str">
        <f ca="1">IF(B268="","",OFFSET(List1!M$11,tisk!A267,0))</f>
        <v>Projekt řeší opravu místní komunikace u ZŠ a MŠ, která je v havarijním stavu.</v>
      </c>
      <c r="E269" s="185"/>
      <c r="F269" s="47"/>
      <c r="G269" s="183"/>
      <c r="H269" s="186"/>
      <c r="I269" s="184"/>
      <c r="J269" s="184"/>
      <c r="K269" s="184"/>
      <c r="L269" s="184"/>
      <c r="M269" s="183"/>
      <c r="N269" s="183"/>
      <c r="O269" s="183"/>
      <c r="P269" s="183"/>
      <c r="Q269" s="183"/>
      <c r="R269" s="183"/>
    </row>
    <row r="270" spans="1:18" s="2" customFormat="1" ht="86.4" x14ac:dyDescent="0.3">
      <c r="A270" s="51">
        <f>ROW()/3-1</f>
        <v>89</v>
      </c>
      <c r="B270" s="184"/>
      <c r="C270" s="3"/>
      <c r="D270" s="5" t="str">
        <f ca="1">IF(B268="","",CONCATENATE("Dotace bude použita na:",OFFSET(List1!N$11,tisk!A267,0)))</f>
        <v>Dotace bude použita na:Zemní a stavební práce na komunikaci, podklad pod komunikaci štěrkový, asfaltový povrch, betonová přídlažba, obrubníky, zámková dlažba, poklopy šoupat, kanalizační vpustě, zatravňovací prvky.</v>
      </c>
      <c r="E270" s="185"/>
      <c r="F270" s="48" t="str">
        <f ca="1">IF(B268="","",OFFSET(List1!Q$11,tisk!A267,0))</f>
        <v>12/2020</v>
      </c>
      <c r="G270" s="183"/>
      <c r="H270" s="186"/>
      <c r="I270" s="184"/>
      <c r="J270" s="184"/>
      <c r="K270" s="184"/>
      <c r="L270" s="184"/>
      <c r="M270" s="183"/>
      <c r="N270" s="183"/>
      <c r="O270" s="183"/>
      <c r="P270" s="183"/>
      <c r="Q270" s="183"/>
      <c r="R270" s="183"/>
    </row>
    <row r="271" spans="1:18" s="2" customFormat="1" ht="57.6" x14ac:dyDescent="0.3">
      <c r="A271" s="51"/>
      <c r="B271" s="184">
        <v>90</v>
      </c>
      <c r="C271" s="3" t="str">
        <f ca="1">IF(B271="","",CONCATENATE(OFFSET(List1!C$11,tisk!A270,0),"
",OFFSET(List1!D$11,tisk!A270,0),"
",OFFSET(List1!E$11,tisk!A270,0),"
",OFFSET(List1!F$11,tisk!A270,0)))</f>
        <v>Obec Horní Štěpánov
Horní Štěpánov 326
Horní Štěpánov
79847</v>
      </c>
      <c r="D271" s="74" t="str">
        <f ca="1">IF(B271="","",OFFSET(List1!L$11,tisk!A270,0))</f>
        <v>Budova obecního úřadu Horní Štěpánov</v>
      </c>
      <c r="E271" s="185">
        <f ca="1">IF(B271="","",OFFSET(List1!O$11,tisk!A270,0))</f>
        <v>1017610</v>
      </c>
      <c r="F271" s="48" t="str">
        <f ca="1">IF(B271="","",OFFSET(List1!P$11,tisk!A270,0))</f>
        <v>4/2020</v>
      </c>
      <c r="G271" s="183">
        <f ca="1">IF(B271="","",OFFSET(List1!R$11,tisk!A270,0))</f>
        <v>500000</v>
      </c>
      <c r="H271" s="186" t="str">
        <f ca="1">IF(B271="","",OFFSET(List1!S$11,tisk!A270,0))</f>
        <v>31.12.2020</v>
      </c>
      <c r="I271" s="184">
        <f ca="1">IF(B271="","",OFFSET(List1!T$11,tisk!A270,0))</f>
        <v>140</v>
      </c>
      <c r="J271" s="184">
        <f ca="1">IF(B271="","",OFFSET(List1!U$11,tisk!A270,0))</f>
        <v>160</v>
      </c>
      <c r="K271" s="184">
        <f ca="1">IF(B271="","",OFFSET(List1!V$11,tisk!A270,0))</f>
        <v>100</v>
      </c>
      <c r="L271" s="184">
        <f ca="1">IF(B271="","",OFFSET(List1!W$11,tisk!A270,0))</f>
        <v>400</v>
      </c>
      <c r="M271" s="183">
        <f ca="1">IF($B271="","",OFFSET(List1!X$11,tisk!$A270,0))</f>
        <v>500000</v>
      </c>
      <c r="N271" s="183">
        <f ca="1">IF($B271="","",OFFSET(List1!Y$11,tisk!$A270,0))</f>
        <v>0</v>
      </c>
      <c r="O271" s="183">
        <f ca="1">IF($B271="","",OFFSET(List1!Z$11,tisk!$A270,0))</f>
        <v>500000</v>
      </c>
      <c r="P271" s="183">
        <f ca="1">IF($B271="","",OFFSET(List1!AA$11,tisk!$A270,0))</f>
        <v>0</v>
      </c>
      <c r="Q271" s="183" t="str">
        <f ca="1">IF($B271="","",OFFSET(List1!AB$11,tisk!$A270,0))</f>
        <v>INV/NEINV</v>
      </c>
      <c r="R271" s="183" t="str">
        <f ca="1">IF($B271="","",OFFSET(List1!AC$11,tisk!$A270,0))</f>
        <v>NE</v>
      </c>
    </row>
    <row r="272" spans="1:18" s="2" customFormat="1" ht="86.4" x14ac:dyDescent="0.3">
      <c r="A272" s="51"/>
      <c r="B272" s="184"/>
      <c r="C272" s="3" t="str">
        <f ca="1">IF(B271="","",CONCATENATE("Okres ",OFFSET(List1!G$11,tisk!A270,0),"
","Právní forma","
",OFFSET(List1!H$11,tisk!A270,0),"
","IČO ",OFFSET(List1!I$11,tisk!A270,0),"
 ","B.Ú. ",OFFSET(List1!J$11,tisk!A270,0)))</f>
        <v>Okres Prostějov
Právní forma
Obec, městská část hlavního města Prahy
IČO 00288250
 B.Ú. 5229701/0100</v>
      </c>
      <c r="D272" s="5" t="str">
        <f ca="1">IF(B271="","",OFFSET(List1!M$11,tisk!A270,0))</f>
        <v>Záměrem akce jsou nezbytné opravy v prostorách OÚ Horní Štěpánov a zateplení půdy, které povedou k dokončení modernizace budovy.</v>
      </c>
      <c r="E272" s="185"/>
      <c r="F272" s="47"/>
      <c r="G272" s="183"/>
      <c r="H272" s="186"/>
      <c r="I272" s="184"/>
      <c r="J272" s="184"/>
      <c r="K272" s="184"/>
      <c r="L272" s="184"/>
      <c r="M272" s="183"/>
      <c r="N272" s="183"/>
      <c r="O272" s="183"/>
      <c r="P272" s="183"/>
      <c r="Q272" s="183"/>
      <c r="R272" s="183"/>
    </row>
    <row r="273" spans="1:18" s="2" customFormat="1" ht="43.2" x14ac:dyDescent="0.3">
      <c r="A273" s="51">
        <f>ROW()/3-1</f>
        <v>90</v>
      </c>
      <c r="B273" s="184"/>
      <c r="C273" s="3"/>
      <c r="D273" s="5" t="str">
        <f ca="1">IF(B271="","",CONCATENATE("Dotace bude použita na:",OFFSET(List1!N$11,tisk!A270,0)))</f>
        <v>Dotace bude použita na:Oprava sociálního zařízení, výměna 6 ks dveří a oprava kanceláří. Zateplení půdy.</v>
      </c>
      <c r="E273" s="185"/>
      <c r="F273" s="48" t="str">
        <f ca="1">IF(B271="","",OFFSET(List1!Q$11,tisk!A270,0))</f>
        <v>12/2020</v>
      </c>
      <c r="G273" s="183"/>
      <c r="H273" s="186"/>
      <c r="I273" s="184"/>
      <c r="J273" s="184"/>
      <c r="K273" s="184"/>
      <c r="L273" s="184"/>
      <c r="M273" s="183"/>
      <c r="N273" s="183"/>
      <c r="O273" s="183"/>
      <c r="P273" s="183"/>
      <c r="Q273" s="183"/>
      <c r="R273" s="183"/>
    </row>
    <row r="274" spans="1:18" s="2" customFormat="1" ht="57.6" x14ac:dyDescent="0.3">
      <c r="A274" s="51"/>
      <c r="B274" s="184">
        <v>91</v>
      </c>
      <c r="C274" s="3" t="str">
        <f ca="1">IF(B274="","",CONCATENATE(OFFSET(List1!C$11,tisk!A273,0),"
",OFFSET(List1!D$11,tisk!A273,0),"
",OFFSET(List1!E$11,tisk!A273,0),"
",OFFSET(List1!F$11,tisk!A273,0)))</f>
        <v>Obec Veselíčko
Veselíčko 68
Veselíčko
75125</v>
      </c>
      <c r="D274" s="74" t="str">
        <f ca="1">IF(B274="","",OFFSET(List1!L$11,tisk!A273,0))</f>
        <v>Bezpečná cesta do Veselí - rekonstrukce chodníku a žlabů v centru obce</v>
      </c>
      <c r="E274" s="185">
        <f ca="1">IF(B274="","",OFFSET(List1!O$11,tisk!A273,0))</f>
        <v>1000000</v>
      </c>
      <c r="F274" s="48" t="str">
        <f ca="1">IF(B274="","",OFFSET(List1!P$11,tisk!A273,0))</f>
        <v>1/2020</v>
      </c>
      <c r="G274" s="183">
        <f ca="1">IF(B274="","",OFFSET(List1!R$11,tisk!A273,0))</f>
        <v>500000</v>
      </c>
      <c r="H274" s="186" t="str">
        <f ca="1">IF(B274="","",OFFSET(List1!S$11,tisk!A273,0))</f>
        <v>31.12.2020</v>
      </c>
      <c r="I274" s="184">
        <f ca="1">IF(B274="","",OFFSET(List1!T$11,tisk!A273,0))</f>
        <v>110</v>
      </c>
      <c r="J274" s="184">
        <f ca="1">IF(B274="","",OFFSET(List1!U$11,tisk!A273,0))</f>
        <v>190</v>
      </c>
      <c r="K274" s="184">
        <f ca="1">IF(B274="","",OFFSET(List1!V$11,tisk!A273,0))</f>
        <v>100</v>
      </c>
      <c r="L274" s="184">
        <f ca="1">IF(B274="","",OFFSET(List1!W$11,tisk!A273,0))</f>
        <v>400</v>
      </c>
      <c r="M274" s="183">
        <f ca="1">IF($B274="","",OFFSET(List1!X$11,tisk!$A273,0))</f>
        <v>500000</v>
      </c>
      <c r="N274" s="183">
        <f ca="1">IF($B274="","",OFFSET(List1!Y$11,tisk!$A273,0))</f>
        <v>0</v>
      </c>
      <c r="O274" s="183">
        <f ca="1">IF($B274="","",OFFSET(List1!Z$11,tisk!$A273,0))</f>
        <v>500000</v>
      </c>
      <c r="P274" s="183">
        <f ca="1">IF($B274="","",OFFSET(List1!AA$11,tisk!$A273,0))</f>
        <v>0</v>
      </c>
      <c r="Q274" s="183" t="str">
        <f ca="1">IF($B274="","",OFFSET(List1!AB$11,tisk!$A273,0))</f>
        <v>INV</v>
      </c>
      <c r="R274" s="183" t="str">
        <f ca="1">IF($B274="","",OFFSET(List1!AC$11,tisk!$A273,0))</f>
        <v>NE</v>
      </c>
    </row>
    <row r="275" spans="1:18" s="2" customFormat="1" ht="86.4" x14ac:dyDescent="0.3">
      <c r="A275" s="51"/>
      <c r="B275" s="184"/>
      <c r="C275" s="3" t="str">
        <f ca="1">IF(B274="","",CONCATENATE("Okres ",OFFSET(List1!G$11,tisk!A273,0),"
","Právní forma","
",OFFSET(List1!H$11,tisk!A273,0),"
","IČO ",OFFSET(List1!I$11,tisk!A273,0),"
 ","B.Ú. ",OFFSET(List1!J$11,tisk!A273,0)))</f>
        <v>Okres Přerov
Právní forma
Obec, městská část hlavního města Prahy
IČO 00302198
 B.Ú. 94-5612831/0710</v>
      </c>
      <c r="D275" s="5" t="str">
        <f ca="1">IF(B274="","",OFFSET(List1!M$11,tisk!A273,0))</f>
        <v>Revitalizace chodníku a stávajících odtokových žlabů podél krajské silnice III/43612 vedoucích do místní lokality zvané "Veselí".</v>
      </c>
      <c r="E275" s="185"/>
      <c r="F275" s="47"/>
      <c r="G275" s="183"/>
      <c r="H275" s="186"/>
      <c r="I275" s="184"/>
      <c r="J275" s="184"/>
      <c r="K275" s="184"/>
      <c r="L275" s="184"/>
      <c r="M275" s="183"/>
      <c r="N275" s="183"/>
      <c r="O275" s="183"/>
      <c r="P275" s="183"/>
      <c r="Q275" s="183"/>
      <c r="R275" s="183"/>
    </row>
    <row r="276" spans="1:18" s="2" customFormat="1" ht="86.4" x14ac:dyDescent="0.3">
      <c r="A276" s="51">
        <f>ROW()/3-1</f>
        <v>91</v>
      </c>
      <c r="B276" s="184"/>
      <c r="C276" s="3"/>
      <c r="D276" s="5" t="str">
        <f ca="1">IF(B274="","",CONCATENATE("Dotace bude použita na:",OFFSET(List1!N$11,tisk!A273,0)))</f>
        <v>Dotace bude použita na:SO 103, SO 104; HSV - zemní práce, komunikace pozemní, úpravy povrchů, trubní vedení, ostatní konstrukce a práce, bourání, přesuny sutě, přesuny hmot; PSV - izolace proti vodě, vlhkosti a plynům.</v>
      </c>
      <c r="E276" s="185"/>
      <c r="F276" s="48" t="str">
        <f ca="1">IF(B274="","",OFFSET(List1!Q$11,tisk!A273,0))</f>
        <v>12/2020</v>
      </c>
      <c r="G276" s="183"/>
      <c r="H276" s="186"/>
      <c r="I276" s="184"/>
      <c r="J276" s="184"/>
      <c r="K276" s="184"/>
      <c r="L276" s="184"/>
      <c r="M276" s="183"/>
      <c r="N276" s="183"/>
      <c r="O276" s="183"/>
      <c r="P276" s="183"/>
      <c r="Q276" s="183"/>
      <c r="R276" s="183"/>
    </row>
    <row r="277" spans="1:18" s="2" customFormat="1" ht="57.6" x14ac:dyDescent="0.3">
      <c r="A277" s="51"/>
      <c r="B277" s="184">
        <v>92</v>
      </c>
      <c r="C277" s="3" t="str">
        <f ca="1">IF(B277="","",CONCATENATE(OFFSET(List1!C$11,tisk!A276,0),"
",OFFSET(List1!D$11,tisk!A276,0),"
",OFFSET(List1!E$11,tisk!A276,0),"
",OFFSET(List1!F$11,tisk!A276,0)))</f>
        <v>Obec Dubicko
Velká Strana 56
Dubicko
78972</v>
      </c>
      <c r="D277" s="74" t="str">
        <f ca="1">IF(B277="","",OFFSET(List1!L$11,tisk!A276,0))</f>
        <v>Výměna rozhlasové ústředny a rekonstrukce části veřejného osvětlení</v>
      </c>
      <c r="E277" s="185">
        <f ca="1">IF(B277="","",OFFSET(List1!O$11,tisk!A276,0))</f>
        <v>435256</v>
      </c>
      <c r="F277" s="48" t="str">
        <f ca="1">IF(B277="","",OFFSET(List1!P$11,tisk!A276,0))</f>
        <v>3/2020</v>
      </c>
      <c r="G277" s="183">
        <f ca="1">IF(B277="","",OFFSET(List1!R$11,tisk!A276,0))</f>
        <v>217000</v>
      </c>
      <c r="H277" s="186" t="str">
        <f ca="1">IF(B277="","",OFFSET(List1!S$11,tisk!A276,0))</f>
        <v>31.12.2020</v>
      </c>
      <c r="I277" s="184">
        <f ca="1">IF(B277="","",OFFSET(List1!T$11,tisk!A276,0))</f>
        <v>120</v>
      </c>
      <c r="J277" s="184">
        <f ca="1">IF(B277="","",OFFSET(List1!U$11,tisk!A276,0))</f>
        <v>180</v>
      </c>
      <c r="K277" s="184">
        <f ca="1">IF(B277="","",OFFSET(List1!V$11,tisk!A276,0))</f>
        <v>100</v>
      </c>
      <c r="L277" s="184">
        <f ca="1">IF(B277="","",OFFSET(List1!W$11,tisk!A276,0))</f>
        <v>400</v>
      </c>
      <c r="M277" s="183">
        <f ca="1">IF($B277="","",OFFSET(List1!X$11,tisk!$A276,0))</f>
        <v>217000</v>
      </c>
      <c r="N277" s="183">
        <f ca="1">IF($B277="","",OFFSET(List1!Y$11,tisk!$A276,0))</f>
        <v>0</v>
      </c>
      <c r="O277" s="183">
        <f ca="1">IF($B277="","",OFFSET(List1!Z$11,tisk!$A276,0))</f>
        <v>217000</v>
      </c>
      <c r="P277" s="183">
        <f ca="1">IF($B277="","",OFFSET(List1!AA$11,tisk!$A276,0))</f>
        <v>0</v>
      </c>
      <c r="Q277" s="183" t="str">
        <f ca="1">IF($B277="","",OFFSET(List1!AB$11,tisk!$A276,0))</f>
        <v>INV/NEINV</v>
      </c>
      <c r="R277" s="183" t="str">
        <f ca="1">IF($B277="","",OFFSET(List1!AC$11,tisk!$A276,0))</f>
        <v>NE</v>
      </c>
    </row>
    <row r="278" spans="1:18" s="2" customFormat="1" ht="86.4" x14ac:dyDescent="0.3">
      <c r="A278" s="51"/>
      <c r="B278" s="184"/>
      <c r="C278" s="3" t="str">
        <f ca="1">IF(B277="","",CONCATENATE("Okres ",OFFSET(List1!G$11,tisk!A276,0),"
","Právní forma","
",OFFSET(List1!H$11,tisk!A276,0),"
","IČO ",OFFSET(List1!I$11,tisk!A276,0),"
 ","B.Ú. ",OFFSET(List1!J$11,tisk!A276,0)))</f>
        <v>Okres Šumperk
Právní forma
Obec, městská část hlavního města Prahy
IČO 00302538
 B.Ú. 153788011/0300</v>
      </c>
      <c r="D278" s="5" t="str">
        <f ca="1">IF(B277="","",OFFSET(List1!M$11,tisk!A276,0))</f>
        <v>Výměna rozhlasové ústředny v budově obecního úřadu  a rekonstrukce části veřejného osvětlení v obci Dubicko.</v>
      </c>
      <c r="E278" s="185"/>
      <c r="F278" s="47"/>
      <c r="G278" s="183"/>
      <c r="H278" s="186"/>
      <c r="I278" s="184"/>
      <c r="J278" s="184"/>
      <c r="K278" s="184"/>
      <c r="L278" s="184"/>
      <c r="M278" s="183"/>
      <c r="N278" s="183"/>
      <c r="O278" s="183"/>
      <c r="P278" s="183"/>
      <c r="Q278" s="183"/>
      <c r="R278" s="183"/>
    </row>
    <row r="279" spans="1:18" s="2" customFormat="1" ht="72" x14ac:dyDescent="0.3">
      <c r="A279" s="51">
        <f>ROW()/3-1</f>
        <v>92</v>
      </c>
      <c r="B279" s="184"/>
      <c r="C279" s="3"/>
      <c r="D279" s="5" t="str">
        <f ca="1">IF(B277="","",CONCATENATE("Dotace bude použita na:",OFFSET(List1!N$11,tisk!A276,0)))</f>
        <v>Dotace bude použita na:Stavební a elektromontážní práce spojené s výměnou zemních kabelů a výměnou sloupů a svítidel. Náklady spojené s výměnou rozhlasové ústředny.</v>
      </c>
      <c r="E279" s="185"/>
      <c r="F279" s="48" t="str">
        <f ca="1">IF(B277="","",OFFSET(List1!Q$11,tisk!A276,0))</f>
        <v>11/2020</v>
      </c>
      <c r="G279" s="183"/>
      <c r="H279" s="186"/>
      <c r="I279" s="184"/>
      <c r="J279" s="184"/>
      <c r="K279" s="184"/>
      <c r="L279" s="184"/>
      <c r="M279" s="183"/>
      <c r="N279" s="183"/>
      <c r="O279" s="183"/>
      <c r="P279" s="183"/>
      <c r="Q279" s="183"/>
      <c r="R279" s="183"/>
    </row>
    <row r="280" spans="1:18" s="2" customFormat="1" ht="57.6" x14ac:dyDescent="0.3">
      <c r="A280" s="51"/>
      <c r="B280" s="184">
        <v>93</v>
      </c>
      <c r="C280" s="3" t="str">
        <f ca="1">IF(B280="","",CONCATENATE(OFFSET(List1!C$11,tisk!A279,0),"
",OFFSET(List1!D$11,tisk!A279,0),"
",OFFSET(List1!E$11,tisk!A279,0),"
",OFFSET(List1!F$11,tisk!A279,0)))</f>
        <v>Obec Skrbeň
Na Návsi 131/2
Skrbeň
78335</v>
      </c>
      <c r="D280" s="74" t="str">
        <f ca="1">IF(B280="","",OFFSET(List1!L$11,tisk!A279,0))</f>
        <v>Skrbeň - veřejné osvětlení - Na Návsi, Podvrbí, Spálená, Za Školkou - IV. etapa</v>
      </c>
      <c r="E280" s="185">
        <f ca="1">IF(B280="","",OFFSET(List1!O$11,tisk!A279,0))</f>
        <v>2344290.34</v>
      </c>
      <c r="F280" s="48" t="str">
        <f ca="1">IF(B280="","",OFFSET(List1!P$11,tisk!A279,0))</f>
        <v>1/2020</v>
      </c>
      <c r="G280" s="183">
        <f ca="1">IF(B280="","",OFFSET(List1!R$11,tisk!A279,0))</f>
        <v>500000</v>
      </c>
      <c r="H280" s="186" t="str">
        <f ca="1">IF(B280="","",OFFSET(List1!S$11,tisk!A279,0))</f>
        <v>31.12.2020</v>
      </c>
      <c r="I280" s="184">
        <f ca="1">IF(B280="","",OFFSET(List1!T$11,tisk!A279,0))</f>
        <v>140</v>
      </c>
      <c r="J280" s="184">
        <f ca="1">IF(B280="","",OFFSET(List1!U$11,tisk!A279,0))</f>
        <v>160</v>
      </c>
      <c r="K280" s="184">
        <f ca="1">IF(B280="","",OFFSET(List1!V$11,tisk!A279,0))</f>
        <v>100</v>
      </c>
      <c r="L280" s="184">
        <f ca="1">IF(B280="","",OFFSET(List1!W$11,tisk!A279,0))</f>
        <v>400</v>
      </c>
      <c r="M280" s="183">
        <f ca="1">IF($B280="","",OFFSET(List1!X$11,tisk!$A279,0))</f>
        <v>500000</v>
      </c>
      <c r="N280" s="183">
        <f ca="1">IF($B280="","",OFFSET(List1!Y$11,tisk!$A279,0))</f>
        <v>0</v>
      </c>
      <c r="O280" s="183">
        <f ca="1">IF($B280="","",OFFSET(List1!Z$11,tisk!$A279,0))</f>
        <v>500000</v>
      </c>
      <c r="P280" s="183">
        <f ca="1">IF($B280="","",OFFSET(List1!AA$11,tisk!$A279,0))</f>
        <v>0</v>
      </c>
      <c r="Q280" s="183" t="str">
        <f ca="1">IF($B280="","",OFFSET(List1!AB$11,tisk!$A279,0))</f>
        <v>INV</v>
      </c>
      <c r="R280" s="183" t="str">
        <f ca="1">IF($B280="","",OFFSET(List1!AC$11,tisk!$A279,0))</f>
        <v>NE</v>
      </c>
    </row>
    <row r="281" spans="1:18" s="2" customFormat="1" ht="86.4" x14ac:dyDescent="0.3">
      <c r="A281" s="51"/>
      <c r="B281" s="184"/>
      <c r="C281" s="3" t="str">
        <f ca="1">IF(B280="","",CONCATENATE("Okres ",OFFSET(List1!G$11,tisk!A279,0),"
","Právní forma","
",OFFSET(List1!H$11,tisk!A279,0),"
","IČO ",OFFSET(List1!I$11,tisk!A279,0),"
 ","B.Ú. ",OFFSET(List1!J$11,tisk!A279,0)))</f>
        <v>Okres Olomouc
Právní forma
Obec, městská část hlavního města Prahy
IČO 00635693
 B.Ú. 1801723369/0800</v>
      </c>
      <c r="D281" s="5" t="str">
        <f ca="1">IF(B280="","",OFFSET(List1!M$11,tisk!A279,0))</f>
        <v>Rekonstrukce veřejného osvětlení a místního rozhlasu v části obce Skrbeň.</v>
      </c>
      <c r="E281" s="185"/>
      <c r="F281" s="47"/>
      <c r="G281" s="183"/>
      <c r="H281" s="186"/>
      <c r="I281" s="184"/>
      <c r="J281" s="184"/>
      <c r="K281" s="184"/>
      <c r="L281" s="184"/>
      <c r="M281" s="183"/>
      <c r="N281" s="183"/>
      <c r="O281" s="183"/>
      <c r="P281" s="183"/>
      <c r="Q281" s="183"/>
      <c r="R281" s="183"/>
    </row>
    <row r="282" spans="1:18" s="2" customFormat="1" ht="72" x14ac:dyDescent="0.3">
      <c r="A282" s="51">
        <f>ROW()/3-1</f>
        <v>93</v>
      </c>
      <c r="B282" s="184"/>
      <c r="C282" s="3"/>
      <c r="D282" s="5" t="str">
        <f ca="1">IF(B280="","",CONCATENATE("Dotace bude použita na:",OFFSET(List1!N$11,tisk!A279,0)))</f>
        <v>Dotace bude použita na:Dotace bude použita na dodávku a montáž kabelových rozvodů, stožárů, svítidel, veškerého souvisejícího instalačního materiálu a na demontážní práce.</v>
      </c>
      <c r="E282" s="185"/>
      <c r="F282" s="48" t="str">
        <f ca="1">IF(B280="","",OFFSET(List1!Q$11,tisk!A279,0))</f>
        <v>12/2020</v>
      </c>
      <c r="G282" s="183"/>
      <c r="H282" s="186"/>
      <c r="I282" s="184"/>
      <c r="J282" s="184"/>
      <c r="K282" s="184"/>
      <c r="L282" s="184"/>
      <c r="M282" s="183"/>
      <c r="N282" s="183"/>
      <c r="O282" s="183"/>
      <c r="P282" s="183"/>
      <c r="Q282" s="183"/>
      <c r="R282" s="183"/>
    </row>
    <row r="283" spans="1:18" s="2" customFormat="1" ht="57.6" x14ac:dyDescent="0.3">
      <c r="A283" s="51"/>
      <c r="B283" s="184">
        <v>94</v>
      </c>
      <c r="C283" s="3" t="str">
        <f ca="1">IF(B283="","",CONCATENATE(OFFSET(List1!C$11,tisk!A282,0),"
",OFFSET(List1!D$11,tisk!A282,0),"
",OFFSET(List1!E$11,tisk!A282,0),"
",OFFSET(List1!F$11,tisk!A282,0)))</f>
        <v>Městys Velký Újezd
Olomoucká 15
Velký Újezd
78355</v>
      </c>
      <c r="D283" s="74" t="str">
        <f ca="1">IF(B283="","",OFFSET(List1!L$11,tisk!A282,0))</f>
        <v>Místní komunikace ul. Kopanina a Válečných hrdinů</v>
      </c>
      <c r="E283" s="185">
        <f ca="1">IF(B283="","",OFFSET(List1!O$11,tisk!A282,0))</f>
        <v>10101239</v>
      </c>
      <c r="F283" s="48" t="str">
        <f ca="1">IF(B283="","",OFFSET(List1!P$11,tisk!A282,0))</f>
        <v>1/2020</v>
      </c>
      <c r="G283" s="183">
        <f ca="1">IF(B283="","",OFFSET(List1!R$11,tisk!A282,0))</f>
        <v>500000</v>
      </c>
      <c r="H283" s="186" t="str">
        <f ca="1">IF(B283="","",OFFSET(List1!S$11,tisk!A282,0))</f>
        <v>31.12.2020</v>
      </c>
      <c r="I283" s="184">
        <f ca="1">IF(B283="","",OFFSET(List1!T$11,tisk!A282,0))</f>
        <v>120</v>
      </c>
      <c r="J283" s="184">
        <f ca="1">IF(B283="","",OFFSET(List1!U$11,tisk!A282,0))</f>
        <v>130</v>
      </c>
      <c r="K283" s="184">
        <f ca="1">IF(B283="","",OFFSET(List1!V$11,tisk!A282,0))</f>
        <v>150</v>
      </c>
      <c r="L283" s="184">
        <f ca="1">IF(B283="","",OFFSET(List1!W$11,tisk!A282,0))</f>
        <v>400</v>
      </c>
      <c r="M283" s="183">
        <f ca="1">IF($B283="","",OFFSET(List1!X$11,tisk!$A282,0))</f>
        <v>500000</v>
      </c>
      <c r="N283" s="183">
        <f ca="1">IF($B283="","",OFFSET(List1!Y$11,tisk!$A282,0))</f>
        <v>0</v>
      </c>
      <c r="O283" s="183">
        <f ca="1">IF($B283="","",OFFSET(List1!Z$11,tisk!$A282,0))</f>
        <v>500000</v>
      </c>
      <c r="P283" s="183">
        <f ca="1">IF($B283="","",OFFSET(List1!AA$11,tisk!$A282,0))</f>
        <v>0</v>
      </c>
      <c r="Q283" s="183" t="str">
        <f ca="1">IF($B283="","",OFFSET(List1!AB$11,tisk!$A282,0))</f>
        <v>INV</v>
      </c>
      <c r="R283" s="183" t="str">
        <f ca="1">IF($B283="","",OFFSET(List1!AC$11,tisk!$A282,0))</f>
        <v>NE</v>
      </c>
    </row>
    <row r="284" spans="1:18" s="2" customFormat="1" ht="86.4" x14ac:dyDescent="0.3">
      <c r="A284" s="51"/>
      <c r="B284" s="184"/>
      <c r="C284" s="3" t="str">
        <f ca="1">IF(B283="","",CONCATENATE("Okres ",OFFSET(List1!G$11,tisk!A282,0),"
","Právní forma","
",OFFSET(List1!H$11,tisk!A282,0),"
","IČO ",OFFSET(List1!I$11,tisk!A282,0),"
 ","B.Ú. ",OFFSET(List1!J$11,tisk!A282,0)))</f>
        <v>Okres Olomouc
Právní forma
Obec, městská část hlavního města Prahy
IČO 00299677
 B.Ú. 185580346/0300</v>
      </c>
      <c r="D284" s="5" t="str">
        <f ca="1">IF(B283="","",OFFSET(List1!M$11,tisk!A282,0))</f>
        <v>Předmětem projektu je kompletní přestavba místní komunikace ul. Kopanina a ul. Válečných hrdinů ve východní části městyse
Velký Újezd včetně přidruženého prostoru.</v>
      </c>
      <c r="E284" s="185"/>
      <c r="F284" s="47"/>
      <c r="G284" s="183"/>
      <c r="H284" s="186"/>
      <c r="I284" s="184"/>
      <c r="J284" s="184"/>
      <c r="K284" s="184"/>
      <c r="L284" s="184"/>
      <c r="M284" s="183"/>
      <c r="N284" s="183"/>
      <c r="O284" s="183"/>
      <c r="P284" s="183"/>
      <c r="Q284" s="183"/>
      <c r="R284" s="183"/>
    </row>
    <row r="285" spans="1:18" s="2" customFormat="1" ht="57.6" x14ac:dyDescent="0.3">
      <c r="A285" s="51">
        <f>ROW()/3-1</f>
        <v>94</v>
      </c>
      <c r="B285" s="184"/>
      <c r="C285" s="3"/>
      <c r="D285" s="5" t="str">
        <f ca="1">IF(B283="","",CONCATENATE("Dotace bude použita na:",OFFSET(List1!N$11,tisk!A282,0)))</f>
        <v>Dotace bude použita na:Z investiční dotace budou hrazeny výdaje, které jsou v rozpočtu specifikovány jako:
Zpevněné dopravní plochy - osa 1, 2, 3, 4.</v>
      </c>
      <c r="E285" s="185"/>
      <c r="F285" s="48" t="str">
        <f ca="1">IF(B283="","",OFFSET(List1!Q$11,tisk!A282,0))</f>
        <v>12/2020</v>
      </c>
      <c r="G285" s="183"/>
      <c r="H285" s="186"/>
      <c r="I285" s="184"/>
      <c r="J285" s="184"/>
      <c r="K285" s="184"/>
      <c r="L285" s="184"/>
      <c r="M285" s="183"/>
      <c r="N285" s="183"/>
      <c r="O285" s="183"/>
      <c r="P285" s="183"/>
      <c r="Q285" s="183"/>
      <c r="R285" s="183"/>
    </row>
    <row r="286" spans="1:18" s="2" customFormat="1" ht="57.6" x14ac:dyDescent="0.3">
      <c r="A286" s="51"/>
      <c r="B286" s="184">
        <v>95</v>
      </c>
      <c r="C286" s="3" t="str">
        <f ca="1">IF(B286="","",CONCATENATE(OFFSET(List1!C$11,tisk!A285,0),"
",OFFSET(List1!D$11,tisk!A285,0),"
",OFFSET(List1!E$11,tisk!A285,0),"
",OFFSET(List1!F$11,tisk!A285,0)))</f>
        <v>Obec Oldřichov
Oldřichov 17
Oldřichov
75111</v>
      </c>
      <c r="D286" s="74" t="str">
        <f ca="1">IF(B286="","",OFFSET(List1!L$11,tisk!A285,0))</f>
        <v>Komunikace v obci Oldřichov</v>
      </c>
      <c r="E286" s="185">
        <f ca="1">IF(B286="","",OFFSET(List1!O$11,tisk!A285,0))</f>
        <v>1825312</v>
      </c>
      <c r="F286" s="48" t="str">
        <f ca="1">IF(B286="","",OFFSET(List1!P$11,tisk!A285,0))</f>
        <v>1/2020</v>
      </c>
      <c r="G286" s="183">
        <f ca="1">IF(B286="","",OFFSET(List1!R$11,tisk!A285,0))</f>
        <v>500000</v>
      </c>
      <c r="H286" s="186" t="str">
        <f ca="1">IF(B286="","",OFFSET(List1!S$11,tisk!A285,0))</f>
        <v>31.12.2020</v>
      </c>
      <c r="I286" s="184">
        <f ca="1">IF(B286="","",OFFSET(List1!T$11,tisk!A285,0))</f>
        <v>150</v>
      </c>
      <c r="J286" s="184">
        <f ca="1">IF(B286="","",OFFSET(List1!U$11,tisk!A285,0))</f>
        <v>140</v>
      </c>
      <c r="K286" s="184">
        <f ca="1">IF(B286="","",OFFSET(List1!V$11,tisk!A285,0))</f>
        <v>100</v>
      </c>
      <c r="L286" s="184">
        <f ca="1">IF(B286="","",OFFSET(List1!W$11,tisk!A285,0))</f>
        <v>390</v>
      </c>
      <c r="M286" s="183">
        <f ca="1">IF($B286="","",OFFSET(List1!X$11,tisk!$A285,0))</f>
        <v>500000</v>
      </c>
      <c r="N286" s="183">
        <f ca="1">IF($B286="","",OFFSET(List1!Y$11,tisk!$A285,0))</f>
        <v>0</v>
      </c>
      <c r="O286" s="183">
        <f ca="1">IF($B286="","",OFFSET(List1!Z$11,tisk!$A285,0))</f>
        <v>500000</v>
      </c>
      <c r="P286" s="183">
        <f ca="1">IF($B286="","",OFFSET(List1!AA$11,tisk!$A285,0))</f>
        <v>0</v>
      </c>
      <c r="Q286" s="183" t="str">
        <f ca="1">IF($B286="","",OFFSET(List1!AB$11,tisk!$A285,0))</f>
        <v>INV</v>
      </c>
      <c r="R286" s="183" t="str">
        <f ca="1">IF($B286="","",OFFSET(List1!AC$11,tisk!$A285,0))</f>
        <v>NE</v>
      </c>
    </row>
    <row r="287" spans="1:18" s="2" customFormat="1" ht="86.4" x14ac:dyDescent="0.3">
      <c r="A287" s="51"/>
      <c r="B287" s="184"/>
      <c r="C287" s="3" t="str">
        <f ca="1">IF(B286="","",CONCATENATE("Okres ",OFFSET(List1!G$11,tisk!A285,0),"
","Právní forma","
",OFFSET(List1!H$11,tisk!A285,0),"
","IČO ",OFFSET(List1!I$11,tisk!A285,0),"
 ","B.Ú. ",OFFSET(List1!J$11,tisk!A285,0)))</f>
        <v>Okres Přerov
Právní forma
Obec, městská část hlavního města Prahy
IČO 00636428
 B.Ú. 25621831/0100</v>
      </c>
      <c r="D287" s="5" t="str">
        <f ca="1">IF(B286="","",OFFSET(List1!M$11,tisk!A285,0))</f>
        <v>Dojde k vybudování komunikace k rodinným domům.</v>
      </c>
      <c r="E287" s="185"/>
      <c r="F287" s="47"/>
      <c r="G287" s="183"/>
      <c r="H287" s="186"/>
      <c r="I287" s="184"/>
      <c r="J287" s="184"/>
      <c r="K287" s="184"/>
      <c r="L287" s="184"/>
      <c r="M287" s="183"/>
      <c r="N287" s="183"/>
      <c r="O287" s="183"/>
      <c r="P287" s="183"/>
      <c r="Q287" s="183"/>
      <c r="R287" s="183"/>
    </row>
    <row r="288" spans="1:18" s="2" customFormat="1" ht="72" x14ac:dyDescent="0.3">
      <c r="A288" s="51">
        <f>ROW()/3-1</f>
        <v>95</v>
      </c>
      <c r="B288" s="184"/>
      <c r="C288" s="3"/>
      <c r="D288" s="5" t="str">
        <f ca="1">IF(B286="","",CONCATENATE("Dotace bude použita na:",OFFSET(List1!N$11,tisk!A285,0)))</f>
        <v>Dotace bude použita na:Celkové vybudování komunikace v obci Oldřichov - odstranění nezpevněného materiálu, odvoz tohoto materiálu, vybudování několika vrstev a finální vrstva asfaltu.</v>
      </c>
      <c r="E288" s="185"/>
      <c r="F288" s="48" t="str">
        <f ca="1">IF(B286="","",OFFSET(List1!Q$11,tisk!A285,0))</f>
        <v>12/2020</v>
      </c>
      <c r="G288" s="183"/>
      <c r="H288" s="186"/>
      <c r="I288" s="184"/>
      <c r="J288" s="184"/>
      <c r="K288" s="184"/>
      <c r="L288" s="184"/>
      <c r="M288" s="183"/>
      <c r="N288" s="183"/>
      <c r="O288" s="183"/>
      <c r="P288" s="183"/>
      <c r="Q288" s="183"/>
      <c r="R288" s="183"/>
    </row>
    <row r="289" spans="1:18" s="2" customFormat="1" ht="57.6" x14ac:dyDescent="0.3">
      <c r="A289" s="51"/>
      <c r="B289" s="184">
        <v>96</v>
      </c>
      <c r="C289" s="3" t="str">
        <f ca="1">IF(B289="","",CONCATENATE(OFFSET(List1!C$11,tisk!A288,0),"
",OFFSET(List1!D$11,tisk!A288,0),"
",OFFSET(List1!E$11,tisk!A288,0),"
",OFFSET(List1!F$11,tisk!A288,0)))</f>
        <v>Obec Zborov
Zborov 28
Zborov
78901</v>
      </c>
      <c r="D289" s="74" t="str">
        <f ca="1">IF(B289="","",OFFSET(List1!L$11,tisk!A288,0))</f>
        <v>Oprava místní komunikace 11C, v obci Zborov</v>
      </c>
      <c r="E289" s="185">
        <f ca="1">IF(B289="","",OFFSET(List1!O$11,tisk!A288,0))</f>
        <v>400000</v>
      </c>
      <c r="F289" s="48" t="str">
        <f ca="1">IF(B289="","",OFFSET(List1!P$11,tisk!A288,0))</f>
        <v>1/2020</v>
      </c>
      <c r="G289" s="183">
        <f ca="1">IF(B289="","",OFFSET(List1!R$11,tisk!A288,0))</f>
        <v>200000</v>
      </c>
      <c r="H289" s="186" t="str">
        <f ca="1">IF(B289="","",OFFSET(List1!S$11,tisk!A288,0))</f>
        <v>31.12.2020</v>
      </c>
      <c r="I289" s="184">
        <f ca="1">IF(B289="","",OFFSET(List1!T$11,tisk!A288,0))</f>
        <v>150</v>
      </c>
      <c r="J289" s="184">
        <f ca="1">IF(B289="","",OFFSET(List1!U$11,tisk!A288,0))</f>
        <v>140</v>
      </c>
      <c r="K289" s="184">
        <f ca="1">IF(B289="","",OFFSET(List1!V$11,tisk!A288,0))</f>
        <v>100</v>
      </c>
      <c r="L289" s="184">
        <f ca="1">IF(B289="","",OFFSET(List1!W$11,tisk!A288,0))</f>
        <v>390</v>
      </c>
      <c r="M289" s="183">
        <f ca="1">IF($B289="","",OFFSET(List1!X$11,tisk!$A288,0))</f>
        <v>0</v>
      </c>
      <c r="N289" s="183">
        <f ca="1">IF($B289="","",OFFSET(List1!Y$11,tisk!$A288,0))</f>
        <v>200000</v>
      </c>
      <c r="O289" s="183">
        <f ca="1">IF($B289="","",OFFSET(List1!Z$11,tisk!$A288,0))</f>
        <v>200000</v>
      </c>
      <c r="P289" s="183">
        <f ca="1">IF($B289="","",OFFSET(List1!AA$11,tisk!$A288,0))</f>
        <v>0</v>
      </c>
      <c r="Q289" s="183" t="str">
        <f ca="1">IF($B289="","",OFFSET(List1!AB$11,tisk!$A288,0))</f>
        <v>NEINV</v>
      </c>
      <c r="R289" s="183" t="str">
        <f ca="1">IF($B289="","",OFFSET(List1!AC$11,tisk!$A288,0))</f>
        <v>NE</v>
      </c>
    </row>
    <row r="290" spans="1:18" s="2" customFormat="1" ht="100.8" x14ac:dyDescent="0.3">
      <c r="A290" s="51"/>
      <c r="B290" s="184"/>
      <c r="C290" s="3" t="str">
        <f ca="1">IF(B289="","",CONCATENATE("Okres ",OFFSET(List1!G$11,tisk!A288,0),"
","Právní forma","
",OFFSET(List1!H$11,tisk!A288,0),"
","IČO ",OFFSET(List1!I$11,tisk!A288,0),"
 ","B.Ú. ",OFFSET(List1!J$11,tisk!A288,0)))</f>
        <v>Okres Šumperk
Právní forma
Obec, městská část hlavního města Prahy
IČO 00853143
 B.Ú. 26226841/0100</v>
      </c>
      <c r="D290" s="5" t="str">
        <f ca="1">IF(B289="","",OFFSET(List1!M$11,tisk!A288,0))</f>
        <v>Jedná se o opravu povrchu místní komunikace označené dle Pasportu místních komunikací jako MK 11C. Jedná se o komunikaci zajišťující přístup a příjezd ke třem rodinným domům. Komunikace je dlouhodobě v nevyhovujícím stavebně technickém stavu.</v>
      </c>
      <c r="E290" s="185"/>
      <c r="F290" s="47"/>
      <c r="G290" s="183"/>
      <c r="H290" s="186"/>
      <c r="I290" s="184"/>
      <c r="J290" s="184"/>
      <c r="K290" s="184"/>
      <c r="L290" s="184"/>
      <c r="M290" s="183"/>
      <c r="N290" s="183"/>
      <c r="O290" s="183"/>
      <c r="P290" s="183"/>
      <c r="Q290" s="183"/>
      <c r="R290" s="183"/>
    </row>
    <row r="291" spans="1:18" s="2" customFormat="1" ht="28.8" x14ac:dyDescent="0.3">
      <c r="A291" s="51">
        <f>ROW()/3-1</f>
        <v>96</v>
      </c>
      <c r="B291" s="184"/>
      <c r="C291" s="3"/>
      <c r="D291" s="5" t="str">
        <f ca="1">IF(B289="","",CONCATENATE("Dotace bude použita na:",OFFSET(List1!N$11,tisk!A288,0)))</f>
        <v>Dotace bude použita na:Opravu místní komunikace 11C.</v>
      </c>
      <c r="E291" s="185"/>
      <c r="F291" s="48" t="str">
        <f ca="1">IF(B289="","",OFFSET(List1!Q$11,tisk!A288,0))</f>
        <v>12/2020</v>
      </c>
      <c r="G291" s="183"/>
      <c r="H291" s="186"/>
      <c r="I291" s="184"/>
      <c r="J291" s="184"/>
      <c r="K291" s="184"/>
      <c r="L291" s="184"/>
      <c r="M291" s="183"/>
      <c r="N291" s="183"/>
      <c r="O291" s="183"/>
      <c r="P291" s="183"/>
      <c r="Q291" s="183"/>
      <c r="R291" s="183"/>
    </row>
    <row r="292" spans="1:18" s="2" customFormat="1" ht="57.6" x14ac:dyDescent="0.3">
      <c r="A292" s="51"/>
      <c r="B292" s="184">
        <v>97</v>
      </c>
      <c r="C292" s="3" t="str">
        <f ca="1">IF(B292="","",CONCATENATE(OFFSET(List1!C$11,tisk!A291,0),"
",OFFSET(List1!D$11,tisk!A291,0),"
",OFFSET(List1!E$11,tisk!A291,0),"
",OFFSET(List1!F$11,tisk!A291,0)))</f>
        <v>Obec Prostějovičky
Prostějovičky 67
Prostějovičky
79803</v>
      </c>
      <c r="D292" s="74" t="str">
        <f ca="1">IF(B292="","",OFFSET(List1!L$11,tisk!A291,0))</f>
        <v>Rekonstrukce místní komunikace Točna</v>
      </c>
      <c r="E292" s="185">
        <f ca="1">IF(B292="","",OFFSET(List1!O$11,tisk!A291,0))</f>
        <v>1000000</v>
      </c>
      <c r="F292" s="48" t="str">
        <f ca="1">IF(B292="","",OFFSET(List1!P$11,tisk!A291,0))</f>
        <v>1/2020</v>
      </c>
      <c r="G292" s="183">
        <f ca="1">IF(B292="","",OFFSET(List1!R$11,tisk!A291,0))</f>
        <v>500000</v>
      </c>
      <c r="H292" s="186" t="str">
        <f ca="1">IF(B292="","",OFFSET(List1!S$11,tisk!A291,0))</f>
        <v>31.12.2020</v>
      </c>
      <c r="I292" s="184">
        <f ca="1">IF(B292="","",OFFSET(List1!T$11,tisk!A291,0))</f>
        <v>160</v>
      </c>
      <c r="J292" s="184">
        <f ca="1">IF(B292="","",OFFSET(List1!U$11,tisk!A291,0))</f>
        <v>130</v>
      </c>
      <c r="K292" s="184">
        <f ca="1">IF(B292="","",OFFSET(List1!V$11,tisk!A291,0))</f>
        <v>100</v>
      </c>
      <c r="L292" s="184">
        <f ca="1">IF(B292="","",OFFSET(List1!W$11,tisk!A291,0))</f>
        <v>390</v>
      </c>
      <c r="M292" s="183">
        <f ca="1">IF($B292="","",OFFSET(List1!X$11,tisk!$A291,0))</f>
        <v>0</v>
      </c>
      <c r="N292" s="183">
        <f ca="1">IF($B292="","",OFFSET(List1!Y$11,tisk!$A291,0))</f>
        <v>500000</v>
      </c>
      <c r="O292" s="183">
        <f ca="1">IF($B292="","",OFFSET(List1!Z$11,tisk!$A291,0))</f>
        <v>500000</v>
      </c>
      <c r="P292" s="183">
        <f ca="1">IF($B292="","",OFFSET(List1!AA$11,tisk!$A291,0))</f>
        <v>0</v>
      </c>
      <c r="Q292" s="183" t="str">
        <f ca="1">IF($B292="","",OFFSET(List1!AB$11,tisk!$A291,0))</f>
        <v>INV</v>
      </c>
      <c r="R292" s="183" t="str">
        <f ca="1">IF($B292="","",OFFSET(List1!AC$11,tisk!$A291,0))</f>
        <v>NE</v>
      </c>
    </row>
    <row r="293" spans="1:18" s="2" customFormat="1" ht="86.4" x14ac:dyDescent="0.3">
      <c r="A293" s="51"/>
      <c r="B293" s="184"/>
      <c r="C293" s="3" t="str">
        <f ca="1">IF(B292="","",CONCATENATE("Okres ",OFFSET(List1!G$11,tisk!A291,0),"
","Právní forma","
",OFFSET(List1!H$11,tisk!A291,0),"
","IČO ",OFFSET(List1!I$11,tisk!A291,0),"
 ","B.Ú. ",OFFSET(List1!J$11,tisk!A291,0)))</f>
        <v>Okres Prostějov
Právní forma
Obec, městská část hlavního města Prahy
IČO 00288667
 B.Ú. 94-6010701/0710</v>
      </c>
      <c r="D293" s="5" t="str">
        <f ca="1">IF(B292="","",OFFSET(List1!M$11,tisk!A291,0))</f>
        <v>Projekt řeší obnovu místní komunikace v obci Prostějovičky v lokalitě Točna.</v>
      </c>
      <c r="E293" s="185"/>
      <c r="F293" s="47"/>
      <c r="G293" s="183"/>
      <c r="H293" s="186"/>
      <c r="I293" s="184"/>
      <c r="J293" s="184"/>
      <c r="K293" s="184"/>
      <c r="L293" s="184"/>
      <c r="M293" s="183"/>
      <c r="N293" s="183"/>
      <c r="O293" s="183"/>
      <c r="P293" s="183"/>
      <c r="Q293" s="183"/>
      <c r="R293" s="183"/>
    </row>
    <row r="294" spans="1:18" s="2" customFormat="1" ht="72" x14ac:dyDescent="0.3">
      <c r="A294" s="51">
        <f>ROW()/3-1</f>
        <v>97</v>
      </c>
      <c r="B294" s="184"/>
      <c r="C294" s="3"/>
      <c r="D294" s="5" t="str">
        <f ca="1">IF(B292="","",CONCATENATE("Dotace bude použita na:",OFFSET(List1!N$11,tisk!A291,0)))</f>
        <v>Dotace bude použita na:Z dotace bude hrazena rekonstrukce části komunikace par. č. 570/1 v k. ú. Prostějovičky sloužící jako autobusová točna a příjezd k rodinné zástavbě.</v>
      </c>
      <c r="E294" s="185"/>
      <c r="F294" s="48" t="str">
        <f ca="1">IF(B292="","",OFFSET(List1!Q$11,tisk!A291,0))</f>
        <v>12/2020</v>
      </c>
      <c r="G294" s="183"/>
      <c r="H294" s="186"/>
      <c r="I294" s="184"/>
      <c r="J294" s="184"/>
      <c r="K294" s="184"/>
      <c r="L294" s="184"/>
      <c r="M294" s="183"/>
      <c r="N294" s="183"/>
      <c r="O294" s="183"/>
      <c r="P294" s="183"/>
      <c r="Q294" s="183"/>
      <c r="R294" s="183"/>
    </row>
    <row r="295" spans="1:18" s="2" customFormat="1" ht="57.6" x14ac:dyDescent="0.3">
      <c r="A295" s="51"/>
      <c r="B295" s="184">
        <v>98</v>
      </c>
      <c r="C295" s="3" t="str">
        <f ca="1">IF(B295="","",CONCATENATE(OFFSET(List1!C$11,tisk!A294,0),"
",OFFSET(List1!D$11,tisk!A294,0),"
",OFFSET(List1!E$11,tisk!A294,0),"
",OFFSET(List1!F$11,tisk!A294,0)))</f>
        <v>Obec Dobrochov
Dobrochov 43
Dobrochov
79807</v>
      </c>
      <c r="D295" s="74" t="str">
        <f ca="1">IF(B295="","",OFFSET(List1!L$11,tisk!A294,0))</f>
        <v>Oprava hasičské zbrojnice 1. etapa</v>
      </c>
      <c r="E295" s="185">
        <f ca="1">IF(B295="","",OFFSET(List1!O$11,tisk!A294,0))</f>
        <v>300000</v>
      </c>
      <c r="F295" s="48" t="str">
        <f ca="1">IF(B295="","",OFFSET(List1!P$11,tisk!A294,0))</f>
        <v>3/2020</v>
      </c>
      <c r="G295" s="183">
        <f ca="1">IF(B295="","",OFFSET(List1!R$11,tisk!A294,0))</f>
        <v>150000</v>
      </c>
      <c r="H295" s="186" t="str">
        <f ca="1">IF(B295="","",OFFSET(List1!S$11,tisk!A294,0))</f>
        <v>31.12.2020</v>
      </c>
      <c r="I295" s="184">
        <f ca="1">IF(B295="","",OFFSET(List1!T$11,tisk!A294,0))</f>
        <v>130</v>
      </c>
      <c r="J295" s="184">
        <f ca="1">IF(B295="","",OFFSET(List1!U$11,tisk!A294,0))</f>
        <v>110</v>
      </c>
      <c r="K295" s="184">
        <f ca="1">IF(B295="","",OFFSET(List1!V$11,tisk!A294,0))</f>
        <v>150</v>
      </c>
      <c r="L295" s="184">
        <f ca="1">IF(B295="","",OFFSET(List1!W$11,tisk!A294,0))</f>
        <v>390</v>
      </c>
      <c r="M295" s="183">
        <f ca="1">IF($B295="","",OFFSET(List1!X$11,tisk!$A294,0))</f>
        <v>0</v>
      </c>
      <c r="N295" s="183">
        <f ca="1">IF($B295="","",OFFSET(List1!Y$11,tisk!$A294,0))</f>
        <v>150000</v>
      </c>
      <c r="O295" s="183">
        <f ca="1">IF($B295="","",OFFSET(List1!Z$11,tisk!$A294,0))</f>
        <v>150000</v>
      </c>
      <c r="P295" s="183">
        <f ca="1">IF($B295="","",OFFSET(List1!AA$11,tisk!$A294,0))</f>
        <v>0</v>
      </c>
      <c r="Q295" s="183" t="str">
        <f ca="1">IF($B295="","",OFFSET(List1!AB$11,tisk!$A294,0))</f>
        <v>NEINV</v>
      </c>
      <c r="R295" s="183" t="str">
        <f ca="1">IF($B295="","",OFFSET(List1!AC$11,tisk!$A294,0))</f>
        <v>NE</v>
      </c>
    </row>
    <row r="296" spans="1:18" s="2" customFormat="1" ht="86.4" x14ac:dyDescent="0.3">
      <c r="A296" s="51"/>
      <c r="B296" s="184"/>
      <c r="C296" s="3" t="str">
        <f ca="1">IF(B295="","",CONCATENATE("Okres ",OFFSET(List1!G$11,tisk!A294,0),"
","Právní forma","
",OFFSET(List1!H$11,tisk!A294,0),"
","IČO ",OFFSET(List1!I$11,tisk!A294,0),"
 ","B.Ú. ",OFFSET(List1!J$11,tisk!A294,0)))</f>
        <v>Okres Prostějov
Právní forma
Obec, městská část hlavního města Prahy
IČO 47922311
 B.Ú. 1501983329/0800</v>
      </c>
      <c r="D296" s="5" t="str">
        <f ca="1">IF(B295="","",OFFSET(List1!M$11,tisk!A294,0))</f>
        <v>Realizace akce spočívá v opravě vnějších omítek a střechy hasičské zbrojnice, vč. klempířských výrobků.</v>
      </c>
      <c r="E296" s="185"/>
      <c r="F296" s="47"/>
      <c r="G296" s="183"/>
      <c r="H296" s="186"/>
      <c r="I296" s="184"/>
      <c r="J296" s="184"/>
      <c r="K296" s="184"/>
      <c r="L296" s="184"/>
      <c r="M296" s="183"/>
      <c r="N296" s="183"/>
      <c r="O296" s="183"/>
      <c r="P296" s="183"/>
      <c r="Q296" s="183"/>
      <c r="R296" s="183"/>
    </row>
    <row r="297" spans="1:18" s="2" customFormat="1" ht="28.8" x14ac:dyDescent="0.3">
      <c r="A297" s="51">
        <f>ROW()/3-1</f>
        <v>98</v>
      </c>
      <c r="B297" s="184"/>
      <c r="C297" s="3"/>
      <c r="D297" s="5" t="str">
        <f ca="1">IF(B295="","",CONCATENATE("Dotace bude použita na:",OFFSET(List1!N$11,tisk!A294,0)))</f>
        <v>Dotace bude použita na:Omítky, střecha, okapy a klempířské výrobky.</v>
      </c>
      <c r="E297" s="185"/>
      <c r="F297" s="48" t="str">
        <f ca="1">IF(B295="","",OFFSET(List1!Q$11,tisk!A294,0))</f>
        <v>12/2020</v>
      </c>
      <c r="G297" s="183"/>
      <c r="H297" s="186"/>
      <c r="I297" s="184"/>
      <c r="J297" s="184"/>
      <c r="K297" s="184"/>
      <c r="L297" s="184"/>
      <c r="M297" s="183"/>
      <c r="N297" s="183"/>
      <c r="O297" s="183"/>
      <c r="P297" s="183"/>
      <c r="Q297" s="183"/>
      <c r="R297" s="183"/>
    </row>
    <row r="298" spans="1:18" s="2" customFormat="1" ht="57.6" x14ac:dyDescent="0.3">
      <c r="A298" s="51"/>
      <c r="B298" s="184">
        <v>99</v>
      </c>
      <c r="C298" s="3" t="str">
        <f ca="1">IF(B298="","",CONCATENATE(OFFSET(List1!C$11,tisk!A297,0),"
",OFFSET(List1!D$11,tisk!A297,0),"
",OFFSET(List1!E$11,tisk!A297,0),"
",OFFSET(List1!F$11,tisk!A297,0)))</f>
        <v>Obec Senička
Senička 32
Senička
78345</v>
      </c>
      <c r="D298" s="74" t="str">
        <f ca="1">IF(B298="","",OFFSET(List1!L$11,tisk!A297,0))</f>
        <v>Rekonstrukce obecní budovy č.p. 82 v Seničce</v>
      </c>
      <c r="E298" s="185">
        <f ca="1">IF(B298="","",OFFSET(List1!O$11,tisk!A297,0))</f>
        <v>751066</v>
      </c>
      <c r="F298" s="48" t="str">
        <f ca="1">IF(B298="","",OFFSET(List1!P$11,tisk!A297,0))</f>
        <v>5/2020</v>
      </c>
      <c r="G298" s="183">
        <f ca="1">IF(B298="","",OFFSET(List1!R$11,tisk!A297,0))</f>
        <v>375533</v>
      </c>
      <c r="H298" s="186" t="str">
        <f ca="1">IF(B298="","",OFFSET(List1!S$11,tisk!A297,0))</f>
        <v>31.12.2020</v>
      </c>
      <c r="I298" s="184">
        <f ca="1">IF(B298="","",OFFSET(List1!T$11,tisk!A297,0))</f>
        <v>130</v>
      </c>
      <c r="J298" s="184">
        <f ca="1">IF(B298="","",OFFSET(List1!U$11,tisk!A297,0))</f>
        <v>160</v>
      </c>
      <c r="K298" s="184">
        <f ca="1">IF(B298="","",OFFSET(List1!V$11,tisk!A297,0))</f>
        <v>100</v>
      </c>
      <c r="L298" s="184">
        <f ca="1">IF(B298="","",OFFSET(List1!W$11,tisk!A297,0))</f>
        <v>390</v>
      </c>
      <c r="M298" s="183">
        <f ca="1">IF($B298="","",OFFSET(List1!X$11,tisk!$A297,0))</f>
        <v>0</v>
      </c>
      <c r="N298" s="183">
        <f ca="1">IF($B298="","",OFFSET(List1!Y$11,tisk!$A297,0))</f>
        <v>375533</v>
      </c>
      <c r="O298" s="183">
        <f ca="1">IF($B298="","",OFFSET(List1!Z$11,tisk!$A297,0))</f>
        <v>375533</v>
      </c>
      <c r="P298" s="183">
        <f ca="1">IF($B298="","",OFFSET(List1!AA$11,tisk!$A297,0))</f>
        <v>0</v>
      </c>
      <c r="Q298" s="183" t="str">
        <f ca="1">IF($B298="","",OFFSET(List1!AB$11,tisk!$A297,0))</f>
        <v>NEINV</v>
      </c>
      <c r="R298" s="183" t="str">
        <f ca="1">IF($B298="","",OFFSET(List1!AC$11,tisk!$A297,0))</f>
        <v>NE</v>
      </c>
    </row>
    <row r="299" spans="1:18" s="2" customFormat="1" ht="86.4" x14ac:dyDescent="0.3">
      <c r="A299" s="51"/>
      <c r="B299" s="184"/>
      <c r="C299" s="3" t="str">
        <f ca="1">IF(B298="","",CONCATENATE("Okres ",OFFSET(List1!G$11,tisk!A297,0),"
","Právní forma","
",OFFSET(List1!H$11,tisk!A297,0),"
","IČO ",OFFSET(List1!I$11,tisk!A297,0),"
 ","B.Ú. ",OFFSET(List1!J$11,tisk!A297,0)))</f>
        <v>Okres Olomouc
Právní forma
Obec, městská část hlavního města Prahy
IČO 00635324
 B.Ú. 1801702349/0800</v>
      </c>
      <c r="D299" s="5" t="str">
        <f ca="1">IF(B298="","",OFFSET(List1!M$11,tisk!A297,0))</f>
        <v>Předmětem žádosti je kompletní výměna oken a dveří a oprava přístupového chodníku k objektu, ve kterém působí knihovna, klubovna skautů, Dětská skupina Modřínek a zázemí pro volnočasové aktivity.</v>
      </c>
      <c r="E299" s="185"/>
      <c r="F299" s="47"/>
      <c r="G299" s="183"/>
      <c r="H299" s="186"/>
      <c r="I299" s="184"/>
      <c r="J299" s="184"/>
      <c r="K299" s="184"/>
      <c r="L299" s="184"/>
      <c r="M299" s="183"/>
      <c r="N299" s="183"/>
      <c r="O299" s="183"/>
      <c r="P299" s="183"/>
      <c r="Q299" s="183"/>
      <c r="R299" s="183"/>
    </row>
    <row r="300" spans="1:18" s="2" customFormat="1" ht="43.2" x14ac:dyDescent="0.3">
      <c r="A300" s="51">
        <f>ROW()/3-1</f>
        <v>99</v>
      </c>
      <c r="B300" s="184"/>
      <c r="C300" s="3"/>
      <c r="D300" s="5" t="str">
        <f ca="1">IF(B298="","",CONCATENATE("Dotace bude použita na:",OFFSET(List1!N$11,tisk!A297,0)))</f>
        <v>Dotace bude použita na:Kompletní výměna oken a dveří, rekonstrukce přístupového chodníku k objektu.</v>
      </c>
      <c r="E300" s="185"/>
      <c r="F300" s="48" t="str">
        <f ca="1">IF(B298="","",OFFSET(List1!Q$11,tisk!A297,0))</f>
        <v>12/2020</v>
      </c>
      <c r="G300" s="183"/>
      <c r="H300" s="186"/>
      <c r="I300" s="184"/>
      <c r="J300" s="184"/>
      <c r="K300" s="184"/>
      <c r="L300" s="184"/>
      <c r="M300" s="183"/>
      <c r="N300" s="183"/>
      <c r="O300" s="183"/>
      <c r="P300" s="183"/>
      <c r="Q300" s="183"/>
      <c r="R300" s="183"/>
    </row>
    <row r="301" spans="1:18" s="2" customFormat="1" ht="57.6" x14ac:dyDescent="0.3">
      <c r="A301" s="51"/>
      <c r="B301" s="184">
        <v>100</v>
      </c>
      <c r="C301" s="3" t="str">
        <f ca="1">IF(B301="","",CONCATENATE(OFFSET(List1!C$11,tisk!A300,0),"
",OFFSET(List1!D$11,tisk!A300,0),"
",OFFSET(List1!E$11,tisk!A300,0),"
",OFFSET(List1!F$11,tisk!A300,0)))</f>
        <v>Obec Maletín
Starý Maletín 21
Maletín
78901</v>
      </c>
      <c r="D301" s="74" t="str">
        <f ca="1">IF(B301="","",OFFSET(List1!L$11,tisk!A300,0))</f>
        <v>Informační systém obce Maletín - bezdrátový rozhlas</v>
      </c>
      <c r="E301" s="185">
        <f ca="1">IF(B301="","",OFFSET(List1!O$11,tisk!A300,0))</f>
        <v>320000</v>
      </c>
      <c r="F301" s="48" t="str">
        <f ca="1">IF(B301="","",OFFSET(List1!P$11,tisk!A300,0))</f>
        <v>1/2020</v>
      </c>
      <c r="G301" s="183">
        <f ca="1">IF(B301="","",OFFSET(List1!R$11,tisk!A300,0))</f>
        <v>160000</v>
      </c>
      <c r="H301" s="186" t="str">
        <f ca="1">IF(B301="","",OFFSET(List1!S$11,tisk!A300,0))</f>
        <v>31.12.2020</v>
      </c>
      <c r="I301" s="184">
        <f ca="1">IF(B301="","",OFFSET(List1!T$11,tisk!A300,0))</f>
        <v>130</v>
      </c>
      <c r="J301" s="184">
        <f ca="1">IF(B301="","",OFFSET(List1!U$11,tisk!A300,0))</f>
        <v>160</v>
      </c>
      <c r="K301" s="184">
        <f ca="1">IF(B301="","",OFFSET(List1!V$11,tisk!A300,0))</f>
        <v>100</v>
      </c>
      <c r="L301" s="184">
        <f ca="1">IF(B301="","",OFFSET(List1!W$11,tisk!A300,0))</f>
        <v>390</v>
      </c>
      <c r="M301" s="183">
        <f ca="1">IF($B301="","",OFFSET(List1!X$11,tisk!$A300,0))</f>
        <v>0</v>
      </c>
      <c r="N301" s="183">
        <f ca="1">IF($B301="","",OFFSET(List1!Y$11,tisk!$A300,0))</f>
        <v>160000</v>
      </c>
      <c r="O301" s="183">
        <f ca="1">IF($B301="","",OFFSET(List1!Z$11,tisk!$A300,0))</f>
        <v>160000</v>
      </c>
      <c r="P301" s="183">
        <f ca="1">IF($B301="","",OFFSET(List1!AA$11,tisk!$A300,0))</f>
        <v>0</v>
      </c>
      <c r="Q301" s="183" t="str">
        <f ca="1">IF($B301="","",OFFSET(List1!AB$11,tisk!$A300,0))</f>
        <v>INV</v>
      </c>
      <c r="R301" s="183" t="str">
        <f ca="1">IF($B301="","",OFFSET(List1!AC$11,tisk!$A300,0))</f>
        <v>NE</v>
      </c>
    </row>
    <row r="302" spans="1:18" s="2" customFormat="1" ht="86.4" x14ac:dyDescent="0.3">
      <c r="A302" s="51"/>
      <c r="B302" s="184"/>
      <c r="C302" s="3" t="str">
        <f ca="1">IF(B301="","",CONCATENATE("Okres ",OFFSET(List1!G$11,tisk!A300,0),"
","Právní forma","
",OFFSET(List1!H$11,tisk!A300,0),"
","IČO ",OFFSET(List1!I$11,tisk!A300,0),"
 ","B.Ú. ",OFFSET(List1!J$11,tisk!A300,0)))</f>
        <v>Okres Šumperk
Právní forma
Obec, městská část hlavního města Prahy
IČO 00302988
 B.Ú. 8829841/0100</v>
      </c>
      <c r="D302" s="5" t="str">
        <f ca="1">IF(B301="","",OFFSET(List1!M$11,tisk!A300,0))</f>
        <v>Výměna a rozšíření nefunkčního informačního systému - bezdrátový rozhlas.</v>
      </c>
      <c r="E302" s="185"/>
      <c r="F302" s="47"/>
      <c r="G302" s="183"/>
      <c r="H302" s="186"/>
      <c r="I302" s="184"/>
      <c r="J302" s="184"/>
      <c r="K302" s="184"/>
      <c r="L302" s="184"/>
      <c r="M302" s="183"/>
      <c r="N302" s="183"/>
      <c r="O302" s="183"/>
      <c r="P302" s="183"/>
      <c r="Q302" s="183"/>
      <c r="R302" s="183"/>
    </row>
    <row r="303" spans="1:18" s="2" customFormat="1" ht="86.4" x14ac:dyDescent="0.3">
      <c r="A303" s="51">
        <f>ROW()/3-1</f>
        <v>100</v>
      </c>
      <c r="B303" s="184"/>
      <c r="C303" s="3"/>
      <c r="D303" s="5" t="str">
        <f ca="1">IF(B301="","",CONCATENATE("Dotace bude použita na:",OFFSET(List1!N$11,tisk!A300,0)))</f>
        <v>Dotace bude použita na:Vysílací zařízení AMO II - 1 ks, vysílací anténa - 1 ks, záložní baterie - 1 ks, ovládací software AMO - 1 ks, zaškolení obsluhy, montáž zařízení, vysílací přijímače AMO II - 22 ks, reproduktory tlakové - 57 ks, montáž  a oživení.</v>
      </c>
      <c r="E303" s="185"/>
      <c r="F303" s="48" t="str">
        <f ca="1">IF(B301="","",OFFSET(List1!Q$11,tisk!A300,0))</f>
        <v>12/2020</v>
      </c>
      <c r="G303" s="183"/>
      <c r="H303" s="186"/>
      <c r="I303" s="184"/>
      <c r="J303" s="184"/>
      <c r="K303" s="184"/>
      <c r="L303" s="184"/>
      <c r="M303" s="183"/>
      <c r="N303" s="183"/>
      <c r="O303" s="183"/>
      <c r="P303" s="183"/>
      <c r="Q303" s="183"/>
      <c r="R303" s="183"/>
    </row>
    <row r="304" spans="1:18" s="2" customFormat="1" ht="57.6" x14ac:dyDescent="0.3">
      <c r="A304" s="51"/>
      <c r="B304" s="184">
        <v>101</v>
      </c>
      <c r="C304" s="3" t="str">
        <f ca="1">IF(B304="","",CONCATENATE(OFFSET(List1!C$11,tisk!A303,0),"
",OFFSET(List1!D$11,tisk!A303,0),"
",OFFSET(List1!E$11,tisk!A303,0),"
",OFFSET(List1!F$11,tisk!A303,0)))</f>
        <v>Obec Křenovice
Křenovice 18
Křenovice
75201</v>
      </c>
      <c r="D304" s="74" t="str">
        <f ca="1">IF(B304="","",OFFSET(List1!L$11,tisk!A303,0))</f>
        <v>Rekonstrukce hasičské zbrojnice - II. etapa</v>
      </c>
      <c r="E304" s="185">
        <f ca="1">IF(B304="","",OFFSET(List1!O$11,tisk!A303,0))</f>
        <v>1000000</v>
      </c>
      <c r="F304" s="48" t="str">
        <f ca="1">IF(B304="","",OFFSET(List1!P$11,tisk!A303,0))</f>
        <v>1/2020</v>
      </c>
      <c r="G304" s="183">
        <f ca="1">IF(B304="","",OFFSET(List1!R$11,tisk!A303,0))</f>
        <v>500000</v>
      </c>
      <c r="H304" s="186" t="str">
        <f ca="1">IF(B304="","",OFFSET(List1!S$11,tisk!A303,0))</f>
        <v>31.12.2020</v>
      </c>
      <c r="I304" s="184">
        <f ca="1">IF(B304="","",OFFSET(List1!T$11,tisk!A303,0))</f>
        <v>130</v>
      </c>
      <c r="J304" s="184">
        <f ca="1">IF(B304="","",OFFSET(List1!U$11,tisk!A303,0))</f>
        <v>160</v>
      </c>
      <c r="K304" s="184">
        <f ca="1">IF(B304="","",OFFSET(List1!V$11,tisk!A303,0))</f>
        <v>100</v>
      </c>
      <c r="L304" s="184">
        <f ca="1">IF(B304="","",OFFSET(List1!W$11,tisk!A303,0))</f>
        <v>390</v>
      </c>
      <c r="M304" s="183">
        <f ca="1">IF($B304="","",OFFSET(List1!X$11,tisk!$A303,0))</f>
        <v>0</v>
      </c>
      <c r="N304" s="183">
        <f ca="1">IF($B304="","",OFFSET(List1!Y$11,tisk!$A303,0))</f>
        <v>500000</v>
      </c>
      <c r="O304" s="183">
        <f ca="1">IF($B304="","",OFFSET(List1!Z$11,tisk!$A303,0))</f>
        <v>500000</v>
      </c>
      <c r="P304" s="183">
        <f ca="1">IF($B304="","",OFFSET(List1!AA$11,tisk!$A303,0))</f>
        <v>0</v>
      </c>
      <c r="Q304" s="183" t="str">
        <f ca="1">IF($B304="","",OFFSET(List1!AB$11,tisk!$A303,0))</f>
        <v>INV</v>
      </c>
      <c r="R304" s="183" t="str">
        <f ca="1">IF($B304="","",OFFSET(List1!AC$11,tisk!$A303,0))</f>
        <v>NE</v>
      </c>
    </row>
    <row r="305" spans="1:18" s="2" customFormat="1" ht="86.4" x14ac:dyDescent="0.3">
      <c r="A305" s="51"/>
      <c r="B305" s="184"/>
      <c r="C305" s="3" t="str">
        <f ca="1">IF(B304="","",CONCATENATE("Okres ",OFFSET(List1!G$11,tisk!A303,0),"
","Právní forma","
",OFFSET(List1!H$11,tisk!A303,0),"
","IČO ",OFFSET(List1!I$11,tisk!A303,0),"
 ","B.Ú. ",OFFSET(List1!J$11,tisk!A303,0)))</f>
        <v>Okres Přerov
Právní forma
Obec, městská část hlavního města Prahy
IČO 00636304
 B.Ú. 1883099319/0800</v>
      </c>
      <c r="D305" s="5" t="str">
        <f ca="1">IF(B304="","",OFFSET(List1!M$11,tisk!A303,0))</f>
        <v>Obec Křenovice přikročila v roce 2019 k rekonstrukci hasičské zbrojnice, a  to po dlouhých letech neustálého odkládání a debatách o smyslu či nutnosti uvedené investice.</v>
      </c>
      <c r="E305" s="185"/>
      <c r="F305" s="47"/>
      <c r="G305" s="183"/>
      <c r="H305" s="186"/>
      <c r="I305" s="184"/>
      <c r="J305" s="184"/>
      <c r="K305" s="184"/>
      <c r="L305" s="184"/>
      <c r="M305" s="183"/>
      <c r="N305" s="183"/>
      <c r="O305" s="183"/>
      <c r="P305" s="183"/>
      <c r="Q305" s="183"/>
      <c r="R305" s="183"/>
    </row>
    <row r="306" spans="1:18" s="2" customFormat="1" ht="43.2" x14ac:dyDescent="0.3">
      <c r="A306" s="51">
        <f>ROW()/3-1</f>
        <v>101</v>
      </c>
      <c r="B306" s="184"/>
      <c r="C306" s="3"/>
      <c r="D306" s="5" t="str">
        <f ca="1">IF(B304="","",CONCATENATE("Dotace bude použita na:",OFFSET(List1!N$11,tisk!A303,0)))</f>
        <v>Dotace bude použita na:Úhrada  faktur a daňových dokladů za materiál a provedené stavební práce.</v>
      </c>
      <c r="E306" s="185"/>
      <c r="F306" s="48" t="str">
        <f ca="1">IF(B304="","",OFFSET(List1!Q$11,tisk!A303,0))</f>
        <v>12/2020</v>
      </c>
      <c r="G306" s="183"/>
      <c r="H306" s="186"/>
      <c r="I306" s="184"/>
      <c r="J306" s="184"/>
      <c r="K306" s="184"/>
      <c r="L306" s="184"/>
      <c r="M306" s="183"/>
      <c r="N306" s="183"/>
      <c r="O306" s="183"/>
      <c r="P306" s="183"/>
      <c r="Q306" s="183"/>
      <c r="R306" s="183"/>
    </row>
    <row r="307" spans="1:18" s="2" customFormat="1" ht="57.6" x14ac:dyDescent="0.3">
      <c r="A307" s="51"/>
      <c r="B307" s="184">
        <v>102</v>
      </c>
      <c r="C307" s="3" t="str">
        <f ca="1">IF(B307="","",CONCATENATE(OFFSET(List1!C$11,tisk!A306,0),"
",OFFSET(List1!D$11,tisk!A306,0),"
",OFFSET(List1!E$11,tisk!A306,0),"
",OFFSET(List1!F$11,tisk!A306,0)))</f>
        <v>Obec Bohuslavice
Bohuslavice 25
Bohuslavice
79856</v>
      </c>
      <c r="D307" s="74" t="str">
        <f ca="1">IF(B307="","",OFFSET(List1!L$11,tisk!A306,0))</f>
        <v>Přístavba hasičské zbrojnice Bohuslavice</v>
      </c>
      <c r="E307" s="185">
        <f ca="1">IF(B307="","",OFFSET(List1!O$11,tisk!A306,0))</f>
        <v>1417635</v>
      </c>
      <c r="F307" s="48" t="str">
        <f ca="1">IF(B307="","",OFFSET(List1!P$11,tisk!A306,0))</f>
        <v>1/2020</v>
      </c>
      <c r="G307" s="183">
        <f ca="1">IF(B307="","",OFFSET(List1!R$11,tisk!A306,0))</f>
        <v>500000</v>
      </c>
      <c r="H307" s="186" t="str">
        <f ca="1">IF(B307="","",OFFSET(List1!S$11,tisk!A306,0))</f>
        <v>31.12.2020</v>
      </c>
      <c r="I307" s="184">
        <f ca="1">IF(B307="","",OFFSET(List1!T$11,tisk!A306,0))</f>
        <v>130</v>
      </c>
      <c r="J307" s="184">
        <f ca="1">IF(B307="","",OFFSET(List1!U$11,tisk!A306,0))</f>
        <v>160</v>
      </c>
      <c r="K307" s="184">
        <f ca="1">IF(B307="","",OFFSET(List1!V$11,tisk!A306,0))</f>
        <v>100</v>
      </c>
      <c r="L307" s="184">
        <f ca="1">IF(B307="","",OFFSET(List1!W$11,tisk!A306,0))</f>
        <v>390</v>
      </c>
      <c r="M307" s="183">
        <f ca="1">IF($B307="","",OFFSET(List1!X$11,tisk!$A306,0))</f>
        <v>0</v>
      </c>
      <c r="N307" s="183">
        <f ca="1">IF($B307="","",OFFSET(List1!Y$11,tisk!$A306,0))</f>
        <v>500000</v>
      </c>
      <c r="O307" s="183">
        <f ca="1">IF($B307="","",OFFSET(List1!Z$11,tisk!$A306,0))</f>
        <v>500000</v>
      </c>
      <c r="P307" s="183">
        <f ca="1">IF($B307="","",OFFSET(List1!AA$11,tisk!$A306,0))</f>
        <v>0</v>
      </c>
      <c r="Q307" s="183" t="str">
        <f ca="1">IF($B307="","",OFFSET(List1!AB$11,tisk!$A306,0))</f>
        <v>INV</v>
      </c>
      <c r="R307" s="183" t="str">
        <f ca="1">IF($B307="","",OFFSET(List1!AC$11,tisk!$A306,0))</f>
        <v>NE</v>
      </c>
    </row>
    <row r="308" spans="1:18" s="2" customFormat="1" ht="86.4" x14ac:dyDescent="0.3">
      <c r="A308" s="51"/>
      <c r="B308" s="184"/>
      <c r="C308" s="3" t="str">
        <f ca="1">IF(B307="","",CONCATENATE("Okres ",OFFSET(List1!G$11,tisk!A306,0),"
","Právní forma","
",OFFSET(List1!H$11,tisk!A306,0),"
","IČO ",OFFSET(List1!I$11,tisk!A306,0),"
 ","B.Ú. ",OFFSET(List1!J$11,tisk!A306,0)))</f>
        <v>Okres Prostějov
Právní forma
Obec, městská část hlavního města Prahy
IČO 00288039
 B.Ú. 3725701/0100</v>
      </c>
      <c r="D308" s="5" t="str">
        <f ca="1">IF(B307="","",OFFSET(List1!M$11,tisk!A306,0))</f>
        <v>Přístavba hasičské zbrojnice ke stávající budově. V přístavbě budou umístěny především hygienické místnosti, které ve stávající budově chybí. Současně bude provedena nová přípojka pitné vody.</v>
      </c>
      <c r="E308" s="185"/>
      <c r="F308" s="47"/>
      <c r="G308" s="183"/>
      <c r="H308" s="186"/>
      <c r="I308" s="184"/>
      <c r="J308" s="184"/>
      <c r="K308" s="184"/>
      <c r="L308" s="184"/>
      <c r="M308" s="183"/>
      <c r="N308" s="183"/>
      <c r="O308" s="183"/>
      <c r="P308" s="183"/>
      <c r="Q308" s="183"/>
      <c r="R308" s="183"/>
    </row>
    <row r="309" spans="1:18" s="2" customFormat="1" ht="115.2" x14ac:dyDescent="0.3">
      <c r="A309" s="51">
        <f>ROW()/3-1</f>
        <v>102</v>
      </c>
      <c r="B309" s="184"/>
      <c r="C309" s="3"/>
      <c r="D309" s="5" t="str">
        <f ca="1">IF(B307="","",CONCATENATE("Dotace bude použita na:",OFFSET(List1!N$11,tisk!A306,0)))</f>
        <v>Dotace bude použita na:Stavebně montážní práce,stavební práce - zemní práce, zakládání stavby, svislé a kompletní konstrukce, vodorovné konstrukce, úpravy povrchů, podlah a osazování výplní, zdravotechnika, ústřední vytápění, elektroinstalace, konstrukce suché stavby, obklady, malby.</v>
      </c>
      <c r="E309" s="185"/>
      <c r="F309" s="48" t="str">
        <f ca="1">IF(B307="","",OFFSET(List1!Q$11,tisk!A306,0))</f>
        <v>12/2020</v>
      </c>
      <c r="G309" s="183"/>
      <c r="H309" s="186"/>
      <c r="I309" s="184"/>
      <c r="J309" s="184"/>
      <c r="K309" s="184"/>
      <c r="L309" s="184"/>
      <c r="M309" s="183"/>
      <c r="N309" s="183"/>
      <c r="O309" s="183"/>
      <c r="P309" s="183"/>
      <c r="Q309" s="183"/>
      <c r="R309" s="183"/>
    </row>
    <row r="310" spans="1:18" s="2" customFormat="1" ht="57.6" x14ac:dyDescent="0.3">
      <c r="A310" s="51"/>
      <c r="B310" s="184">
        <v>103</v>
      </c>
      <c r="C310" s="3" t="str">
        <f ca="1">IF(B310="","",CONCATENATE(OFFSET(List1!C$11,tisk!A309,0),"
",OFFSET(List1!D$11,tisk!A309,0),"
",OFFSET(List1!E$11,tisk!A309,0),"
",OFFSET(List1!F$11,tisk!A309,0)))</f>
        <v>Obec Říkovice
Říkovice 68
Říkovice
75118</v>
      </c>
      <c r="D310" s="74" t="str">
        <f ca="1">IF(B310="","",OFFSET(List1!L$11,tisk!A309,0))</f>
        <v>Odstavná místa před místním hřbitovem v obci Říkovice</v>
      </c>
      <c r="E310" s="185">
        <f ca="1">IF(B310="","",OFFSET(List1!O$11,tisk!A309,0))</f>
        <v>2461745</v>
      </c>
      <c r="F310" s="48" t="str">
        <f ca="1">IF(B310="","",OFFSET(List1!P$11,tisk!A309,0))</f>
        <v>6/2020</v>
      </c>
      <c r="G310" s="183">
        <f ca="1">IF(B310="","",OFFSET(List1!R$11,tisk!A309,0))</f>
        <v>286400</v>
      </c>
      <c r="H310" s="186" t="str">
        <f ca="1">IF(B310="","",OFFSET(List1!S$11,tisk!A309,0))</f>
        <v>31.12.2020</v>
      </c>
      <c r="I310" s="184">
        <f ca="1">IF(B310="","",OFFSET(List1!T$11,tisk!A309,0))</f>
        <v>130</v>
      </c>
      <c r="J310" s="184">
        <f ca="1">IF(B310="","",OFFSET(List1!U$11,tisk!A309,0))</f>
        <v>160</v>
      </c>
      <c r="K310" s="184">
        <f ca="1">IF(B310="","",OFFSET(List1!V$11,tisk!A309,0))</f>
        <v>100</v>
      </c>
      <c r="L310" s="184">
        <f ca="1">IF(B310="","",OFFSET(List1!W$11,tisk!A309,0))</f>
        <v>390</v>
      </c>
      <c r="M310" s="183">
        <f ca="1">IF($B310="","",OFFSET(List1!X$11,tisk!$A309,0))</f>
        <v>0</v>
      </c>
      <c r="N310" s="183">
        <f ca="1">IF($B310="","",OFFSET(List1!Y$11,tisk!$A309,0))</f>
        <v>286400</v>
      </c>
      <c r="O310" s="183">
        <f ca="1">IF($B310="","",OFFSET(List1!Z$11,tisk!$A309,0))</f>
        <v>286400</v>
      </c>
      <c r="P310" s="183">
        <f ca="1">IF($B310="","",OFFSET(List1!AA$11,tisk!$A309,0))</f>
        <v>0</v>
      </c>
      <c r="Q310" s="183" t="str">
        <f ca="1">IF($B310="","",OFFSET(List1!AB$11,tisk!$A309,0))</f>
        <v>INV</v>
      </c>
      <c r="R310" s="183" t="str">
        <f ca="1">IF($B310="","",OFFSET(List1!AC$11,tisk!$A309,0))</f>
        <v>NE</v>
      </c>
    </row>
    <row r="311" spans="1:18" s="2" customFormat="1" ht="86.4" x14ac:dyDescent="0.3">
      <c r="A311" s="51"/>
      <c r="B311" s="184"/>
      <c r="C311" s="3" t="str">
        <f ca="1">IF(B310="","",CONCATENATE("Okres ",OFFSET(List1!G$11,tisk!A309,0),"
","Právní forma","
",OFFSET(List1!H$11,tisk!A309,0),"
","IČO ",OFFSET(List1!I$11,tisk!A309,0),"
 ","B.Ú. ",OFFSET(List1!J$11,tisk!A309,0)))</f>
        <v>Okres Přerov
Právní forma
Obec, městská část hlavního města Prahy
IČO 00636568
 B.Ú. 104117967/0300</v>
      </c>
      <c r="D311" s="5" t="str">
        <f ca="1">IF(B310="","",OFFSET(List1!M$11,tisk!A309,0))</f>
        <v>Předmětem dotace je zpřístupnění místního hřbitova a to vybudováním zpevněné plochy a 4 odstavných stání.</v>
      </c>
      <c r="E311" s="185"/>
      <c r="F311" s="47"/>
      <c r="G311" s="183"/>
      <c r="H311" s="186"/>
      <c r="I311" s="184"/>
      <c r="J311" s="184"/>
      <c r="K311" s="184"/>
      <c r="L311" s="184"/>
      <c r="M311" s="183"/>
      <c r="N311" s="183"/>
      <c r="O311" s="183"/>
      <c r="P311" s="183"/>
      <c r="Q311" s="183"/>
      <c r="R311" s="183"/>
    </row>
    <row r="312" spans="1:18" s="2" customFormat="1" ht="28.8" x14ac:dyDescent="0.3">
      <c r="A312" s="51">
        <f>ROW()/3-1</f>
        <v>103</v>
      </c>
      <c r="B312" s="184"/>
      <c r="C312" s="3"/>
      <c r="D312" s="5" t="str">
        <f ca="1">IF(B310="","",CONCATENATE("Dotace bude použita na:",OFFSET(List1!N$11,tisk!A309,0)))</f>
        <v>Dotace bude použita na:Zpevněná plocha před hřbitovem a 4 odstavná stání.</v>
      </c>
      <c r="E312" s="185"/>
      <c r="F312" s="48" t="str">
        <f ca="1">IF(B310="","",OFFSET(List1!Q$11,tisk!A309,0))</f>
        <v>11/2020</v>
      </c>
      <c r="G312" s="183"/>
      <c r="H312" s="186"/>
      <c r="I312" s="184"/>
      <c r="J312" s="184"/>
      <c r="K312" s="184"/>
      <c r="L312" s="184"/>
      <c r="M312" s="183"/>
      <c r="N312" s="183"/>
      <c r="O312" s="183"/>
      <c r="P312" s="183"/>
      <c r="Q312" s="183"/>
      <c r="R312" s="183"/>
    </row>
    <row r="313" spans="1:18" s="2" customFormat="1" ht="57.6" x14ac:dyDescent="0.3">
      <c r="A313" s="51"/>
      <c r="B313" s="184">
        <v>104</v>
      </c>
      <c r="C313" s="3" t="str">
        <f ca="1">IF(B313="","",CONCATENATE(OFFSET(List1!C$11,tisk!A312,0),"
",OFFSET(List1!D$11,tisk!A312,0),"
",OFFSET(List1!E$11,tisk!A312,0),"
",OFFSET(List1!F$11,tisk!A312,0)))</f>
        <v>Obec Uhřičice
Uhřičice 111
Uhřičice
75201</v>
      </c>
      <c r="D313" s="74" t="str">
        <f ca="1">IF(B313="","",OFFSET(List1!L$11,tisk!A312,0))</f>
        <v>Rekonstrukce střechy na budově Obecního úřadu  Uhřičice</v>
      </c>
      <c r="E313" s="185">
        <f ca="1">IF(B313="","",OFFSET(List1!O$11,tisk!A312,0))</f>
        <v>974344</v>
      </c>
      <c r="F313" s="48" t="str">
        <f ca="1">IF(B313="","",OFFSET(List1!P$11,tisk!A312,0))</f>
        <v>1/2020</v>
      </c>
      <c r="G313" s="183">
        <f ca="1">IF(B313="","",OFFSET(List1!R$11,tisk!A312,0))</f>
        <v>487172</v>
      </c>
      <c r="H313" s="186" t="str">
        <f ca="1">IF(B313="","",OFFSET(List1!S$11,tisk!A312,0))</f>
        <v>31.12.2020</v>
      </c>
      <c r="I313" s="184">
        <f ca="1">IF(B313="","",OFFSET(List1!T$11,tisk!A312,0))</f>
        <v>130</v>
      </c>
      <c r="J313" s="184">
        <f ca="1">IF(B313="","",OFFSET(List1!U$11,tisk!A312,0))</f>
        <v>160</v>
      </c>
      <c r="K313" s="184">
        <f ca="1">IF(B313="","",OFFSET(List1!V$11,tisk!A312,0))</f>
        <v>100</v>
      </c>
      <c r="L313" s="184">
        <f ca="1">IF(B313="","",OFFSET(List1!W$11,tisk!A312,0))</f>
        <v>390</v>
      </c>
      <c r="M313" s="183">
        <f ca="1">IF($B313="","",OFFSET(List1!X$11,tisk!$A312,0))</f>
        <v>0</v>
      </c>
      <c r="N313" s="183">
        <f ca="1">IF($B313="","",OFFSET(List1!Y$11,tisk!$A312,0))</f>
        <v>487172</v>
      </c>
      <c r="O313" s="183">
        <f ca="1">IF($B313="","",OFFSET(List1!Z$11,tisk!$A312,0))</f>
        <v>487172</v>
      </c>
      <c r="P313" s="183">
        <f ca="1">IF($B313="","",OFFSET(List1!AA$11,tisk!$A312,0))</f>
        <v>0</v>
      </c>
      <c r="Q313" s="183" t="str">
        <f ca="1">IF($B313="","",OFFSET(List1!AB$11,tisk!$A312,0))</f>
        <v>INV</v>
      </c>
      <c r="R313" s="183" t="str">
        <f ca="1">IF($B313="","",OFFSET(List1!AC$11,tisk!$A312,0))</f>
        <v>NE</v>
      </c>
    </row>
    <row r="314" spans="1:18" s="2" customFormat="1" ht="86.4" x14ac:dyDescent="0.3">
      <c r="A314" s="51"/>
      <c r="B314" s="184"/>
      <c r="C314" s="3" t="str">
        <f ca="1">IF(B313="","",CONCATENATE("Okres ",OFFSET(List1!G$11,tisk!A312,0),"
","Právní forma","
",OFFSET(List1!H$11,tisk!A312,0),"
","IČO ",OFFSET(List1!I$11,tisk!A312,0),"
 ","B.Ú. ",OFFSET(List1!J$11,tisk!A312,0)))</f>
        <v>Okres Přerov
Právní forma
Obec, městská část hlavního města Prahy
IČO 00636657
 B.Ú. 1883097399/0800</v>
      </c>
      <c r="D314" s="5" t="str">
        <f ca="1">IF(B313="","",OFFSET(List1!M$11,tisk!A312,0))</f>
        <v>Výměna střešní krytiny na budově Obecního úřadu, která vzhledem ke svému stáří je značně opotřebená a popraskaná a dochází k postupnému zatékání do půdních prostor.</v>
      </c>
      <c r="E314" s="185"/>
      <c r="F314" s="47"/>
      <c r="G314" s="183"/>
      <c r="H314" s="186"/>
      <c r="I314" s="184"/>
      <c r="J314" s="184"/>
      <c r="K314" s="184"/>
      <c r="L314" s="184"/>
      <c r="M314" s="183"/>
      <c r="N314" s="183"/>
      <c r="O314" s="183"/>
      <c r="P314" s="183"/>
      <c r="Q314" s="183"/>
      <c r="R314" s="183"/>
    </row>
    <row r="315" spans="1:18" s="2" customFormat="1" ht="57.6" x14ac:dyDescent="0.3">
      <c r="A315" s="51">
        <f>ROW()/3-1</f>
        <v>104</v>
      </c>
      <c r="B315" s="184"/>
      <c r="C315" s="3"/>
      <c r="D315" s="5" t="str">
        <f ca="1">IF(B313="","",CONCATENATE("Dotace bude použita na:",OFFSET(List1!N$11,tisk!A312,0)))</f>
        <v>Dotace bude použita na:Jelikož se jedná o investici, bude hrazený veškerý materiál, dodávka, montáž a všechny práce související s uvedenou akcí.</v>
      </c>
      <c r="E315" s="185"/>
      <c r="F315" s="48" t="str">
        <f ca="1">IF(B313="","",OFFSET(List1!Q$11,tisk!A312,0))</f>
        <v>12/2020</v>
      </c>
      <c r="G315" s="183"/>
      <c r="H315" s="186"/>
      <c r="I315" s="184"/>
      <c r="J315" s="184"/>
      <c r="K315" s="184"/>
      <c r="L315" s="184"/>
      <c r="M315" s="183"/>
      <c r="N315" s="183"/>
      <c r="O315" s="183"/>
      <c r="P315" s="183"/>
      <c r="Q315" s="183"/>
      <c r="R315" s="183"/>
    </row>
    <row r="316" spans="1:18" s="2" customFormat="1" ht="57.6" x14ac:dyDescent="0.3">
      <c r="A316" s="51"/>
      <c r="B316" s="184">
        <v>105</v>
      </c>
      <c r="C316" s="3" t="str">
        <f ca="1">IF(B316="","",CONCATENATE(OFFSET(List1!C$11,tisk!A315,0),"
",OFFSET(List1!D$11,tisk!A315,0),"
",OFFSET(List1!E$11,tisk!A315,0),"
",OFFSET(List1!F$11,tisk!A315,0)))</f>
        <v>Obec Jívová
Jívová 69
Jívová
783 16</v>
      </c>
      <c r="D316" s="74" t="str">
        <f ca="1">IF(B316="","",OFFSET(List1!L$11,tisk!A315,0))</f>
        <v>Rekonstrukce místních komunikací - předláždění náměstí v obci Jívová</v>
      </c>
      <c r="E316" s="185">
        <f ca="1">IF(B316="","",OFFSET(List1!O$11,tisk!A315,0))</f>
        <v>5997708</v>
      </c>
      <c r="F316" s="48" t="str">
        <f ca="1">IF(B316="","",OFFSET(List1!P$11,tisk!A315,0))</f>
        <v>4/2020</v>
      </c>
      <c r="G316" s="183">
        <f ca="1">IF(B316="","",OFFSET(List1!R$11,tisk!A315,0))</f>
        <v>500000</v>
      </c>
      <c r="H316" s="186" t="str">
        <f ca="1">IF(B316="","",OFFSET(List1!S$11,tisk!A315,0))</f>
        <v>31.12.2020</v>
      </c>
      <c r="I316" s="184">
        <f ca="1">IF(B316="","",OFFSET(List1!T$11,tisk!A315,0))</f>
        <v>140</v>
      </c>
      <c r="J316" s="184">
        <f ca="1">IF(B316="","",OFFSET(List1!U$11,tisk!A315,0))</f>
        <v>150</v>
      </c>
      <c r="K316" s="184">
        <f ca="1">IF(B316="","",OFFSET(List1!V$11,tisk!A315,0))</f>
        <v>100</v>
      </c>
      <c r="L316" s="184">
        <f ca="1">IF(B316="","",OFFSET(List1!W$11,tisk!A315,0))</f>
        <v>390</v>
      </c>
      <c r="M316" s="183">
        <f ca="1">IF($B316="","",OFFSET(List1!X$11,tisk!$A315,0))</f>
        <v>0</v>
      </c>
      <c r="N316" s="183">
        <f ca="1">IF($B316="","",OFFSET(List1!Y$11,tisk!$A315,0))</f>
        <v>500000</v>
      </c>
      <c r="O316" s="183">
        <f ca="1">IF($B316="","",OFFSET(List1!Z$11,tisk!$A315,0))</f>
        <v>500000</v>
      </c>
      <c r="P316" s="183">
        <f ca="1">IF($B316="","",OFFSET(List1!AA$11,tisk!$A315,0))</f>
        <v>0</v>
      </c>
      <c r="Q316" s="183" t="str">
        <f ca="1">IF($B316="","",OFFSET(List1!AB$11,tisk!$A315,0))</f>
        <v>INV</v>
      </c>
      <c r="R316" s="183" t="str">
        <f ca="1">IF($B316="","",OFFSET(List1!AC$11,tisk!$A315,0))</f>
        <v>NE</v>
      </c>
    </row>
    <row r="317" spans="1:18" s="2" customFormat="1" ht="86.4" x14ac:dyDescent="0.3">
      <c r="A317" s="51"/>
      <c r="B317" s="184"/>
      <c r="C317" s="3" t="str">
        <f ca="1">IF(B316="","",CONCATENATE("Okres ",OFFSET(List1!G$11,tisk!A315,0),"
","Právní forma","
",OFFSET(List1!H$11,tisk!A315,0),"
","IČO ",OFFSET(List1!I$11,tisk!A315,0),"
 ","B.Ú. ",OFFSET(List1!J$11,tisk!A315,0)))</f>
        <v>Okres Olomouc
Právní forma
Obec, městská část hlavního města Prahy
IČO 00299031
 B.Ú. 9424811/0100</v>
      </c>
      <c r="D317" s="5" t="str">
        <f ca="1">IF(B316="","",OFFSET(List1!M$11,tisk!A315,0))</f>
        <v>V rámci akce bude v Jívové předlážděno centrální náměstí, které se nachází v památkové zóně. Rekonstrukce dlážděných ploch uvede toto prostranství do původní podoby a odstraní architektonicky nevhodné pozdější úpravy.</v>
      </c>
      <c r="E317" s="185"/>
      <c r="F317" s="47"/>
      <c r="G317" s="183"/>
      <c r="H317" s="186"/>
      <c r="I317" s="184"/>
      <c r="J317" s="184"/>
      <c r="K317" s="184"/>
      <c r="L317" s="184"/>
      <c r="M317" s="183"/>
      <c r="N317" s="183"/>
      <c r="O317" s="183"/>
      <c r="P317" s="183"/>
      <c r="Q317" s="183"/>
      <c r="R317" s="183"/>
    </row>
    <row r="318" spans="1:18" s="2" customFormat="1" ht="28.8" x14ac:dyDescent="0.3">
      <c r="A318" s="51">
        <f>ROW()/3-1</f>
        <v>105</v>
      </c>
      <c r="B318" s="184"/>
      <c r="C318" s="3"/>
      <c r="D318" s="5" t="str">
        <f ca="1">IF(B316="","",CONCATENATE("Dotace bude použita na:",OFFSET(List1!N$11,tisk!A315,0)))</f>
        <v>Dotace bude použita na:Náklady realizace stavby (předláždění náměstí).</v>
      </c>
      <c r="E318" s="185"/>
      <c r="F318" s="48" t="str">
        <f ca="1">IF(B316="","",OFFSET(List1!Q$11,tisk!A315,0))</f>
        <v>9/2020</v>
      </c>
      <c r="G318" s="183"/>
      <c r="H318" s="186"/>
      <c r="I318" s="184"/>
      <c r="J318" s="184"/>
      <c r="K318" s="184"/>
      <c r="L318" s="184"/>
      <c r="M318" s="183"/>
      <c r="N318" s="183"/>
      <c r="O318" s="183"/>
      <c r="P318" s="183"/>
      <c r="Q318" s="183"/>
      <c r="R318" s="183"/>
    </row>
    <row r="319" spans="1:18" s="2" customFormat="1" ht="72" x14ac:dyDescent="0.3">
      <c r="A319" s="51"/>
      <c r="B319" s="184">
        <v>106</v>
      </c>
      <c r="C319" s="3" t="str">
        <f ca="1">IF(B319="","",CONCATENATE(OFFSET(List1!C$11,tisk!A318,0),"
",OFFSET(List1!D$11,tisk!A318,0),"
",OFFSET(List1!E$11,tisk!A318,0),"
",OFFSET(List1!F$11,tisk!A318,0)))</f>
        <v>Obec Měrovice nad Hanou
Měrovice nad Hanou 131
Měrovice nad Hanou
75201</v>
      </c>
      <c r="D319" s="74" t="str">
        <f ca="1">IF(B319="","",OFFSET(List1!L$11,tisk!A318,0))</f>
        <v>Rekonstrukce oplocení a povrchu dvora obecního úřadu</v>
      </c>
      <c r="E319" s="185">
        <f ca="1">IF(B319="","",OFFSET(List1!O$11,tisk!A318,0))</f>
        <v>1500000</v>
      </c>
      <c r="F319" s="48" t="str">
        <f ca="1">IF(B319="","",OFFSET(List1!P$11,tisk!A318,0))</f>
        <v>1/2020</v>
      </c>
      <c r="G319" s="183">
        <f ca="1">IF(B319="","",OFFSET(List1!R$11,tisk!A318,0))</f>
        <v>500000</v>
      </c>
      <c r="H319" s="186" t="str">
        <f ca="1">IF(B319="","",OFFSET(List1!S$11,tisk!A318,0))</f>
        <v>31.12.2020</v>
      </c>
      <c r="I319" s="184">
        <f ca="1">IF(B319="","",OFFSET(List1!T$11,tisk!A318,0))</f>
        <v>160</v>
      </c>
      <c r="J319" s="184">
        <f ca="1">IF(B319="","",OFFSET(List1!U$11,tisk!A318,0))</f>
        <v>130</v>
      </c>
      <c r="K319" s="184">
        <f ca="1">IF(B319="","",OFFSET(List1!V$11,tisk!A318,0))</f>
        <v>100</v>
      </c>
      <c r="L319" s="184">
        <f ca="1">IF(B319="","",OFFSET(List1!W$11,tisk!A318,0))</f>
        <v>390</v>
      </c>
      <c r="M319" s="183">
        <f ca="1">IF($B319="","",OFFSET(List1!X$11,tisk!$A318,0))</f>
        <v>0</v>
      </c>
      <c r="N319" s="183">
        <f ca="1">IF($B319="","",OFFSET(List1!Y$11,tisk!$A318,0))</f>
        <v>500000</v>
      </c>
      <c r="O319" s="183">
        <f ca="1">IF($B319="","",OFFSET(List1!Z$11,tisk!$A318,0))</f>
        <v>500000</v>
      </c>
      <c r="P319" s="183">
        <f ca="1">IF($B319="","",OFFSET(List1!AA$11,tisk!$A318,0))</f>
        <v>0</v>
      </c>
      <c r="Q319" s="183" t="str">
        <f ca="1">IF($B319="","",OFFSET(List1!AB$11,tisk!$A318,0))</f>
        <v>INV</v>
      </c>
      <c r="R319" s="183" t="str">
        <f ca="1">IF($B319="","",OFFSET(List1!AC$11,tisk!$A318,0))</f>
        <v>NE</v>
      </c>
    </row>
    <row r="320" spans="1:18" s="2" customFormat="1" ht="86.4" x14ac:dyDescent="0.3">
      <c r="A320" s="51"/>
      <c r="B320" s="184"/>
      <c r="C320" s="3" t="str">
        <f ca="1">IF(B319="","",CONCATENATE("Okres ",OFFSET(List1!G$11,tisk!A318,0),"
","Právní forma","
",OFFSET(List1!H$11,tisk!A318,0),"
","IČO ",OFFSET(List1!I$11,tisk!A318,0),"
 ","B.Ú. ",OFFSET(List1!J$11,tisk!A318,0)))</f>
        <v>Okres Přerov
Právní forma
Obec, městská část hlavního města Prahy
IČO 00636380
 B.Ú. 103900378/0300</v>
      </c>
      <c r="D320" s="5" t="str">
        <f ca="1">IF(B319="","",OFFSET(List1!M$11,tisk!A318,0))</f>
        <v>Bude provedena celková rekonstrukce dvora OÚ. V rámci rekonstrukce oplocení bude staré zdivo a původní povrch dvora odstraněn, bude vyzděna nová zeď, osazena nová vstupní brána a položen nový povrch dvora.</v>
      </c>
      <c r="E320" s="185"/>
      <c r="F320" s="47"/>
      <c r="G320" s="183"/>
      <c r="H320" s="186"/>
      <c r="I320" s="184"/>
      <c r="J320" s="184"/>
      <c r="K320" s="184"/>
      <c r="L320" s="184"/>
      <c r="M320" s="183"/>
      <c r="N320" s="183"/>
      <c r="O320" s="183"/>
      <c r="P320" s="183"/>
      <c r="Q320" s="183"/>
      <c r="R320" s="183"/>
    </row>
    <row r="321" spans="1:18" s="2" customFormat="1" ht="57.6" x14ac:dyDescent="0.3">
      <c r="A321" s="51">
        <f>ROW()/3-1</f>
        <v>106</v>
      </c>
      <c r="B321" s="184"/>
      <c r="C321" s="3"/>
      <c r="D321" s="5" t="str">
        <f ca="1">IF(B319="","",CONCATENATE("Dotace bude použita na:",OFFSET(List1!N$11,tisk!A318,0)))</f>
        <v>Dotace bude použita na:Z investiční dotace budou hrazeny veškeré práce související s rekonstrukcí oplocení a povrchu dvora obecního úřadu.</v>
      </c>
      <c r="E321" s="185"/>
      <c r="F321" s="48" t="str">
        <f ca="1">IF(B319="","",OFFSET(List1!Q$11,tisk!A318,0))</f>
        <v>12/2020</v>
      </c>
      <c r="G321" s="183"/>
      <c r="H321" s="186"/>
      <c r="I321" s="184"/>
      <c r="J321" s="184"/>
      <c r="K321" s="184"/>
      <c r="L321" s="184"/>
      <c r="M321" s="183"/>
      <c r="N321" s="183"/>
      <c r="O321" s="183"/>
      <c r="P321" s="183"/>
      <c r="Q321" s="183"/>
      <c r="R321" s="183"/>
    </row>
    <row r="322" spans="1:18" s="2" customFormat="1" ht="57.6" x14ac:dyDescent="0.3">
      <c r="A322" s="51"/>
      <c r="B322" s="184">
        <v>107</v>
      </c>
      <c r="C322" s="3" t="str">
        <f ca="1">IF(B322="","",CONCATENATE(OFFSET(List1!C$11,tisk!A321,0),"
",OFFSET(List1!D$11,tisk!A321,0),"
",OFFSET(List1!E$11,tisk!A321,0),"
",OFFSET(List1!F$11,tisk!A321,0)))</f>
        <v>Obec Pivín
Pivín 220
Pivín
79824</v>
      </c>
      <c r="D322" s="74" t="str">
        <f ca="1">IF(B322="","",OFFSET(List1!L$11,tisk!A321,0))</f>
        <v>Oprava místní komunikace u autobusové zastávky</v>
      </c>
      <c r="E322" s="185">
        <f ca="1">IF(B322="","",OFFSET(List1!O$11,tisk!A321,0))</f>
        <v>1301310</v>
      </c>
      <c r="F322" s="48" t="str">
        <f ca="1">IF(B322="","",OFFSET(List1!P$11,tisk!A321,0))</f>
        <v>3/2020</v>
      </c>
      <c r="G322" s="183">
        <f ca="1">IF(B322="","",OFFSET(List1!R$11,tisk!A321,0))</f>
        <v>500000</v>
      </c>
      <c r="H322" s="186" t="str">
        <f ca="1">IF(B322="","",OFFSET(List1!S$11,tisk!A321,0))</f>
        <v>31.12.2020</v>
      </c>
      <c r="I322" s="184">
        <f ca="1">IF(B322="","",OFFSET(List1!T$11,tisk!A321,0))</f>
        <v>90</v>
      </c>
      <c r="J322" s="184">
        <f ca="1">IF(B322="","",OFFSET(List1!U$11,tisk!A321,0))</f>
        <v>150</v>
      </c>
      <c r="K322" s="184">
        <f ca="1">IF(B322="","",OFFSET(List1!V$11,tisk!A321,0))</f>
        <v>150</v>
      </c>
      <c r="L322" s="184">
        <f ca="1">IF(B322="","",OFFSET(List1!W$11,tisk!A321,0))</f>
        <v>390</v>
      </c>
      <c r="M322" s="183">
        <f ca="1">IF($B322="","",OFFSET(List1!X$11,tisk!$A321,0))</f>
        <v>0</v>
      </c>
      <c r="N322" s="183">
        <f ca="1">IF($B322="","",OFFSET(List1!Y$11,tisk!$A321,0))</f>
        <v>500000</v>
      </c>
      <c r="O322" s="183">
        <f ca="1">IF($B322="","",OFFSET(List1!Z$11,tisk!$A321,0))</f>
        <v>500000</v>
      </c>
      <c r="P322" s="183">
        <f ca="1">IF($B322="","",OFFSET(List1!AA$11,tisk!$A321,0))</f>
        <v>0</v>
      </c>
      <c r="Q322" s="183" t="str">
        <f ca="1">IF($B322="","",OFFSET(List1!AB$11,tisk!$A321,0))</f>
        <v>NEINV</v>
      </c>
      <c r="R322" s="183" t="str">
        <f ca="1">IF($B322="","",OFFSET(List1!AC$11,tisk!$A321,0))</f>
        <v>NE</v>
      </c>
    </row>
    <row r="323" spans="1:18" s="2" customFormat="1" ht="86.4" x14ac:dyDescent="0.3">
      <c r="A323" s="51"/>
      <c r="B323" s="184"/>
      <c r="C323" s="3" t="str">
        <f ca="1">IF(B322="","",CONCATENATE("Okres ",OFFSET(List1!G$11,tisk!A321,0),"
","Právní forma","
",OFFSET(List1!H$11,tisk!A321,0),"
","IČO ",OFFSET(List1!I$11,tisk!A321,0),"
 ","B.Ú. ",OFFSET(List1!J$11,tisk!A321,0)))</f>
        <v>Okres Prostějov
Právní forma
Obec, městská část hlavního města Prahy
IČO 00288624
 B.Ú. 94-8614701/0710</v>
      </c>
      <c r="D323" s="5" t="str">
        <f ca="1">IF(B322="","",OFFSET(List1!M$11,tisk!A321,0))</f>
        <v>Oprava místní komunikace u autobusové zastávky, která je přímo v centru obce a je jedna z nejvíce vytížených místních komunikací v obci.</v>
      </c>
      <c r="E323" s="185"/>
      <c r="F323" s="47"/>
      <c r="G323" s="183"/>
      <c r="H323" s="186"/>
      <c r="I323" s="184"/>
      <c r="J323" s="184"/>
      <c r="K323" s="184"/>
      <c r="L323" s="184"/>
      <c r="M323" s="183"/>
      <c r="N323" s="183"/>
      <c r="O323" s="183"/>
      <c r="P323" s="183"/>
      <c r="Q323" s="183"/>
      <c r="R323" s="183"/>
    </row>
    <row r="324" spans="1:18" s="2" customFormat="1" ht="72" x14ac:dyDescent="0.3">
      <c r="A324" s="51">
        <f>ROW()/3-1</f>
        <v>107</v>
      </c>
      <c r="B324" s="184"/>
      <c r="C324" s="3"/>
      <c r="D324" s="5" t="str">
        <f ca="1">IF(B322="","",CONCATENATE("Dotace bude použita na:",OFFSET(List1!N$11,tisk!A321,0)))</f>
        <v>Dotace bude použita na:Veškeré položky v rozpočtu jsou uznatelné - zemní práce, zakládání, vodorovné konstrukce, komunikace, trubní vedení, ostatní konstrukce, přesun hmot.</v>
      </c>
      <c r="E324" s="185"/>
      <c r="F324" s="48" t="str">
        <f ca="1">IF(B322="","",OFFSET(List1!Q$11,tisk!A321,0))</f>
        <v>11/2020</v>
      </c>
      <c r="G324" s="183"/>
      <c r="H324" s="186"/>
      <c r="I324" s="184"/>
      <c r="J324" s="184"/>
      <c r="K324" s="184"/>
      <c r="L324" s="184"/>
      <c r="M324" s="183"/>
      <c r="N324" s="183"/>
      <c r="O324" s="183"/>
      <c r="P324" s="183"/>
      <c r="Q324" s="183"/>
      <c r="R324" s="183"/>
    </row>
    <row r="325" spans="1:18" s="2" customFormat="1" ht="57.6" x14ac:dyDescent="0.3">
      <c r="A325" s="51"/>
      <c r="B325" s="184">
        <v>108</v>
      </c>
      <c r="C325" s="3" t="str">
        <f ca="1">IF(B325="","",CONCATENATE(OFFSET(List1!C$11,tisk!A324,0),"
",OFFSET(List1!D$11,tisk!A324,0),"
",OFFSET(List1!E$11,tisk!A324,0),"
",OFFSET(List1!F$11,tisk!A324,0)))</f>
        <v>Obec Kolšov
Kolšov 160
Kolšov
78821</v>
      </c>
      <c r="D325" s="74" t="str">
        <f ca="1">IF(B325="","",OFFSET(List1!L$11,tisk!A324,0))</f>
        <v>Oprava účelové komunikace Obecní úřad a kulturní dům Kolšov</v>
      </c>
      <c r="E325" s="185">
        <f ca="1">IF(B325="","",OFFSET(List1!O$11,tisk!A324,0))</f>
        <v>1848560</v>
      </c>
      <c r="F325" s="48" t="str">
        <f ca="1">IF(B325="","",OFFSET(List1!P$11,tisk!A324,0))</f>
        <v>7/2020</v>
      </c>
      <c r="G325" s="183">
        <f ca="1">IF(B325="","",OFFSET(List1!R$11,tisk!A324,0))</f>
        <v>500000</v>
      </c>
      <c r="H325" s="186" t="str">
        <f ca="1">IF(B325="","",OFFSET(List1!S$11,tisk!A324,0))</f>
        <v>31.12.2020</v>
      </c>
      <c r="I325" s="184">
        <f ca="1">IF(B325="","",OFFSET(List1!T$11,tisk!A324,0))</f>
        <v>140</v>
      </c>
      <c r="J325" s="184">
        <f ca="1">IF(B325="","",OFFSET(List1!U$11,tisk!A324,0))</f>
        <v>150</v>
      </c>
      <c r="K325" s="184">
        <f ca="1">IF(B325="","",OFFSET(List1!V$11,tisk!A324,0))</f>
        <v>100</v>
      </c>
      <c r="L325" s="184">
        <f ca="1">IF(B325="","",OFFSET(List1!W$11,tisk!A324,0))</f>
        <v>390</v>
      </c>
      <c r="M325" s="183">
        <f ca="1">IF($B325="","",OFFSET(List1!X$11,tisk!$A324,0))</f>
        <v>0</v>
      </c>
      <c r="N325" s="183">
        <f ca="1">IF($B325="","",OFFSET(List1!Y$11,tisk!$A324,0))</f>
        <v>500000</v>
      </c>
      <c r="O325" s="183">
        <f ca="1">IF($B325="","",OFFSET(List1!Z$11,tisk!$A324,0))</f>
        <v>500000</v>
      </c>
      <c r="P325" s="183">
        <f ca="1">IF($B325="","",OFFSET(List1!AA$11,tisk!$A324,0))</f>
        <v>0</v>
      </c>
      <c r="Q325" s="183" t="str">
        <f ca="1">IF($B325="","",OFFSET(List1!AB$11,tisk!$A324,0))</f>
        <v>NEINV</v>
      </c>
      <c r="R325" s="183" t="str">
        <f ca="1">IF($B325="","",OFFSET(List1!AC$11,tisk!$A324,0))</f>
        <v>NE</v>
      </c>
    </row>
    <row r="326" spans="1:18" s="2" customFormat="1" ht="86.4" x14ac:dyDescent="0.3">
      <c r="A326" s="51"/>
      <c r="B326" s="184"/>
      <c r="C326" s="3" t="str">
        <f ca="1">IF(B325="","",CONCATENATE("Okres ",OFFSET(List1!G$11,tisk!A324,0),"
","Právní forma","
",OFFSET(List1!H$11,tisk!A324,0),"
","IČO ",OFFSET(List1!I$11,tisk!A324,0),"
 ","B.Ú. ",OFFSET(List1!J$11,tisk!A324,0)))</f>
        <v>Okres Šumperk
Právní forma
Obec, městská část hlavního města Prahy
IČO 00302791
 B.Ú. 1905618379/0800</v>
      </c>
      <c r="D326" s="5" t="str">
        <f ca="1">IF(B325="","",OFFSET(List1!M$11,tisk!A324,0))</f>
        <v>Oprava účelové komunikace, která je přístupovou cestou k Obecnímu úřadu, kulturnímu domu a také k Základní a mateřské škole v Kolšově.</v>
      </c>
      <c r="E326" s="185"/>
      <c r="F326" s="47"/>
      <c r="G326" s="183"/>
      <c r="H326" s="186"/>
      <c r="I326" s="184"/>
      <c r="J326" s="184"/>
      <c r="K326" s="184"/>
      <c r="L326" s="184"/>
      <c r="M326" s="183"/>
      <c r="N326" s="183"/>
      <c r="O326" s="183"/>
      <c r="P326" s="183"/>
      <c r="Q326" s="183"/>
      <c r="R326" s="183"/>
    </row>
    <row r="327" spans="1:18" s="2" customFormat="1" ht="28.8" x14ac:dyDescent="0.3">
      <c r="A327" s="51">
        <f>ROW()/3-1</f>
        <v>108</v>
      </c>
      <c r="B327" s="184"/>
      <c r="C327" s="3"/>
      <c r="D327" s="5" t="str">
        <f ca="1">IF(B325="","",CONCATENATE("Dotace bude použita na:",OFFSET(List1!N$11,tisk!A324,0)))</f>
        <v>Dotace bude použita na:Oprava asfaltového povrchu za zámkovou dlažbu.</v>
      </c>
      <c r="E327" s="185"/>
      <c r="F327" s="48" t="str">
        <f ca="1">IF(B325="","",OFFSET(List1!Q$11,tisk!A324,0))</f>
        <v>8/2020</v>
      </c>
      <c r="G327" s="183"/>
      <c r="H327" s="186"/>
      <c r="I327" s="184"/>
      <c r="J327" s="184"/>
      <c r="K327" s="184"/>
      <c r="L327" s="184"/>
      <c r="M327" s="183"/>
      <c r="N327" s="183"/>
      <c r="O327" s="183"/>
      <c r="P327" s="183"/>
      <c r="Q327" s="183"/>
      <c r="R327" s="183"/>
    </row>
    <row r="328" spans="1:18" s="2" customFormat="1" ht="57.6" x14ac:dyDescent="0.3">
      <c r="A328" s="51"/>
      <c r="B328" s="184">
        <v>109</v>
      </c>
      <c r="C328" s="3" t="str">
        <f ca="1">IF(B328="","",CONCATENATE(OFFSET(List1!C$11,tisk!A327,0),"
",OFFSET(List1!D$11,tisk!A327,0),"
",OFFSET(List1!E$11,tisk!A327,0),"
",OFFSET(List1!F$11,tisk!A327,0)))</f>
        <v>Obec Střítež nad Ludinou
Střítež nad Ludinou 122
Střítež nad Ludinou
75363</v>
      </c>
      <c r="D328" s="74" t="str">
        <f ca="1">IF(B328="","",OFFSET(List1!L$11,tisk!A327,0))</f>
        <v>Rekonstrukce spolkového a volnočasového domu</v>
      </c>
      <c r="E328" s="185">
        <f ca="1">IF(B328="","",OFFSET(List1!O$11,tisk!A327,0))</f>
        <v>1105000</v>
      </c>
      <c r="F328" s="48" t="str">
        <f ca="1">IF(B328="","",OFFSET(List1!P$11,tisk!A327,0))</f>
        <v>1/2020</v>
      </c>
      <c r="G328" s="183">
        <f ca="1">IF(B328="","",OFFSET(List1!R$11,tisk!A327,0))</f>
        <v>500000</v>
      </c>
      <c r="H328" s="186" t="str">
        <f ca="1">IF(B328="","",OFFSET(List1!S$11,tisk!A327,0))</f>
        <v>31.12.2020</v>
      </c>
      <c r="I328" s="184">
        <f ca="1">IF(B328="","",OFFSET(List1!T$11,tisk!A327,0))</f>
        <v>110</v>
      </c>
      <c r="J328" s="184">
        <f ca="1">IF(B328="","",OFFSET(List1!U$11,tisk!A327,0))</f>
        <v>180</v>
      </c>
      <c r="K328" s="184">
        <f ca="1">IF(B328="","",OFFSET(List1!V$11,tisk!A327,0))</f>
        <v>100</v>
      </c>
      <c r="L328" s="184">
        <f ca="1">IF(B328="","",OFFSET(List1!W$11,tisk!A327,0))</f>
        <v>390</v>
      </c>
      <c r="M328" s="183">
        <f ca="1">IF($B328="","",OFFSET(List1!X$11,tisk!$A327,0))</f>
        <v>0</v>
      </c>
      <c r="N328" s="183">
        <f ca="1">IF($B328="","",OFFSET(List1!Y$11,tisk!$A327,0))</f>
        <v>500000</v>
      </c>
      <c r="O328" s="183">
        <f ca="1">IF($B328="","",OFFSET(List1!Z$11,tisk!$A327,0))</f>
        <v>500000</v>
      </c>
      <c r="P328" s="183">
        <f ca="1">IF($B328="","",OFFSET(List1!AA$11,tisk!$A327,0))</f>
        <v>0</v>
      </c>
      <c r="Q328" s="183" t="str">
        <f ca="1">IF($B328="","",OFFSET(List1!AB$11,tisk!$A327,0))</f>
        <v>INV</v>
      </c>
      <c r="R328" s="183" t="str">
        <f ca="1">IF($B328="","",OFFSET(List1!AC$11,tisk!$A327,0))</f>
        <v>NE</v>
      </c>
    </row>
    <row r="329" spans="1:18" s="2" customFormat="1" ht="86.4" x14ac:dyDescent="0.3">
      <c r="A329" s="51"/>
      <c r="B329" s="184"/>
      <c r="C329" s="3" t="str">
        <f ca="1">IF(B328="","",CONCATENATE("Okres ",OFFSET(List1!G$11,tisk!A327,0),"
","Právní forma","
",OFFSET(List1!H$11,tisk!A327,0),"
","IČO ",OFFSET(List1!I$11,tisk!A327,0),"
 ","B.Ú. ",OFFSET(List1!J$11,tisk!A327,0)))</f>
        <v>Okres Přerov
Právní forma
Obec, městská část hlavního města Prahy
IČO 00302023
 B.Ú. 1883008309/0800</v>
      </c>
      <c r="D329" s="5" t="str">
        <f ca="1">IF(B328="","",OFFSET(List1!M$11,tisk!A327,0))</f>
        <v>Rekonstrukce spolkového a volnočasového domu.</v>
      </c>
      <c r="E329" s="185"/>
      <c r="F329" s="47"/>
      <c r="G329" s="183"/>
      <c r="H329" s="186"/>
      <c r="I329" s="184"/>
      <c r="J329" s="184"/>
      <c r="K329" s="184"/>
      <c r="L329" s="184"/>
      <c r="M329" s="183"/>
      <c r="N329" s="183"/>
      <c r="O329" s="183"/>
      <c r="P329" s="183"/>
      <c r="Q329" s="183"/>
      <c r="R329" s="183"/>
    </row>
    <row r="330" spans="1:18" s="2" customFormat="1" ht="100.8" x14ac:dyDescent="0.3">
      <c r="A330" s="51">
        <f>ROW()/3-1</f>
        <v>109</v>
      </c>
      <c r="B330" s="184"/>
      <c r="C330" s="3"/>
      <c r="D330" s="5" t="str">
        <f ca="1">IF(B328="","",CONCATENATE("Dotace bude použita na:",OFFSET(List1!N$11,tisk!A327,0)))</f>
        <v>Dotace bude použita na:Zateplení budovy, pořízení a montáž plynového kotle, komínu, radiátorů, trubek a příslušenství, montáž a revize,vybudování betonové podlahy včetně podlahových krytin,zdících materiálů a příslušenství, pořízení vchodových dveří a vrat včetně montáže.</v>
      </c>
      <c r="E330" s="185"/>
      <c r="F330" s="48" t="str">
        <f ca="1">IF(B328="","",OFFSET(List1!Q$11,tisk!A327,0))</f>
        <v>12/2020</v>
      </c>
      <c r="G330" s="183"/>
      <c r="H330" s="186"/>
      <c r="I330" s="184"/>
      <c r="J330" s="184"/>
      <c r="K330" s="184"/>
      <c r="L330" s="184"/>
      <c r="M330" s="183"/>
      <c r="N330" s="183"/>
      <c r="O330" s="183"/>
      <c r="P330" s="183"/>
      <c r="Q330" s="183"/>
      <c r="R330" s="183"/>
    </row>
    <row r="331" spans="1:18" s="2" customFormat="1" ht="57.6" x14ac:dyDescent="0.3">
      <c r="A331" s="51"/>
      <c r="B331" s="184">
        <v>110</v>
      </c>
      <c r="C331" s="3" t="str">
        <f ca="1">IF(B331="","",CONCATENATE(OFFSET(List1!C$11,tisk!A330,0),"
",OFFSET(List1!D$11,tisk!A330,0),"
",OFFSET(List1!E$11,tisk!A330,0),"
",OFFSET(List1!F$11,tisk!A330,0)))</f>
        <v>Obec Všechovice
Všechovice 17
Všechovice
75353</v>
      </c>
      <c r="D331" s="74" t="str">
        <f ca="1">IF(B331="","",OFFSET(List1!L$11,tisk!A330,0))</f>
        <v>ZŠ Všechovice - východní fasáda atria, pavilon ŠM1</v>
      </c>
      <c r="E331" s="185">
        <f ca="1">IF(B331="","",OFFSET(List1!O$11,tisk!A330,0))</f>
        <v>1356000</v>
      </c>
      <c r="F331" s="48" t="str">
        <f ca="1">IF(B331="","",OFFSET(List1!P$11,tisk!A330,0))</f>
        <v>1/2020</v>
      </c>
      <c r="G331" s="183">
        <f ca="1">IF(B331="","",OFFSET(List1!R$11,tisk!A330,0))</f>
        <v>500000</v>
      </c>
      <c r="H331" s="186" t="str">
        <f ca="1">IF(B331="","",OFFSET(List1!S$11,tisk!A330,0))</f>
        <v>31.12.2020</v>
      </c>
      <c r="I331" s="184">
        <f ca="1">IF(B331="","",OFFSET(List1!T$11,tisk!A330,0))</f>
        <v>110</v>
      </c>
      <c r="J331" s="184">
        <f ca="1">IF(B331="","",OFFSET(List1!U$11,tisk!A330,0))</f>
        <v>180</v>
      </c>
      <c r="K331" s="184">
        <f ca="1">IF(B331="","",OFFSET(List1!V$11,tisk!A330,0))</f>
        <v>100</v>
      </c>
      <c r="L331" s="184">
        <f ca="1">IF(B331="","",OFFSET(List1!W$11,tisk!A330,0))</f>
        <v>390</v>
      </c>
      <c r="M331" s="183">
        <f ca="1">IF($B331="","",OFFSET(List1!X$11,tisk!$A330,0))</f>
        <v>0</v>
      </c>
      <c r="N331" s="183">
        <f ca="1">IF($B331="","",OFFSET(List1!Y$11,tisk!$A330,0))</f>
        <v>500000</v>
      </c>
      <c r="O331" s="183">
        <f ca="1">IF($B331="","",OFFSET(List1!Z$11,tisk!$A330,0))</f>
        <v>500000</v>
      </c>
      <c r="P331" s="183">
        <f ca="1">IF($B331="","",OFFSET(List1!AA$11,tisk!$A330,0))</f>
        <v>0</v>
      </c>
      <c r="Q331" s="183" t="str">
        <f ca="1">IF($B331="","",OFFSET(List1!AB$11,tisk!$A330,0))</f>
        <v>INV</v>
      </c>
      <c r="R331" s="183" t="str">
        <f ca="1">IF($B331="","",OFFSET(List1!AC$11,tisk!$A330,0))</f>
        <v>NE</v>
      </c>
    </row>
    <row r="332" spans="1:18" s="2" customFormat="1" ht="86.4" x14ac:dyDescent="0.3">
      <c r="A332" s="51"/>
      <c r="B332" s="184"/>
      <c r="C332" s="3" t="str">
        <f ca="1">IF(B331="","",CONCATENATE("Okres ",OFFSET(List1!G$11,tisk!A330,0),"
","Právní forma","
",OFFSET(List1!H$11,tisk!A330,0),"
","IČO ",OFFSET(List1!I$11,tisk!A330,0),"
 ","B.Ú. ",OFFSET(List1!J$11,tisk!A330,0)))</f>
        <v>Okres Přerov
Právní forma
Obec, městská část hlavního města Prahy
IČO 00302228
 B.Ú. 1883130339/0800</v>
      </c>
      <c r="D332" s="5" t="str">
        <f ca="1">IF(B331="","",OFFSET(List1!M$11,tisk!A330,0))</f>
        <v>Cílem projektu je zlepšení kvality života ve venkovských oblastech díky obnově infrastruktury obecního majetku – budovy ZŠ Všechovice.</v>
      </c>
      <c r="E332" s="185"/>
      <c r="F332" s="47"/>
      <c r="G332" s="183"/>
      <c r="H332" s="186"/>
      <c r="I332" s="184"/>
      <c r="J332" s="184"/>
      <c r="K332" s="184"/>
      <c r="L332" s="184"/>
      <c r="M332" s="183"/>
      <c r="N332" s="183"/>
      <c r="O332" s="183"/>
      <c r="P332" s="183"/>
      <c r="Q332" s="183"/>
      <c r="R332" s="183"/>
    </row>
    <row r="333" spans="1:18" s="2" customFormat="1" ht="86.4" x14ac:dyDescent="0.3">
      <c r="A333" s="51">
        <f>ROW()/3-1</f>
        <v>110</v>
      </c>
      <c r="B333" s="184"/>
      <c r="C333" s="3"/>
      <c r="D333" s="5" t="str">
        <f ca="1">IF(B331="","",CONCATENATE("Dotace bude použita na:",OFFSET(List1!N$11,tisk!A330,0)))</f>
        <v>Dotace bude použita na:Dotace bude použita na nákup materiálu a stavební práce vyplývající ze zateplení fasády a  výměny oken a dveří ZŠ Všechovice včetně všech uznatelných nákladů s rekonstrukcí souvisejících.</v>
      </c>
      <c r="E333" s="185"/>
      <c r="F333" s="48" t="str">
        <f ca="1">IF(B331="","",OFFSET(List1!Q$11,tisk!A330,0))</f>
        <v>12/2020</v>
      </c>
      <c r="G333" s="183"/>
      <c r="H333" s="186"/>
      <c r="I333" s="184"/>
      <c r="J333" s="184"/>
      <c r="K333" s="184"/>
      <c r="L333" s="184"/>
      <c r="M333" s="183"/>
      <c r="N333" s="183"/>
      <c r="O333" s="183"/>
      <c r="P333" s="183"/>
      <c r="Q333" s="183"/>
      <c r="R333" s="183"/>
    </row>
    <row r="334" spans="1:18" s="2" customFormat="1" ht="57.6" x14ac:dyDescent="0.3">
      <c r="A334" s="51"/>
      <c r="B334" s="184">
        <v>111</v>
      </c>
      <c r="C334" s="3" t="str">
        <f ca="1">IF(B334="","",CONCATENATE(OFFSET(List1!C$11,tisk!A333,0),"
",OFFSET(List1!D$11,tisk!A333,0),"
",OFFSET(List1!E$11,tisk!A333,0),"
",OFFSET(List1!F$11,tisk!A333,0)))</f>
        <v>Obec Sudkov
Sudkov 96
Sudkov
78821</v>
      </c>
      <c r="D334" s="74" t="str">
        <f ca="1">IF(B334="","",OFFSET(List1!L$11,tisk!A333,0))</f>
        <v>Rekonstrukce sociálních zařízení v Mateřské škole Sudkov</v>
      </c>
      <c r="E334" s="185">
        <f ca="1">IF(B334="","",OFFSET(List1!O$11,tisk!A333,0))</f>
        <v>1144345</v>
      </c>
      <c r="F334" s="48" t="str">
        <f ca="1">IF(B334="","",OFFSET(List1!P$11,tisk!A333,0))</f>
        <v>1/2020</v>
      </c>
      <c r="G334" s="183">
        <f ca="1">IF(B334="","",OFFSET(List1!R$11,tisk!A333,0))</f>
        <v>500000</v>
      </c>
      <c r="H334" s="186" t="str">
        <f ca="1">IF(B334="","",OFFSET(List1!S$11,tisk!A333,0))</f>
        <v>31.12.2020</v>
      </c>
      <c r="I334" s="184">
        <f ca="1">IF(B334="","",OFFSET(List1!T$11,tisk!A333,0))</f>
        <v>120</v>
      </c>
      <c r="J334" s="184">
        <f ca="1">IF(B334="","",OFFSET(List1!U$11,tisk!A333,0))</f>
        <v>170</v>
      </c>
      <c r="K334" s="184">
        <f ca="1">IF(B334="","",OFFSET(List1!V$11,tisk!A333,0))</f>
        <v>100</v>
      </c>
      <c r="L334" s="184">
        <f ca="1">IF(B334="","",OFFSET(List1!W$11,tisk!A333,0))</f>
        <v>390</v>
      </c>
      <c r="M334" s="183">
        <f ca="1">IF($B334="","",OFFSET(List1!X$11,tisk!$A333,0))</f>
        <v>0</v>
      </c>
      <c r="N334" s="183">
        <f ca="1">IF($B334="","",OFFSET(List1!Y$11,tisk!$A333,0))</f>
        <v>500000</v>
      </c>
      <c r="O334" s="183">
        <f ca="1">IF($B334="","",OFFSET(List1!Z$11,tisk!$A333,0))</f>
        <v>500000</v>
      </c>
      <c r="P334" s="183">
        <f ca="1">IF($B334="","",OFFSET(List1!AA$11,tisk!$A333,0))</f>
        <v>0</v>
      </c>
      <c r="Q334" s="183" t="str">
        <f ca="1">IF($B334="","",OFFSET(List1!AB$11,tisk!$A333,0))</f>
        <v>INV</v>
      </c>
      <c r="R334" s="183" t="str">
        <f ca="1">IF($B334="","",OFFSET(List1!AC$11,tisk!$A333,0))</f>
        <v>NE</v>
      </c>
    </row>
    <row r="335" spans="1:18" s="2" customFormat="1" ht="100.8" x14ac:dyDescent="0.3">
      <c r="A335" s="51"/>
      <c r="B335" s="184"/>
      <c r="C335" s="3" t="str">
        <f ca="1">IF(B334="","",CONCATENATE("Okres ",OFFSET(List1!G$11,tisk!A333,0),"
","Právní forma","
",OFFSET(List1!H$11,tisk!A333,0),"
","IČO ",OFFSET(List1!I$11,tisk!A333,0),"
 ","B.Ú. ",OFFSET(List1!J$11,tisk!A333,0)))</f>
        <v>Okres Šumperk
Právní forma
Obec, městská část hlavního města Prahy
IČO 00303411
 B.Ú. 94-6217841/0710</v>
      </c>
      <c r="D335" s="5" t="str">
        <f ca="1">IF(B334="","",OFFSET(List1!M$11,tisk!A333,0))</f>
        <v>Předmětem projektu je rekonstrukce sociálních zařízení v budově Mateřské školy Sudkov za účelem zlepšení hygienické, kapacitní a kvalitativní stránky využití objektu. Realizací projektu dojde k významnému zlepšení kvality života obyvatel obce Sudkov.</v>
      </c>
      <c r="E335" s="185"/>
      <c r="F335" s="47"/>
      <c r="G335" s="183"/>
      <c r="H335" s="186"/>
      <c r="I335" s="184"/>
      <c r="J335" s="184"/>
      <c r="K335" s="184"/>
      <c r="L335" s="184"/>
      <c r="M335" s="183"/>
      <c r="N335" s="183"/>
      <c r="O335" s="183"/>
      <c r="P335" s="183"/>
      <c r="Q335" s="183"/>
      <c r="R335" s="183"/>
    </row>
    <row r="336" spans="1:18" s="2" customFormat="1" ht="100.8" x14ac:dyDescent="0.3">
      <c r="A336" s="51">
        <f>ROW()/3-1</f>
        <v>111</v>
      </c>
      <c r="B336" s="184"/>
      <c r="C336" s="3"/>
      <c r="D336" s="5" t="str">
        <f ca="1">IF(B334="","",CONCATENATE("Dotace bude použita na:",OFFSET(List1!N$11,tisk!A333,0)))</f>
        <v>Dotace bude použita na:Z investiční dotace budou hrazeny výdaje, vynaložené na stavební úpravy sociálních zařízení v MŠ Sudkov,tzn. výdaje na svislé, vodorovné a další konstrukce, úpravy povrchů, bourání, podlahy, obklady, malby, stavební instalace, elektroinstalace a další.</v>
      </c>
      <c r="E336" s="185"/>
      <c r="F336" s="48" t="str">
        <f ca="1">IF(B334="","",OFFSET(List1!Q$11,tisk!A333,0))</f>
        <v>12/2020</v>
      </c>
      <c r="G336" s="183"/>
      <c r="H336" s="186"/>
      <c r="I336" s="184"/>
      <c r="J336" s="184"/>
      <c r="K336" s="184"/>
      <c r="L336" s="184"/>
      <c r="M336" s="183"/>
      <c r="N336" s="183"/>
      <c r="O336" s="183"/>
      <c r="P336" s="183"/>
      <c r="Q336" s="183"/>
      <c r="R336" s="183"/>
    </row>
    <row r="337" spans="1:18" s="2" customFormat="1" ht="57.6" x14ac:dyDescent="0.3">
      <c r="A337" s="51"/>
      <c r="B337" s="184">
        <v>112</v>
      </c>
      <c r="C337" s="3" t="str">
        <f ca="1">IF(B337="","",CONCATENATE(OFFSET(List1!C$11,tisk!A336,0),"
",OFFSET(List1!D$11,tisk!A336,0),"
",OFFSET(List1!E$11,tisk!A336,0),"
",OFFSET(List1!F$11,tisk!A336,0)))</f>
        <v>Obec Samotišky
Vybíralova 4/8
Samotišky
77900</v>
      </c>
      <c r="D337" s="74" t="str">
        <f ca="1">IF(B337="","",OFFSET(List1!L$11,tisk!A336,0))</f>
        <v>Oprava obecního úřadu - I. etapa - střecha</v>
      </c>
      <c r="E337" s="185">
        <f ca="1">IF(B337="","",OFFSET(List1!O$11,tisk!A336,0))</f>
        <v>900000</v>
      </c>
      <c r="F337" s="48" t="str">
        <f ca="1">IF(B337="","",OFFSET(List1!P$11,tisk!A336,0))</f>
        <v>1/2020</v>
      </c>
      <c r="G337" s="183">
        <f ca="1">IF(B337="","",OFFSET(List1!R$11,tisk!A336,0))</f>
        <v>450000</v>
      </c>
      <c r="H337" s="186" t="str">
        <f ca="1">IF(B337="","",OFFSET(List1!S$11,tisk!A336,0))</f>
        <v>31.12.2020</v>
      </c>
      <c r="I337" s="184">
        <f ca="1">IF(B337="","",OFFSET(List1!T$11,tisk!A336,0))</f>
        <v>120</v>
      </c>
      <c r="J337" s="184">
        <f ca="1">IF(B337="","",OFFSET(List1!U$11,tisk!A336,0))</f>
        <v>120</v>
      </c>
      <c r="K337" s="184">
        <f ca="1">IF(B337="","",OFFSET(List1!V$11,tisk!A336,0))</f>
        <v>150</v>
      </c>
      <c r="L337" s="184">
        <f ca="1">IF(B337="","",OFFSET(List1!W$11,tisk!A336,0))</f>
        <v>390</v>
      </c>
      <c r="M337" s="183">
        <f ca="1">IF($B337="","",OFFSET(List1!X$11,tisk!$A336,0))</f>
        <v>0</v>
      </c>
      <c r="N337" s="183">
        <f ca="1">IF($B337="","",OFFSET(List1!Y$11,tisk!$A336,0))</f>
        <v>450000</v>
      </c>
      <c r="O337" s="183">
        <f ca="1">IF($B337="","",OFFSET(List1!Z$11,tisk!$A336,0))</f>
        <v>450000</v>
      </c>
      <c r="P337" s="183">
        <f ca="1">IF($B337="","",OFFSET(List1!AA$11,tisk!$A336,0))</f>
        <v>0</v>
      </c>
      <c r="Q337" s="183" t="str">
        <f ca="1">IF($B337="","",OFFSET(List1!AB$11,tisk!$A336,0))</f>
        <v>INV</v>
      </c>
      <c r="R337" s="183" t="str">
        <f ca="1">IF($B337="","",OFFSET(List1!AC$11,tisk!$A336,0))</f>
        <v>NE</v>
      </c>
    </row>
    <row r="338" spans="1:18" s="2" customFormat="1" ht="86.4" x14ac:dyDescent="0.3">
      <c r="A338" s="51"/>
      <c r="B338" s="184"/>
      <c r="C338" s="3" t="str">
        <f ca="1">IF(B337="","",CONCATENATE("Okres ",OFFSET(List1!G$11,tisk!A336,0),"
","Právní forma","
",OFFSET(List1!H$11,tisk!A336,0),"
","IČO ",OFFSET(List1!I$11,tisk!A336,0),"
 ","B.Ú. ",OFFSET(List1!J$11,tisk!A336,0)))</f>
        <v>Okres Olomouc
Právní forma
Obec, městská část hlavního města Prahy
IČO 48769967
 B.Ú. 377848343/0300</v>
      </c>
      <c r="D338" s="5" t="str">
        <f ca="1">IF(B337="","",OFFSET(List1!M$11,tisk!A336,0))</f>
        <v>Budova Obecního úřadu je v havarijním stavu. Musí postupně projít celkovou rekonstrukcí. Záměrem I. etapy je celková rekonstrucke střechy, která  je v havarijním stavu. Z pohledu obce Samotišky se jedná o zcela klíčovou stavbu.</v>
      </c>
      <c r="E338" s="185"/>
      <c r="F338" s="47"/>
      <c r="G338" s="183"/>
      <c r="H338" s="186"/>
      <c r="I338" s="184"/>
      <c r="J338" s="184"/>
      <c r="K338" s="184"/>
      <c r="L338" s="184"/>
      <c r="M338" s="183"/>
      <c r="N338" s="183"/>
      <c r="O338" s="183"/>
      <c r="P338" s="183"/>
      <c r="Q338" s="183"/>
      <c r="R338" s="183"/>
    </row>
    <row r="339" spans="1:18" s="2" customFormat="1" ht="100.8" x14ac:dyDescent="0.3">
      <c r="A339" s="51">
        <f>ROW()/3-1</f>
        <v>112</v>
      </c>
      <c r="B339" s="184"/>
      <c r="C339" s="3"/>
      <c r="D339" s="5" t="str">
        <f ca="1">IF(B337="","",CONCATENATE("Dotace bude použita na:",OFFSET(List1!N$11,tisk!A336,0)))</f>
        <v>Dotace bude použita na:Z dotace budou hrazeny náklady na demontáž stávající krytiny, latí, odvoz a likvidace rumiska, ošetření stávajícího krovu včetně výměny postižených částí, montáž nové fólie, nákup a montáž krytiny, laťování, větrací mřížky, okapy a svody.</v>
      </c>
      <c r="E339" s="185"/>
      <c r="F339" s="48" t="str">
        <f ca="1">IF(B337="","",OFFSET(List1!Q$11,tisk!A336,0))</f>
        <v>12/2020</v>
      </c>
      <c r="G339" s="183"/>
      <c r="H339" s="186"/>
      <c r="I339" s="184"/>
      <c r="J339" s="184"/>
      <c r="K339" s="184"/>
      <c r="L339" s="184"/>
      <c r="M339" s="183"/>
      <c r="N339" s="183"/>
      <c r="O339" s="183"/>
      <c r="P339" s="183"/>
      <c r="Q339" s="183"/>
      <c r="R339" s="183"/>
    </row>
    <row r="340" spans="1:18" s="2" customFormat="1" ht="57.6" x14ac:dyDescent="0.3">
      <c r="A340" s="51"/>
      <c r="B340" s="184">
        <v>113</v>
      </c>
      <c r="C340" s="3" t="str">
        <f ca="1">IF(B340="","",CONCATENATE(OFFSET(List1!C$11,tisk!A339,0),"
",OFFSET(List1!D$11,tisk!A339,0),"
",OFFSET(List1!E$11,tisk!A339,0),"
",OFFSET(List1!F$11,tisk!A339,0)))</f>
        <v>Obec Alojzov
Alojzov 113
Alojzov
79804</v>
      </c>
      <c r="D340" s="74" t="str">
        <f ca="1">IF(B340="","",OFFSET(List1!L$11,tisk!A339,0))</f>
        <v>Rekonstrukce a optimalizace VO Alojzov</v>
      </c>
      <c r="E340" s="185">
        <f ca="1">IF(B340="","",OFFSET(List1!O$11,tisk!A339,0))</f>
        <v>774239</v>
      </c>
      <c r="F340" s="48" t="str">
        <f ca="1">IF(B340="","",OFFSET(List1!P$11,tisk!A339,0))</f>
        <v>1/2020</v>
      </c>
      <c r="G340" s="183">
        <f ca="1">IF(B340="","",OFFSET(List1!R$11,tisk!A339,0))</f>
        <v>387119</v>
      </c>
      <c r="H340" s="186" t="str">
        <f ca="1">IF(B340="","",OFFSET(List1!S$11,tisk!A339,0))</f>
        <v>31.12.2020</v>
      </c>
      <c r="I340" s="184">
        <f ca="1">IF(B340="","",OFFSET(List1!T$11,tisk!A339,0))</f>
        <v>130</v>
      </c>
      <c r="J340" s="184">
        <f ca="1">IF(B340="","",OFFSET(List1!U$11,tisk!A339,0))</f>
        <v>150</v>
      </c>
      <c r="K340" s="184">
        <f ca="1">IF(B340="","",OFFSET(List1!V$11,tisk!A339,0))</f>
        <v>100</v>
      </c>
      <c r="L340" s="184">
        <f ca="1">IF(B340="","",OFFSET(List1!W$11,tisk!A339,0))</f>
        <v>380</v>
      </c>
      <c r="M340" s="183">
        <f ca="1">IF($B340="","",OFFSET(List1!X$11,tisk!$A339,0))</f>
        <v>0</v>
      </c>
      <c r="N340" s="183">
        <f ca="1">IF($B340="","",OFFSET(List1!Y$11,tisk!$A339,0))</f>
        <v>387119</v>
      </c>
      <c r="O340" s="183">
        <f ca="1">IF($B340="","",OFFSET(List1!Z$11,tisk!$A339,0))</f>
        <v>387119</v>
      </c>
      <c r="P340" s="183">
        <f ca="1">IF($B340="","",OFFSET(List1!AA$11,tisk!$A339,0))</f>
        <v>0</v>
      </c>
      <c r="Q340" s="183" t="str">
        <f ca="1">IF($B340="","",OFFSET(List1!AB$11,tisk!$A339,0))</f>
        <v>INV</v>
      </c>
      <c r="R340" s="183" t="str">
        <f ca="1">IF($B340="","",OFFSET(List1!AC$11,tisk!$A339,0))</f>
        <v>NE</v>
      </c>
    </row>
    <row r="341" spans="1:18" s="2" customFormat="1" ht="86.4" x14ac:dyDescent="0.3">
      <c r="A341" s="51"/>
      <c r="B341" s="184"/>
      <c r="C341" s="3" t="str">
        <f ca="1">IF(B340="","",CONCATENATE("Okres ",OFFSET(List1!G$11,tisk!A339,0),"
","Právní forma","
",OFFSET(List1!H$11,tisk!A339,0),"
","IČO ",OFFSET(List1!I$11,tisk!A339,0),"
 ","B.Ú. ",OFFSET(List1!J$11,tisk!A339,0)))</f>
        <v>Okres Prostějov
Právní forma
Obec, městská část hlavního města Prahy
IČO 00488542
 B.Ú. 20226701/0100</v>
      </c>
      <c r="D341" s="5" t="str">
        <f ca="1">IF(B340="","",OFFSET(List1!M$11,tisk!A339,0))</f>
        <v>Výměna a doplnění svítidel veřejného osvětlení v obci včetně řízení osvětlení. Je to pokračování  1.etapy rekonstrukce z r. 2019, kdy byly osazeny nové sloupy včetně rozvodů s výložníky a také nové rozhlasové reproduktory.</v>
      </c>
      <c r="E341" s="185"/>
      <c r="F341" s="47"/>
      <c r="G341" s="183"/>
      <c r="H341" s="186"/>
      <c r="I341" s="184"/>
      <c r="J341" s="184"/>
      <c r="K341" s="184"/>
      <c r="L341" s="184"/>
      <c r="M341" s="183"/>
      <c r="N341" s="183"/>
      <c r="O341" s="183"/>
      <c r="P341" s="183"/>
      <c r="Q341" s="183"/>
      <c r="R341" s="183"/>
    </row>
    <row r="342" spans="1:18" s="2" customFormat="1" ht="86.4" x14ac:dyDescent="0.3">
      <c r="A342" s="51">
        <f>ROW()/3-1</f>
        <v>113</v>
      </c>
      <c r="B342" s="184"/>
      <c r="C342" s="3"/>
      <c r="D342" s="5" t="str">
        <f ca="1">IF(B340="","",CONCATENATE("Dotace bude použita na:",OFFSET(List1!N$11,tisk!A339,0)))</f>
        <v>Dotace bude použita na:LED svítidla včetně instalace, výložníky, kabely a další materiál potřebný pro instalaci svítidel, systém řízení osvětlení (skládá se z plast. skříně, vč. řídící a napájecí jednotky, routru, čidla a výzbroj řídícího rozvaděče) včetně instalace.</v>
      </c>
      <c r="E342" s="185"/>
      <c r="F342" s="48" t="str">
        <f ca="1">IF(B340="","",OFFSET(List1!Q$11,tisk!A339,0))</f>
        <v>12/2020</v>
      </c>
      <c r="G342" s="183"/>
      <c r="H342" s="186"/>
      <c r="I342" s="184"/>
      <c r="J342" s="184"/>
      <c r="K342" s="184"/>
      <c r="L342" s="184"/>
      <c r="M342" s="183"/>
      <c r="N342" s="183"/>
      <c r="O342" s="183"/>
      <c r="P342" s="183"/>
      <c r="Q342" s="183"/>
      <c r="R342" s="183"/>
    </row>
    <row r="343" spans="1:18" s="2" customFormat="1" ht="57.6" x14ac:dyDescent="0.3">
      <c r="A343" s="51"/>
      <c r="B343" s="184">
        <v>114</v>
      </c>
      <c r="C343" s="3" t="str">
        <f ca="1">IF(B343="","",CONCATENATE(OFFSET(List1!C$11,tisk!A342,0),"
",OFFSET(List1!D$11,tisk!A342,0),"
",OFFSET(List1!E$11,tisk!A342,0),"
",OFFSET(List1!F$11,tisk!A342,0)))</f>
        <v>Obec Postřelmůvek
Postřelmůvek 73
Zábřeh
789 01</v>
      </c>
      <c r="D343" s="74" t="str">
        <f ca="1">IF(B343="","",OFFSET(List1!L$11,tisk!A342,0))</f>
        <v>Rekonstrukce chodníků a místní komunikace v obci Postřelmůvek</v>
      </c>
      <c r="E343" s="185">
        <f ca="1">IF(B343="","",OFFSET(List1!O$11,tisk!A342,0))</f>
        <v>1000000</v>
      </c>
      <c r="F343" s="48" t="str">
        <f ca="1">IF(B343="","",OFFSET(List1!P$11,tisk!A342,0))</f>
        <v>1/2020</v>
      </c>
      <c r="G343" s="183">
        <f ca="1">IF(B343="","",OFFSET(List1!R$11,tisk!A342,0))</f>
        <v>500000</v>
      </c>
      <c r="H343" s="186" t="str">
        <f ca="1">IF(B343="","",OFFSET(List1!S$11,tisk!A342,0))</f>
        <v>31.12.2020</v>
      </c>
      <c r="I343" s="184">
        <f ca="1">IF(B343="","",OFFSET(List1!T$11,tisk!A342,0))</f>
        <v>130</v>
      </c>
      <c r="J343" s="184">
        <f ca="1">IF(B343="","",OFFSET(List1!U$11,tisk!A342,0))</f>
        <v>150</v>
      </c>
      <c r="K343" s="184">
        <f ca="1">IF(B343="","",OFFSET(List1!V$11,tisk!A342,0))</f>
        <v>100</v>
      </c>
      <c r="L343" s="184">
        <f ca="1">IF(B343="","",OFFSET(List1!W$11,tisk!A342,0))</f>
        <v>380</v>
      </c>
      <c r="M343" s="183">
        <f ca="1">IF($B343="","",OFFSET(List1!X$11,tisk!$A342,0))</f>
        <v>0</v>
      </c>
      <c r="N343" s="183">
        <f ca="1">IF($B343="","",OFFSET(List1!Y$11,tisk!$A342,0))</f>
        <v>500000</v>
      </c>
      <c r="O343" s="183">
        <f ca="1">IF($B343="","",OFFSET(List1!Z$11,tisk!$A342,0))</f>
        <v>500000</v>
      </c>
      <c r="P343" s="183">
        <f ca="1">IF($B343="","",OFFSET(List1!AA$11,tisk!$A342,0))</f>
        <v>0</v>
      </c>
      <c r="Q343" s="183" t="str">
        <f ca="1">IF($B343="","",OFFSET(List1!AB$11,tisk!$A342,0))</f>
        <v>NEINV</v>
      </c>
      <c r="R343" s="183" t="str">
        <f ca="1">IF($B343="","",OFFSET(List1!AC$11,tisk!$A342,0))</f>
        <v>NE</v>
      </c>
    </row>
    <row r="344" spans="1:18" s="2" customFormat="1" ht="86.4" x14ac:dyDescent="0.3">
      <c r="A344" s="51"/>
      <c r="B344" s="184"/>
      <c r="C344" s="3" t="str">
        <f ca="1">IF(B343="","",CONCATENATE("Okres ",OFFSET(List1!G$11,tisk!A342,0),"
","Právní forma","
",OFFSET(List1!H$11,tisk!A342,0),"
","IČO ",OFFSET(List1!I$11,tisk!A342,0),"
 ","B.Ú. ",OFFSET(List1!J$11,tisk!A342,0)))</f>
        <v>Okres Šumperk
Právní forma
Obec, městská část hlavního města Prahy
IČO 00635961
 B.Ú. 1905642379/0800</v>
      </c>
      <c r="D344" s="5" t="str">
        <f ca="1">IF(B343="","",OFFSET(List1!M$11,tisk!A342,0))</f>
        <v>Oprava chodníků z betonové dlažby na třech místech v obci a jedné místní komunikace.
Stávající chodníky i komunikace jsou v havarijním stavu a nedají se udržovat ve schůdném stavu pro bezpečný pohyb obyvatel.</v>
      </c>
      <c r="E344" s="185"/>
      <c r="F344" s="47"/>
      <c r="G344" s="183"/>
      <c r="H344" s="186"/>
      <c r="I344" s="184"/>
      <c r="J344" s="184"/>
      <c r="K344" s="184"/>
      <c r="L344" s="184"/>
      <c r="M344" s="183"/>
      <c r="N344" s="183"/>
      <c r="O344" s="183"/>
      <c r="P344" s="183"/>
      <c r="Q344" s="183"/>
      <c r="R344" s="183"/>
    </row>
    <row r="345" spans="1:18" s="2" customFormat="1" ht="100.8" x14ac:dyDescent="0.3">
      <c r="A345" s="51">
        <f>ROW()/3-1</f>
        <v>114</v>
      </c>
      <c r="B345" s="184"/>
      <c r="C345" s="3"/>
      <c r="D345" s="5" t="str">
        <f ca="1">IF(B343="","",CONCATENATE("Dotace bude použita na:",OFFSET(List1!N$11,tisk!A342,0)))</f>
        <v>Dotace bude použita na:Stavební práce: odstranění stávajících povrchů, úprava zemní pláně, oprava dešťové kanalizace a uliční vpustě, uložení a hutnění podkladních vrstev, osazení nových obrub a zámkové dlažby, zaasfaltování komunikace podél obrub.</v>
      </c>
      <c r="E345" s="185"/>
      <c r="F345" s="48" t="str">
        <f ca="1">IF(B343="","",OFFSET(List1!Q$11,tisk!A342,0))</f>
        <v>12/2020</v>
      </c>
      <c r="G345" s="183"/>
      <c r="H345" s="186"/>
      <c r="I345" s="184"/>
      <c r="J345" s="184"/>
      <c r="K345" s="184"/>
      <c r="L345" s="184"/>
      <c r="M345" s="183"/>
      <c r="N345" s="183"/>
      <c r="O345" s="183"/>
      <c r="P345" s="183"/>
      <c r="Q345" s="183"/>
      <c r="R345" s="183"/>
    </row>
    <row r="346" spans="1:18" s="2" customFormat="1" ht="57.6" x14ac:dyDescent="0.3">
      <c r="A346" s="51"/>
      <c r="B346" s="184">
        <v>115</v>
      </c>
      <c r="C346" s="3" t="str">
        <f ca="1">IF(B346="","",CONCATENATE(OFFSET(List1!C$11,tisk!A345,0),"
",OFFSET(List1!D$11,tisk!A345,0),"
",OFFSET(List1!E$11,tisk!A345,0),"
",OFFSET(List1!F$11,tisk!A345,0)))</f>
        <v>Obec Ústín
Ústín 9
Ústín
783 46</v>
      </c>
      <c r="D346" s="74" t="str">
        <f ca="1">IF(B346="","",OFFSET(List1!L$11,tisk!A345,0))</f>
        <v>Rekonstrukce místní komunikace - náves 2. část</v>
      </c>
      <c r="E346" s="185">
        <f ca="1">IF(B346="","",OFFSET(List1!O$11,tisk!A345,0))</f>
        <v>5600000</v>
      </c>
      <c r="F346" s="48" t="str">
        <f ca="1">IF(B346="","",OFFSET(List1!P$11,tisk!A345,0))</f>
        <v>3/2020</v>
      </c>
      <c r="G346" s="183">
        <f ca="1">IF(B346="","",OFFSET(List1!R$11,tisk!A345,0))</f>
        <v>500000</v>
      </c>
      <c r="H346" s="186" t="str">
        <f ca="1">IF(B346="","",OFFSET(List1!S$11,tisk!A345,0))</f>
        <v>31.12.2020</v>
      </c>
      <c r="I346" s="184">
        <f ca="1">IF(B346="","",OFFSET(List1!T$11,tisk!A345,0))</f>
        <v>130</v>
      </c>
      <c r="J346" s="184">
        <f ca="1">IF(B346="","",OFFSET(List1!U$11,tisk!A345,0))</f>
        <v>150</v>
      </c>
      <c r="K346" s="184">
        <f ca="1">IF(B346="","",OFFSET(List1!V$11,tisk!A345,0))</f>
        <v>100</v>
      </c>
      <c r="L346" s="184">
        <f ca="1">IF(B346="","",OFFSET(List1!W$11,tisk!A345,0))</f>
        <v>380</v>
      </c>
      <c r="M346" s="183">
        <f ca="1">IF($B346="","",OFFSET(List1!X$11,tisk!$A345,0))</f>
        <v>0</v>
      </c>
      <c r="N346" s="183">
        <f ca="1">IF($B346="","",OFFSET(List1!Y$11,tisk!$A345,0))</f>
        <v>500000</v>
      </c>
      <c r="O346" s="183">
        <f ca="1">IF($B346="","",OFFSET(List1!Z$11,tisk!$A345,0))</f>
        <v>500000</v>
      </c>
      <c r="P346" s="183">
        <f ca="1">IF($B346="","",OFFSET(List1!AA$11,tisk!$A345,0))</f>
        <v>0</v>
      </c>
      <c r="Q346" s="183" t="str">
        <f ca="1">IF($B346="","",OFFSET(List1!AB$11,tisk!$A345,0))</f>
        <v>INV</v>
      </c>
      <c r="R346" s="183" t="str">
        <f ca="1">IF($B346="","",OFFSET(List1!AC$11,tisk!$A345,0))</f>
        <v>NE</v>
      </c>
    </row>
    <row r="347" spans="1:18" s="2" customFormat="1" ht="86.4" x14ac:dyDescent="0.3">
      <c r="A347" s="51"/>
      <c r="B347" s="184"/>
      <c r="C347" s="3" t="str">
        <f ca="1">IF(B346="","",CONCATENATE("Okres ",OFFSET(List1!G$11,tisk!A345,0),"
","Právní forma","
",OFFSET(List1!H$11,tisk!A345,0),"
","IČO ",OFFSET(List1!I$11,tisk!A345,0),"
 ","B.Ú. ",OFFSET(List1!J$11,tisk!A345,0)))</f>
        <v>Okres Olomouc
Právní forma
Obec, městská část hlavního města Prahy
IČO 00635618
 B.Ú. 94-5714811/0710</v>
      </c>
      <c r="D347" s="5" t="str">
        <f ca="1">IF(B346="","",OFFSET(List1!M$11,tisk!A345,0))</f>
        <v>V roce 2018 jsme začali s rekonstrukcí místní komunikace na návsi. Vzhledem k vysoké finanční náročnosti byla zrekonstruována jen 1/3. V případě, že získáme finanční podporu, v letošním roce dílo dokončíme.</v>
      </c>
      <c r="E347" s="185"/>
      <c r="F347" s="47"/>
      <c r="G347" s="183"/>
      <c r="H347" s="186"/>
      <c r="I347" s="184"/>
      <c r="J347" s="184"/>
      <c r="K347" s="184"/>
      <c r="L347" s="184"/>
      <c r="M347" s="183"/>
      <c r="N347" s="183"/>
      <c r="O347" s="183"/>
      <c r="P347" s="183"/>
      <c r="Q347" s="183"/>
      <c r="R347" s="183"/>
    </row>
    <row r="348" spans="1:18" s="2" customFormat="1" ht="86.4" x14ac:dyDescent="0.3">
      <c r="A348" s="51">
        <f>ROW()/3-1</f>
        <v>115</v>
      </c>
      <c r="B348" s="184"/>
      <c r="C348" s="3"/>
      <c r="D348" s="5" t="str">
        <f ca="1">IF(B346="","",CONCATENATE("Dotace bude použita na:",OFFSET(List1!N$11,tisk!A345,0)))</f>
        <v>Dotace bude použita na:Uznatelné výdaje - materiál a práce na dílo v celkové délce 180 m (plocha cca 1.700 m2). Bude odstraněn zbytek povrchu a starých podkladových vrstev. Tyto budou nahrazeny novým materiálem  dle Projektové dokumentace.</v>
      </c>
      <c r="E348" s="185"/>
      <c r="F348" s="48" t="str">
        <f ca="1">IF(B346="","",OFFSET(List1!Q$11,tisk!A345,0))</f>
        <v>7/2020</v>
      </c>
      <c r="G348" s="183"/>
      <c r="H348" s="186"/>
      <c r="I348" s="184"/>
      <c r="J348" s="184"/>
      <c r="K348" s="184"/>
      <c r="L348" s="184"/>
      <c r="M348" s="183"/>
      <c r="N348" s="183"/>
      <c r="O348" s="183"/>
      <c r="P348" s="183"/>
      <c r="Q348" s="183"/>
      <c r="R348" s="183"/>
    </row>
    <row r="349" spans="1:18" s="2" customFormat="1" ht="57.6" x14ac:dyDescent="0.3">
      <c r="A349" s="51"/>
      <c r="B349" s="184">
        <v>116</v>
      </c>
      <c r="C349" s="3" t="str">
        <f ca="1">IF(B349="","",CONCATENATE(OFFSET(List1!C$11,tisk!A348,0),"
",OFFSET(List1!D$11,tisk!A348,0),"
",OFFSET(List1!E$11,tisk!A348,0),"
",OFFSET(List1!F$11,tisk!A348,0)))</f>
        <v>Obec Hoštejn
Hoštejn 20
Hoštejn
78901</v>
      </c>
      <c r="D349" s="74" t="str">
        <f ca="1">IF(B349="","",OFFSET(List1!L$11,tisk!A348,0))</f>
        <v>Oprava chodníků kolem silnice II/315 v obci Hoštejn</v>
      </c>
      <c r="E349" s="185">
        <f ca="1">IF(B349="","",OFFSET(List1!O$11,tisk!A348,0))</f>
        <v>956000</v>
      </c>
      <c r="F349" s="48" t="str">
        <f ca="1">IF(B349="","",OFFSET(List1!P$11,tisk!A348,0))</f>
        <v>3/2020</v>
      </c>
      <c r="G349" s="183">
        <f ca="1">IF(B349="","",OFFSET(List1!R$11,tisk!A348,0))</f>
        <v>478000</v>
      </c>
      <c r="H349" s="186" t="str">
        <f ca="1">IF(B349="","",OFFSET(List1!S$11,tisk!A348,0))</f>
        <v>31.12.2020</v>
      </c>
      <c r="I349" s="184">
        <f ca="1">IF(B349="","",OFFSET(List1!T$11,tisk!A348,0))</f>
        <v>110</v>
      </c>
      <c r="J349" s="184">
        <f ca="1">IF(B349="","",OFFSET(List1!U$11,tisk!A348,0))</f>
        <v>170</v>
      </c>
      <c r="K349" s="184">
        <f ca="1">IF(B349="","",OFFSET(List1!V$11,tisk!A348,0))</f>
        <v>100</v>
      </c>
      <c r="L349" s="184">
        <f ca="1">IF(B349="","",OFFSET(List1!W$11,tisk!A348,0))</f>
        <v>380</v>
      </c>
      <c r="M349" s="183">
        <f ca="1">IF($B349="","",OFFSET(List1!X$11,tisk!$A348,0))</f>
        <v>0</v>
      </c>
      <c r="N349" s="183">
        <f ca="1">IF($B349="","",OFFSET(List1!Y$11,tisk!$A348,0))</f>
        <v>478000</v>
      </c>
      <c r="O349" s="183">
        <f ca="1">IF($B349="","",OFFSET(List1!Z$11,tisk!$A348,0))</f>
        <v>478000</v>
      </c>
      <c r="P349" s="183">
        <f ca="1">IF($B349="","",OFFSET(List1!AA$11,tisk!$A348,0))</f>
        <v>0</v>
      </c>
      <c r="Q349" s="183" t="str">
        <f ca="1">IF($B349="","",OFFSET(List1!AB$11,tisk!$A348,0))</f>
        <v>NEINV</v>
      </c>
      <c r="R349" s="183" t="str">
        <f ca="1">IF($B349="","",OFFSET(List1!AC$11,tisk!$A348,0))</f>
        <v>NE</v>
      </c>
    </row>
    <row r="350" spans="1:18" s="2" customFormat="1" ht="86.4" x14ac:dyDescent="0.3">
      <c r="A350" s="51"/>
      <c r="B350" s="184"/>
      <c r="C350" s="3" t="str">
        <f ca="1">IF(B349="","",CONCATENATE("Okres ",OFFSET(List1!G$11,tisk!A348,0),"
","Právní forma","
",OFFSET(List1!H$11,tisk!A348,0),"
","IČO ",OFFSET(List1!I$11,tisk!A348,0),"
 ","B.Ú. ",OFFSET(List1!J$11,tisk!A348,0)))</f>
        <v>Okres Šumperk
Právní forma
Obec, městská část hlavního města Prahy
IČO 00302589
 B.Ú. 8124841/0100</v>
      </c>
      <c r="D350" s="5" t="str">
        <f ca="1">IF(B349="","",OFFSET(List1!M$11,tisk!A348,0))</f>
        <v>Výměna obrubníků chodníku kolem silnice II/315 z důvodu jejich špatného stavu a souběhu s rekonstrukcí uvedené silnice.</v>
      </c>
      <c r="E350" s="185"/>
      <c r="F350" s="47"/>
      <c r="G350" s="183"/>
      <c r="H350" s="186"/>
      <c r="I350" s="184"/>
      <c r="J350" s="184"/>
      <c r="K350" s="184"/>
      <c r="L350" s="184"/>
      <c r="M350" s="183"/>
      <c r="N350" s="183"/>
      <c r="O350" s="183"/>
      <c r="P350" s="183"/>
      <c r="Q350" s="183"/>
      <c r="R350" s="183"/>
    </row>
    <row r="351" spans="1:18" s="2" customFormat="1" ht="28.8" x14ac:dyDescent="0.3">
      <c r="A351" s="51">
        <f>ROW()/3-1</f>
        <v>116</v>
      </c>
      <c r="B351" s="184"/>
      <c r="C351" s="3"/>
      <c r="D351" s="5" t="str">
        <f ca="1">IF(B349="","",CONCATENATE("Dotace bude použita na:",OFFSET(List1!N$11,tisk!A348,0)))</f>
        <v>Dotace bude použita na:Nákup materiálu a související práce při výměně obrubníků.</v>
      </c>
      <c r="E351" s="185"/>
      <c r="F351" s="48" t="str">
        <f ca="1">IF(B349="","",OFFSET(List1!Q$11,tisk!A348,0))</f>
        <v>12/2020</v>
      </c>
      <c r="G351" s="183"/>
      <c r="H351" s="186"/>
      <c r="I351" s="184"/>
      <c r="J351" s="184"/>
      <c r="K351" s="184"/>
      <c r="L351" s="184"/>
      <c r="M351" s="183"/>
      <c r="N351" s="183"/>
      <c r="O351" s="183"/>
      <c r="P351" s="183"/>
      <c r="Q351" s="183"/>
      <c r="R351" s="183"/>
    </row>
    <row r="352" spans="1:18" s="2" customFormat="1" ht="57.6" x14ac:dyDescent="0.3">
      <c r="A352" s="51"/>
      <c r="B352" s="184">
        <v>117</v>
      </c>
      <c r="C352" s="3" t="str">
        <f ca="1">IF(B352="","",CONCATENATE(OFFSET(List1!C$11,tisk!A351,0),"
",OFFSET(List1!D$11,tisk!A351,0),"
",OFFSET(List1!E$11,tisk!A351,0),"
",OFFSET(List1!F$11,tisk!A351,0)))</f>
        <v>Obec Dlouhomilov
Dlouhomilov 138
Dlouhomilov
78976</v>
      </c>
      <c r="D352" s="74" t="str">
        <f ca="1">IF(B352="","",OFFSET(List1!L$11,tisk!A351,0))</f>
        <v>Oprava autobusových zastávek Dlouhomilov a Medelské</v>
      </c>
      <c r="E352" s="185">
        <f ca="1">IF(B352="","",OFFSET(List1!O$11,tisk!A351,0))</f>
        <v>320000</v>
      </c>
      <c r="F352" s="48" t="str">
        <f ca="1">IF(B352="","",OFFSET(List1!P$11,tisk!A351,0))</f>
        <v>8/2020</v>
      </c>
      <c r="G352" s="183">
        <f ca="1">IF(B352="","",OFFSET(List1!R$11,tisk!A351,0))</f>
        <v>160000</v>
      </c>
      <c r="H352" s="186" t="str">
        <f ca="1">IF(B352="","",OFFSET(List1!S$11,tisk!A351,0))</f>
        <v>31.12.2020</v>
      </c>
      <c r="I352" s="184">
        <f ca="1">IF(B352="","",OFFSET(List1!T$11,tisk!A351,0))</f>
        <v>110</v>
      </c>
      <c r="J352" s="184">
        <f ca="1">IF(B352="","",OFFSET(List1!U$11,tisk!A351,0))</f>
        <v>170</v>
      </c>
      <c r="K352" s="184">
        <f ca="1">IF(B352="","",OFFSET(List1!V$11,tisk!A351,0))</f>
        <v>100</v>
      </c>
      <c r="L352" s="184">
        <f ca="1">IF(B352="","",OFFSET(List1!W$11,tisk!A351,0))</f>
        <v>380</v>
      </c>
      <c r="M352" s="183">
        <f ca="1">IF($B352="","",OFFSET(List1!X$11,tisk!$A351,0))</f>
        <v>0</v>
      </c>
      <c r="N352" s="183">
        <f ca="1">IF($B352="","",OFFSET(List1!Y$11,tisk!$A351,0))</f>
        <v>160000</v>
      </c>
      <c r="O352" s="183">
        <f ca="1">IF($B352="","",OFFSET(List1!Z$11,tisk!$A351,0))</f>
        <v>160000</v>
      </c>
      <c r="P352" s="183">
        <f ca="1">IF($B352="","",OFFSET(List1!AA$11,tisk!$A351,0))</f>
        <v>0</v>
      </c>
      <c r="Q352" s="183" t="str">
        <f ca="1">IF($B352="","",OFFSET(List1!AB$11,tisk!$A351,0))</f>
        <v>INV</v>
      </c>
      <c r="R352" s="183" t="str">
        <f ca="1">IF($B352="","",OFFSET(List1!AC$11,tisk!$A351,0))</f>
        <v>NE</v>
      </c>
    </row>
    <row r="353" spans="1:18" s="2" customFormat="1" ht="86.4" x14ac:dyDescent="0.3">
      <c r="A353" s="51"/>
      <c r="B353" s="184"/>
      <c r="C353" s="3" t="str">
        <f ca="1">IF(B352="","",CONCATENATE("Okres ",OFFSET(List1!G$11,tisk!A351,0),"
","Právní forma","
",OFFSET(List1!H$11,tisk!A351,0),"
","IČO ",OFFSET(List1!I$11,tisk!A351,0),"
 ","B.Ú. ",OFFSET(List1!J$11,tisk!A351,0)))</f>
        <v>Okres Šumperk
Právní forma
Obec, městská část hlavního města Prahy
IČO 00302490
 B.Ú. 94-5919841/0710</v>
      </c>
      <c r="D353" s="5" t="str">
        <f ca="1">IF(B352="","",OFFSET(List1!M$11,tisk!A351,0))</f>
        <v>V rámci projektu dojde k rekonstrukci 2 autobusových zastávek- v obci Dlouhomilov a místní části Medelské. Současné zastávkové přístřešky jsou v technicky nevyhovujícím stavu, železná konstrukce je nestabilní a hrozí pádem.</v>
      </c>
      <c r="E353" s="185"/>
      <c r="F353" s="47"/>
      <c r="G353" s="183"/>
      <c r="H353" s="186"/>
      <c r="I353" s="184"/>
      <c r="J353" s="184"/>
      <c r="K353" s="184"/>
      <c r="L353" s="184"/>
      <c r="M353" s="183"/>
      <c r="N353" s="183"/>
      <c r="O353" s="183"/>
      <c r="P353" s="183"/>
      <c r="Q353" s="183"/>
      <c r="R353" s="183"/>
    </row>
    <row r="354" spans="1:18" s="2" customFormat="1" ht="43.2" x14ac:dyDescent="0.3">
      <c r="A354" s="51">
        <f>ROW()/3-1</f>
        <v>117</v>
      </c>
      <c r="B354" s="184"/>
      <c r="C354" s="3"/>
      <c r="D354" s="5" t="str">
        <f ca="1">IF(B352="","",CONCATENATE("Dotace bude použita na:",OFFSET(List1!N$11,tisk!A351,0)))</f>
        <v>Dotace bude použita na:Náklady realizace stavby 2 autobusových zastávek vč. odstranění stávajících.</v>
      </c>
      <c r="E354" s="185"/>
      <c r="F354" s="48" t="str">
        <f ca="1">IF(B352="","",OFFSET(List1!Q$11,tisk!A351,0))</f>
        <v>11/2020</v>
      </c>
      <c r="G354" s="183"/>
      <c r="H354" s="186"/>
      <c r="I354" s="184"/>
      <c r="J354" s="184"/>
      <c r="K354" s="184"/>
      <c r="L354" s="184"/>
      <c r="M354" s="183"/>
      <c r="N354" s="183"/>
      <c r="O354" s="183"/>
      <c r="P354" s="183"/>
      <c r="Q354" s="183"/>
      <c r="R354" s="183"/>
    </row>
    <row r="355" spans="1:18" s="2" customFormat="1" ht="57.6" x14ac:dyDescent="0.3">
      <c r="A355" s="51"/>
      <c r="B355" s="184">
        <v>118</v>
      </c>
      <c r="C355" s="3" t="str">
        <f ca="1">IF(B355="","",CONCATENATE(OFFSET(List1!C$11,tisk!A354,0),"
",OFFSET(List1!D$11,tisk!A354,0),"
",OFFSET(List1!E$11,tisk!A354,0),"
",OFFSET(List1!F$11,tisk!A354,0)))</f>
        <v>Obec Bílovice-Lutotín
Bílovice 39
Bílovice - Lutotín
79841</v>
      </c>
      <c r="D355" s="74" t="str">
        <f ca="1">IF(B355="","",OFFSET(List1!L$11,tisk!A354,0))</f>
        <v>Lutotín - Oprava komunikace</v>
      </c>
      <c r="E355" s="185">
        <f ca="1">IF(B355="","",OFFSET(List1!O$11,tisk!A354,0))</f>
        <v>4578863</v>
      </c>
      <c r="F355" s="48" t="str">
        <f ca="1">IF(B355="","",OFFSET(List1!P$11,tisk!A354,0))</f>
        <v>1/2020</v>
      </c>
      <c r="G355" s="183">
        <f ca="1">IF(B355="","",OFFSET(List1!R$11,tisk!A354,0))</f>
        <v>500000</v>
      </c>
      <c r="H355" s="186" t="str">
        <f ca="1">IF(B355="","",OFFSET(List1!S$11,tisk!A354,0))</f>
        <v>31.12.2020</v>
      </c>
      <c r="I355" s="184">
        <f ca="1">IF(B355="","",OFFSET(List1!T$11,tisk!A354,0))</f>
        <v>130</v>
      </c>
      <c r="J355" s="184">
        <f ca="1">IF(B355="","",OFFSET(List1!U$11,tisk!A354,0))</f>
        <v>150</v>
      </c>
      <c r="K355" s="184">
        <f ca="1">IF(B355="","",OFFSET(List1!V$11,tisk!A354,0))</f>
        <v>100</v>
      </c>
      <c r="L355" s="184">
        <f ca="1">IF(B355="","",OFFSET(List1!W$11,tisk!A354,0))</f>
        <v>380</v>
      </c>
      <c r="M355" s="183">
        <f ca="1">IF($B355="","",OFFSET(List1!X$11,tisk!$A354,0))</f>
        <v>0</v>
      </c>
      <c r="N355" s="183">
        <f ca="1">IF($B355="","",OFFSET(List1!Y$11,tisk!$A354,0))</f>
        <v>500000</v>
      </c>
      <c r="O355" s="183">
        <f ca="1">IF($B355="","",OFFSET(List1!Z$11,tisk!$A354,0))</f>
        <v>500000</v>
      </c>
      <c r="P355" s="183">
        <f ca="1">IF($B355="","",OFFSET(List1!AA$11,tisk!$A354,0))</f>
        <v>0</v>
      </c>
      <c r="Q355" s="183" t="str">
        <f ca="1">IF($B355="","",OFFSET(List1!AB$11,tisk!$A354,0))</f>
        <v>INV</v>
      </c>
      <c r="R355" s="183" t="str">
        <f ca="1">IF($B355="","",OFFSET(List1!AC$11,tisk!$A354,0))</f>
        <v>NE</v>
      </c>
    </row>
    <row r="356" spans="1:18" s="2" customFormat="1" ht="100.8" x14ac:dyDescent="0.3">
      <c r="A356" s="51"/>
      <c r="B356" s="184"/>
      <c r="C356" s="3" t="str">
        <f ca="1">IF(B355="","",CONCATENATE("Okres ",OFFSET(List1!G$11,tisk!A354,0),"
","Právní forma","
",OFFSET(List1!H$11,tisk!A354,0),"
","IČO ",OFFSET(List1!I$11,tisk!A354,0),"
 ","B.Ú. ",OFFSET(List1!J$11,tisk!A354,0)))</f>
        <v>Okres Prostějov
Právní forma
Obec, městská část hlavního města Prahy
IČO 00288012
 B.Ú. 8323701/0100</v>
      </c>
      <c r="D356" s="5" t="str">
        <f ca="1">IF(B355="","",OFFSET(List1!M$11,tisk!A354,0))</f>
        <v>Oprava komunikace  v obci Lutotín navazující na dokončenou výstavbu kanalizace spočívající v odstranění narušených živičných vrstev, úpravě podkladu, pokládce nových ložných a obrusných vrstev, doplnění obrubníků a výměně kanalizačních vpustí.</v>
      </c>
      <c r="E356" s="185"/>
      <c r="F356" s="47"/>
      <c r="G356" s="183"/>
      <c r="H356" s="186"/>
      <c r="I356" s="184"/>
      <c r="J356" s="184"/>
      <c r="K356" s="184"/>
      <c r="L356" s="184"/>
      <c r="M356" s="183"/>
      <c r="N356" s="183"/>
      <c r="O356" s="183"/>
      <c r="P356" s="183"/>
      <c r="Q356" s="183"/>
      <c r="R356" s="183"/>
    </row>
    <row r="357" spans="1:18" s="2" customFormat="1" ht="86.4" x14ac:dyDescent="0.3">
      <c r="A357" s="51">
        <f>ROW()/3-1</f>
        <v>118</v>
      </c>
      <c r="B357" s="184"/>
      <c r="C357" s="3"/>
      <c r="D357" s="5" t="str">
        <f ca="1">IF(B355="","",CONCATENATE("Dotace bude použita na:",OFFSET(List1!N$11,tisk!A354,0)))</f>
        <v>Dotace bude použita na:Oprava místní komunikace  v obci Lutotín spočívající v odstranění narušených živičných vrstev, úpravě podkladu, pokládce nových ložných a obrusných vrstev, doplnění obrubníků a výměně kanalizačních vpustí.</v>
      </c>
      <c r="E357" s="185"/>
      <c r="F357" s="48" t="str">
        <f ca="1">IF(B355="","",OFFSET(List1!Q$11,tisk!A354,0))</f>
        <v>12/2020</v>
      </c>
      <c r="G357" s="183"/>
      <c r="H357" s="186"/>
      <c r="I357" s="184"/>
      <c r="J357" s="184"/>
      <c r="K357" s="184"/>
      <c r="L357" s="184"/>
      <c r="M357" s="183"/>
      <c r="N357" s="183"/>
      <c r="O357" s="183"/>
      <c r="P357" s="183"/>
      <c r="Q357" s="183"/>
      <c r="R357" s="183"/>
    </row>
    <row r="358" spans="1:18" s="2" customFormat="1" ht="57.6" x14ac:dyDescent="0.3">
      <c r="A358" s="51"/>
      <c r="B358" s="184">
        <v>119</v>
      </c>
      <c r="C358" s="3" t="str">
        <f ca="1">IF(B358="","",CONCATENATE(OFFSET(List1!C$11,tisk!A357,0),"
",OFFSET(List1!D$11,tisk!A357,0),"
",OFFSET(List1!E$11,tisk!A357,0),"
",OFFSET(List1!F$11,tisk!A357,0)))</f>
        <v>Obec Loučany
Loučany 749
Loučany
78344</v>
      </c>
      <c r="D358" s="74" t="str">
        <f ca="1">IF(B358="","",OFFSET(List1!L$11,tisk!A357,0))</f>
        <v>Obec Loučany - chodník podél III/44921 ke hřbitovu, II. etapa</v>
      </c>
      <c r="E358" s="185">
        <f ca="1">IF(B358="","",OFFSET(List1!O$11,tisk!A357,0))</f>
        <v>855000</v>
      </c>
      <c r="F358" s="48" t="str">
        <f ca="1">IF(B358="","",OFFSET(List1!P$11,tisk!A357,0))</f>
        <v>1/2020</v>
      </c>
      <c r="G358" s="183">
        <f ca="1">IF(B358="","",OFFSET(List1!R$11,tisk!A357,0))</f>
        <v>427500</v>
      </c>
      <c r="H358" s="186" t="str">
        <f ca="1">IF(B358="","",OFFSET(List1!S$11,tisk!A357,0))</f>
        <v>31.12.2020</v>
      </c>
      <c r="I358" s="184">
        <f ca="1">IF(B358="","",OFFSET(List1!T$11,tisk!A357,0))</f>
        <v>160</v>
      </c>
      <c r="J358" s="184">
        <f ca="1">IF(B358="","",OFFSET(List1!U$11,tisk!A357,0))</f>
        <v>120</v>
      </c>
      <c r="K358" s="184">
        <f ca="1">IF(B358="","",OFFSET(List1!V$11,tisk!A357,0))</f>
        <v>100</v>
      </c>
      <c r="L358" s="184">
        <f ca="1">IF(B358="","",OFFSET(List1!W$11,tisk!A357,0))</f>
        <v>380</v>
      </c>
      <c r="M358" s="183">
        <f ca="1">IF($B358="","",OFFSET(List1!X$11,tisk!$A357,0))</f>
        <v>0</v>
      </c>
      <c r="N358" s="183">
        <f ca="1">IF($B358="","",OFFSET(List1!Y$11,tisk!$A357,0))</f>
        <v>427500</v>
      </c>
      <c r="O358" s="183">
        <f ca="1">IF($B358="","",OFFSET(List1!Z$11,tisk!$A357,0))</f>
        <v>427500</v>
      </c>
      <c r="P358" s="183">
        <f ca="1">IF($B358="","",OFFSET(List1!AA$11,tisk!$A357,0))</f>
        <v>0</v>
      </c>
      <c r="Q358" s="183" t="str">
        <f ca="1">IF($B358="","",OFFSET(List1!AB$11,tisk!$A357,0))</f>
        <v>INV</v>
      </c>
      <c r="R358" s="183" t="str">
        <f ca="1">IF($B358="","",OFFSET(List1!AC$11,tisk!$A357,0))</f>
        <v>NE</v>
      </c>
    </row>
    <row r="359" spans="1:18" s="2" customFormat="1" ht="86.4" x14ac:dyDescent="0.3">
      <c r="A359" s="51"/>
      <c r="B359" s="184"/>
      <c r="C359" s="3" t="str">
        <f ca="1">IF(B358="","",CONCATENATE("Okres ",OFFSET(List1!G$11,tisk!A357,0),"
","Právní forma","
",OFFSET(List1!H$11,tisk!A357,0),"
","IČO ",OFFSET(List1!I$11,tisk!A357,0),"
 ","B.Ú. ",OFFSET(List1!J$11,tisk!A357,0)))</f>
        <v>Okres Olomouc
Právní forma
Obec, městská část hlavního města Prahy
IČO 00635651
 B.Ú. 1817702319/0800</v>
      </c>
      <c r="D359" s="5" t="str">
        <f ca="1">IF(B358="","",OFFSET(List1!M$11,tisk!A357,0))</f>
        <v>Vybudování chodníku podél komunikace III/44921 ke hřbitovu, II. etapa, zvýšení bezpečnosti a plynulosti dopravy v tomto úseku komunikace.</v>
      </c>
      <c r="E359" s="185"/>
      <c r="F359" s="47"/>
      <c r="G359" s="183"/>
      <c r="H359" s="186"/>
      <c r="I359" s="184"/>
      <c r="J359" s="184"/>
      <c r="K359" s="184"/>
      <c r="L359" s="184"/>
      <c r="M359" s="183"/>
      <c r="N359" s="183"/>
      <c r="O359" s="183"/>
      <c r="P359" s="183"/>
      <c r="Q359" s="183"/>
      <c r="R359" s="183"/>
    </row>
    <row r="360" spans="1:18" s="2" customFormat="1" ht="28.8" x14ac:dyDescent="0.3">
      <c r="A360" s="51">
        <f>ROW()/3-1</f>
        <v>119</v>
      </c>
      <c r="B360" s="184"/>
      <c r="C360" s="3"/>
      <c r="D360" s="5" t="str">
        <f ca="1">IF(B358="","",CONCATENATE("Dotace bude použita na:",OFFSET(List1!N$11,tisk!A357,0)))</f>
        <v>Dotace bude použita na:Vybudování chodníku - stavební práce.</v>
      </c>
      <c r="E360" s="185"/>
      <c r="F360" s="48" t="str">
        <f ca="1">IF(B358="","",OFFSET(List1!Q$11,tisk!A357,0))</f>
        <v>12/2020</v>
      </c>
      <c r="G360" s="183"/>
      <c r="H360" s="186"/>
      <c r="I360" s="184"/>
      <c r="J360" s="184"/>
      <c r="K360" s="184"/>
      <c r="L360" s="184"/>
      <c r="M360" s="183"/>
      <c r="N360" s="183"/>
      <c r="O360" s="183"/>
      <c r="P360" s="183"/>
      <c r="Q360" s="183"/>
      <c r="R360" s="183"/>
    </row>
    <row r="361" spans="1:18" s="2" customFormat="1" ht="57.6" x14ac:dyDescent="0.3">
      <c r="A361" s="51"/>
      <c r="B361" s="184">
        <v>120</v>
      </c>
      <c r="C361" s="3" t="str">
        <f ca="1">IF(B361="","",CONCATENATE(OFFSET(List1!C$11,tisk!A360,0),"
",OFFSET(List1!D$11,tisk!A360,0),"
",OFFSET(List1!E$11,tisk!A360,0),"
",OFFSET(List1!F$11,tisk!A360,0)))</f>
        <v>Obec Hrabová
Hrabová 113
Hrabová
78901</v>
      </c>
      <c r="D361" s="74" t="str">
        <f ca="1">IF(B361="","",OFFSET(List1!L$11,tisk!A360,0))</f>
        <v>Rozšíření komunikace „V Záhumení“ – I. etapa</v>
      </c>
      <c r="E361" s="185">
        <f ca="1">IF(B361="","",OFFSET(List1!O$11,tisk!A360,0))</f>
        <v>2472178.7000000002</v>
      </c>
      <c r="F361" s="48" t="str">
        <f ca="1">IF(B361="","",OFFSET(List1!P$11,tisk!A360,0))</f>
        <v>1/2020</v>
      </c>
      <c r="G361" s="183">
        <f ca="1">IF(B361="","",OFFSET(List1!R$11,tisk!A360,0))</f>
        <v>500000</v>
      </c>
      <c r="H361" s="186" t="str">
        <f ca="1">IF(B361="","",OFFSET(List1!S$11,tisk!A360,0))</f>
        <v>31.12.2020</v>
      </c>
      <c r="I361" s="184">
        <f ca="1">IF(B361="","",OFFSET(List1!T$11,tisk!A360,0))</f>
        <v>140</v>
      </c>
      <c r="J361" s="184">
        <f ca="1">IF(B361="","",OFFSET(List1!U$11,tisk!A360,0))</f>
        <v>140</v>
      </c>
      <c r="K361" s="184">
        <f ca="1">IF(B361="","",OFFSET(List1!V$11,tisk!A360,0))</f>
        <v>100</v>
      </c>
      <c r="L361" s="184">
        <f ca="1">IF(B361="","",OFFSET(List1!W$11,tisk!A360,0))</f>
        <v>380</v>
      </c>
      <c r="M361" s="183">
        <f ca="1">IF($B361="","",OFFSET(List1!X$11,tisk!$A360,0))</f>
        <v>0</v>
      </c>
      <c r="N361" s="183">
        <f ca="1">IF($B361="","",OFFSET(List1!Y$11,tisk!$A360,0))</f>
        <v>500000</v>
      </c>
      <c r="O361" s="183">
        <f ca="1">IF($B361="","",OFFSET(List1!Z$11,tisk!$A360,0))</f>
        <v>500000</v>
      </c>
      <c r="P361" s="183">
        <f ca="1">IF($B361="","",OFFSET(List1!AA$11,tisk!$A360,0))</f>
        <v>0</v>
      </c>
      <c r="Q361" s="183" t="str">
        <f ca="1">IF($B361="","",OFFSET(List1!AB$11,tisk!$A360,0))</f>
        <v>INV</v>
      </c>
      <c r="R361" s="183" t="str">
        <f ca="1">IF($B361="","",OFFSET(List1!AC$11,tisk!$A360,0))</f>
        <v>NE</v>
      </c>
    </row>
    <row r="362" spans="1:18" s="2" customFormat="1" ht="100.8" x14ac:dyDescent="0.3">
      <c r="A362" s="51"/>
      <c r="B362" s="184"/>
      <c r="C362" s="3" t="str">
        <f ca="1">IF(B361="","",CONCATENATE("Okres ",OFFSET(List1!G$11,tisk!A360,0),"
","Právní forma","
",OFFSET(List1!H$11,tisk!A360,0),"
","IČO ",OFFSET(List1!I$11,tisk!A360,0),"
 ","B.Ú. ",OFFSET(List1!J$11,tisk!A360,0)))</f>
        <v>Okres Šumperk
Právní forma
Obec, městská část hlavního města Prahy
IČO 00636061
 B.Ú. 19122841/0100</v>
      </c>
      <c r="D362" s="5" t="str">
        <f ca="1">IF(B361="","",OFFSET(List1!M$11,tisk!A360,0))</f>
        <v>Stavbou bude upravena část místní komunikace V Záhumení, která je napojena přes existující připojení na silnici
II/315. Jedná se o vysoce frekventovanou silnici v obci kolem evangelického kostela a regionálního muzea k zástavbě rodinných domů.</v>
      </c>
      <c r="E362" s="185"/>
      <c r="F362" s="47"/>
      <c r="G362" s="183"/>
      <c r="H362" s="186"/>
      <c r="I362" s="184"/>
      <c r="J362" s="184"/>
      <c r="K362" s="184"/>
      <c r="L362" s="184"/>
      <c r="M362" s="183"/>
      <c r="N362" s="183"/>
      <c r="O362" s="183"/>
      <c r="P362" s="183"/>
      <c r="Q362" s="183"/>
      <c r="R362" s="183"/>
    </row>
    <row r="363" spans="1:18" s="2" customFormat="1" ht="28.8" x14ac:dyDescent="0.3">
      <c r="A363" s="51">
        <f>ROW()/3-1</f>
        <v>120</v>
      </c>
      <c r="B363" s="184"/>
      <c r="C363" s="3"/>
      <c r="D363" s="5" t="str">
        <f ca="1">IF(B361="","",CONCATENATE("Dotace bude použita na:",OFFSET(List1!N$11,tisk!A360,0)))</f>
        <v>Dotace bude použita na:Stavební náklady rekonstrukce.</v>
      </c>
      <c r="E363" s="185"/>
      <c r="F363" s="48" t="str">
        <f ca="1">IF(B361="","",OFFSET(List1!Q$11,tisk!A360,0))</f>
        <v>12/2020</v>
      </c>
      <c r="G363" s="183"/>
      <c r="H363" s="186"/>
      <c r="I363" s="184"/>
      <c r="J363" s="184"/>
      <c r="K363" s="184"/>
      <c r="L363" s="184"/>
      <c r="M363" s="183"/>
      <c r="N363" s="183"/>
      <c r="O363" s="183"/>
      <c r="P363" s="183"/>
      <c r="Q363" s="183"/>
      <c r="R363" s="183"/>
    </row>
    <row r="364" spans="1:18" s="2" customFormat="1" ht="57.6" x14ac:dyDescent="0.3">
      <c r="A364" s="51"/>
      <c r="B364" s="184">
        <v>121</v>
      </c>
      <c r="C364" s="3" t="str">
        <f ca="1">IF(B364="","",CONCATENATE(OFFSET(List1!C$11,tisk!A363,0),"
",OFFSET(List1!D$11,tisk!A363,0),"
",OFFSET(List1!E$11,tisk!A363,0),"
",OFFSET(List1!F$11,tisk!A363,0)))</f>
        <v>Obec Nemile
Nemile 93
Nemile
78901</v>
      </c>
      <c r="D364" s="74" t="str">
        <f ca="1">IF(B364="","",OFFSET(List1!L$11,tisk!A363,0))</f>
        <v>Obnova místních komunikací v obci Nemile</v>
      </c>
      <c r="E364" s="185">
        <f ca="1">IF(B364="","",OFFSET(List1!O$11,tisk!A363,0))</f>
        <v>2000000</v>
      </c>
      <c r="F364" s="48" t="str">
        <f ca="1">IF(B364="","",OFFSET(List1!P$11,tisk!A363,0))</f>
        <v>1/2020</v>
      </c>
      <c r="G364" s="183">
        <f ca="1">IF(B364="","",OFFSET(List1!R$11,tisk!A363,0))</f>
        <v>500000</v>
      </c>
      <c r="H364" s="186" t="str">
        <f ca="1">IF(B364="","",OFFSET(List1!S$11,tisk!A363,0))</f>
        <v>31.12.2020</v>
      </c>
      <c r="I364" s="184">
        <f ca="1">IF(B364="","",OFFSET(List1!T$11,tisk!A363,0))</f>
        <v>140</v>
      </c>
      <c r="J364" s="184">
        <f ca="1">IF(B364="","",OFFSET(List1!U$11,tisk!A363,0))</f>
        <v>140</v>
      </c>
      <c r="K364" s="184">
        <f ca="1">IF(B364="","",OFFSET(List1!V$11,tisk!A363,0))</f>
        <v>100</v>
      </c>
      <c r="L364" s="184">
        <f ca="1">IF(B364="","",OFFSET(List1!W$11,tisk!A363,0))</f>
        <v>380</v>
      </c>
      <c r="M364" s="183">
        <f ca="1">IF($B364="","",OFFSET(List1!X$11,tisk!$A363,0))</f>
        <v>0</v>
      </c>
      <c r="N364" s="183">
        <f ca="1">IF($B364="","",OFFSET(List1!Y$11,tisk!$A363,0))</f>
        <v>500000</v>
      </c>
      <c r="O364" s="183">
        <f ca="1">IF($B364="","",OFFSET(List1!Z$11,tisk!$A363,0))</f>
        <v>500000</v>
      </c>
      <c r="P364" s="183">
        <f ca="1">IF($B364="","",OFFSET(List1!AA$11,tisk!$A363,0))</f>
        <v>0</v>
      </c>
      <c r="Q364" s="183" t="str">
        <f ca="1">IF($B364="","",OFFSET(List1!AB$11,tisk!$A363,0))</f>
        <v>NEINV</v>
      </c>
      <c r="R364" s="183" t="str">
        <f ca="1">IF($B364="","",OFFSET(List1!AC$11,tisk!$A363,0))</f>
        <v>NE</v>
      </c>
    </row>
    <row r="365" spans="1:18" s="2" customFormat="1" ht="86.4" x14ac:dyDescent="0.3">
      <c r="A365" s="51"/>
      <c r="B365" s="184"/>
      <c r="C365" s="3" t="str">
        <f ca="1">IF(B364="","",CONCATENATE("Okres ",OFFSET(List1!G$11,tisk!A363,0),"
","Právní forma","
",OFFSET(List1!H$11,tisk!A363,0),"
","IČO ",OFFSET(List1!I$11,tisk!A363,0),"
 ","B.Ú. ",OFFSET(List1!J$11,tisk!A363,0)))</f>
        <v>Okres Šumperk
Právní forma
Obec, městská část hlavního města Prahy
IČO 00635871
 B.Ú. 94-4619521/0710</v>
      </c>
      <c r="D365" s="5" t="str">
        <f ca="1">IF(B364="","",OFFSET(List1!M$11,tisk!A363,0))</f>
        <v>Obnova 3 komunikací v obci Nemile o celkové délce cca 400 metrů.</v>
      </c>
      <c r="E365" s="185"/>
      <c r="F365" s="47"/>
      <c r="G365" s="183"/>
      <c r="H365" s="186"/>
      <c r="I365" s="184"/>
      <c r="J365" s="184"/>
      <c r="K365" s="184"/>
      <c r="L365" s="184"/>
      <c r="M365" s="183"/>
      <c r="N365" s="183"/>
      <c r="O365" s="183"/>
      <c r="P365" s="183"/>
      <c r="Q365" s="183"/>
      <c r="R365" s="183"/>
    </row>
    <row r="366" spans="1:18" s="2" customFormat="1" ht="86.4" x14ac:dyDescent="0.3">
      <c r="A366" s="51">
        <f>ROW()/3-1</f>
        <v>121</v>
      </c>
      <c r="B366" s="184"/>
      <c r="C366" s="3"/>
      <c r="D366" s="5" t="str">
        <f ca="1">IF(B364="","",CONCATENATE("Dotace bude použita na:",OFFSET(List1!N$11,tisk!A363,0)))</f>
        <v>Dotace bude použita na:Úprava terénu v šíři komunikace (výkopové práce, hutnění, atd.)
-pokládka asfaltového povrchu
-uložení obrub
-uložení srážek a vpustí do dešťové kanalizace.</v>
      </c>
      <c r="E366" s="185"/>
      <c r="F366" s="48" t="str">
        <f ca="1">IF(B364="","",OFFSET(List1!Q$11,tisk!A363,0))</f>
        <v>12/2020</v>
      </c>
      <c r="G366" s="183"/>
      <c r="H366" s="186"/>
      <c r="I366" s="184"/>
      <c r="J366" s="184"/>
      <c r="K366" s="184"/>
      <c r="L366" s="184"/>
      <c r="M366" s="183"/>
      <c r="N366" s="183"/>
      <c r="O366" s="183"/>
      <c r="P366" s="183"/>
      <c r="Q366" s="183"/>
      <c r="R366" s="183"/>
    </row>
    <row r="367" spans="1:18" s="2" customFormat="1" ht="57.6" x14ac:dyDescent="0.3">
      <c r="A367" s="51"/>
      <c r="B367" s="184">
        <v>122</v>
      </c>
      <c r="C367" s="3" t="str">
        <f ca="1">IF(B367="","",CONCATENATE(OFFSET(List1!C$11,tisk!A366,0),"
",OFFSET(List1!D$11,tisk!A366,0),"
",OFFSET(List1!E$11,tisk!A366,0),"
",OFFSET(List1!F$11,tisk!A366,0)))</f>
        <v>Obec Jestřebí
Jestřebí 47
Jestřebí
78901</v>
      </c>
      <c r="D367" s="74" t="str">
        <f ca="1">IF(B367="","",OFFSET(List1!L$11,tisk!A366,0))</f>
        <v>Rekonstrukce tělocvičny ZŠ Jestřebí</v>
      </c>
      <c r="E367" s="185">
        <f ca="1">IF(B367="","",OFFSET(List1!O$11,tisk!A366,0))</f>
        <v>1700513</v>
      </c>
      <c r="F367" s="48" t="str">
        <f ca="1">IF(B367="","",OFFSET(List1!P$11,tisk!A366,0))</f>
        <v>1/2020</v>
      </c>
      <c r="G367" s="183">
        <f ca="1">IF(B367="","",OFFSET(List1!R$11,tisk!A366,0))</f>
        <v>500000</v>
      </c>
      <c r="H367" s="186" t="str">
        <f ca="1">IF(B367="","",OFFSET(List1!S$11,tisk!A366,0))</f>
        <v>31.12.2020</v>
      </c>
      <c r="I367" s="184">
        <f ca="1">IF(B367="","",OFFSET(List1!T$11,tisk!A366,0))</f>
        <v>110</v>
      </c>
      <c r="J367" s="184">
        <f ca="1">IF(B367="","",OFFSET(List1!U$11,tisk!A366,0))</f>
        <v>170</v>
      </c>
      <c r="K367" s="184">
        <f ca="1">IF(B367="","",OFFSET(List1!V$11,tisk!A366,0))</f>
        <v>100</v>
      </c>
      <c r="L367" s="184">
        <f ca="1">IF(B367="","",OFFSET(List1!W$11,tisk!A366,0))</f>
        <v>380</v>
      </c>
      <c r="M367" s="183">
        <f ca="1">IF($B367="","",OFFSET(List1!X$11,tisk!$A366,0))</f>
        <v>0</v>
      </c>
      <c r="N367" s="183">
        <f ca="1">IF($B367="","",OFFSET(List1!Y$11,tisk!$A366,0))</f>
        <v>500000</v>
      </c>
      <c r="O367" s="183">
        <f ca="1">IF($B367="","",OFFSET(List1!Z$11,tisk!$A366,0))</f>
        <v>500000</v>
      </c>
      <c r="P367" s="183">
        <f ca="1">IF($B367="","",OFFSET(List1!AA$11,tisk!$A366,0))</f>
        <v>0</v>
      </c>
      <c r="Q367" s="183" t="str">
        <f ca="1">IF($B367="","",OFFSET(List1!AB$11,tisk!$A366,0))</f>
        <v xml:space="preserve">INV </v>
      </c>
      <c r="R367" s="183" t="str">
        <f ca="1">IF($B367="","",OFFSET(List1!AC$11,tisk!$A366,0))</f>
        <v>NE</v>
      </c>
    </row>
    <row r="368" spans="1:18" s="2" customFormat="1" ht="86.4" x14ac:dyDescent="0.3">
      <c r="A368" s="51"/>
      <c r="B368" s="184"/>
      <c r="C368" s="3" t="str">
        <f ca="1">IF(B367="","",CONCATENATE("Okres ",OFFSET(List1!G$11,tisk!A366,0),"
","Právní forma","
",OFFSET(List1!H$11,tisk!A366,0),"
","IČO ",OFFSET(List1!I$11,tisk!A366,0),"
 ","B.Ú. ",OFFSET(List1!J$11,tisk!A366,0)))</f>
        <v>Okres Šumperk
Právní forma
Obec, městská část hlavního města Prahy
IČO 00302732
 B.Ú. 3523495309/0800</v>
      </c>
      <c r="D368" s="5" t="str">
        <f ca="1">IF(B367="","",OFFSET(List1!M$11,tisk!A366,0))</f>
        <v>Rekonstrukce podlahy tělocvičny a rekonstrukce sociálního zázemí přilehlého k tělocvičně.</v>
      </c>
      <c r="E368" s="185"/>
      <c r="F368" s="47"/>
      <c r="G368" s="183"/>
      <c r="H368" s="186"/>
      <c r="I368" s="184"/>
      <c r="J368" s="184"/>
      <c r="K368" s="184"/>
      <c r="L368" s="184"/>
      <c r="M368" s="183"/>
      <c r="N368" s="183"/>
      <c r="O368" s="183"/>
      <c r="P368" s="183"/>
      <c r="Q368" s="183"/>
      <c r="R368" s="183"/>
    </row>
    <row r="369" spans="1:18" s="2" customFormat="1" ht="57.6" x14ac:dyDescent="0.3">
      <c r="A369" s="51">
        <f>ROW()/3-1</f>
        <v>122</v>
      </c>
      <c r="B369" s="184"/>
      <c r="C369" s="3"/>
      <c r="D369" s="5" t="str">
        <f ca="1">IF(B367="","",CONCATENATE("Dotace bude použita na:",OFFSET(List1!N$11,tisk!A366,0)))</f>
        <v>Dotace bude použita na:Celý projekt rekonstrukce - výměna podlahy a rekonstrukce sociálního zařízení (nové omítky, obklady).</v>
      </c>
      <c r="E369" s="185"/>
      <c r="F369" s="48" t="str">
        <f ca="1">IF(B367="","",OFFSET(List1!Q$11,tisk!A366,0))</f>
        <v>12/2020</v>
      </c>
      <c r="G369" s="183"/>
      <c r="H369" s="186"/>
      <c r="I369" s="184"/>
      <c r="J369" s="184"/>
      <c r="K369" s="184"/>
      <c r="L369" s="184"/>
      <c r="M369" s="183"/>
      <c r="N369" s="183"/>
      <c r="O369" s="183"/>
      <c r="P369" s="183"/>
      <c r="Q369" s="183"/>
      <c r="R369" s="183"/>
    </row>
    <row r="370" spans="1:18" s="2" customFormat="1" ht="57.6" x14ac:dyDescent="0.3">
      <c r="A370" s="51"/>
      <c r="B370" s="184">
        <v>123</v>
      </c>
      <c r="C370" s="3" t="str">
        <f ca="1">IF(B370="","",CONCATENATE(OFFSET(List1!C$11,tisk!A369,0),"
",OFFSET(List1!D$11,tisk!A369,0),"
",OFFSET(List1!E$11,tisk!A369,0),"
",OFFSET(List1!F$11,tisk!A369,0)))</f>
        <v>Obec Jedlí
Jedlí 16
Jedlí
78901</v>
      </c>
      <c r="D370" s="74" t="str">
        <f ca="1">IF(B370="","",OFFSET(List1!L$11,tisk!A369,0))</f>
        <v>Místní komunikace Jedlí</v>
      </c>
      <c r="E370" s="185">
        <f ca="1">IF(B370="","",OFFSET(List1!O$11,tisk!A369,0))</f>
        <v>1055000</v>
      </c>
      <c r="F370" s="48" t="str">
        <f ca="1">IF(B370="","",OFFSET(List1!P$11,tisk!A369,0))</f>
        <v>1/2020</v>
      </c>
      <c r="G370" s="183">
        <f ca="1">IF(B370="","",OFFSET(List1!R$11,tisk!A369,0))</f>
        <v>500000</v>
      </c>
      <c r="H370" s="186" t="str">
        <f ca="1">IF(B370="","",OFFSET(List1!S$11,tisk!A369,0))</f>
        <v>31.12.2020</v>
      </c>
      <c r="I370" s="184">
        <f ca="1">IF(B370="","",OFFSET(List1!T$11,tisk!A369,0))</f>
        <v>140</v>
      </c>
      <c r="J370" s="184">
        <f ca="1">IF(B370="","",OFFSET(List1!U$11,tisk!A369,0))</f>
        <v>140</v>
      </c>
      <c r="K370" s="184">
        <f ca="1">IF(B370="","",OFFSET(List1!V$11,tisk!A369,0))</f>
        <v>100</v>
      </c>
      <c r="L370" s="184">
        <f ca="1">IF(B370="","",OFFSET(List1!W$11,tisk!A369,0))</f>
        <v>380</v>
      </c>
      <c r="M370" s="183">
        <f ca="1">IF($B370="","",OFFSET(List1!X$11,tisk!$A369,0))</f>
        <v>0</v>
      </c>
      <c r="N370" s="183">
        <f ca="1">IF($B370="","",OFFSET(List1!Y$11,tisk!$A369,0))</f>
        <v>500000</v>
      </c>
      <c r="O370" s="183">
        <f ca="1">IF($B370="","",OFFSET(List1!Z$11,tisk!$A369,0))</f>
        <v>500000</v>
      </c>
      <c r="P370" s="183">
        <f ca="1">IF($B370="","",OFFSET(List1!AA$11,tisk!$A369,0))</f>
        <v>0</v>
      </c>
      <c r="Q370" s="183" t="str">
        <f ca="1">IF($B370="","",OFFSET(List1!AB$11,tisk!$A369,0))</f>
        <v>NEINV</v>
      </c>
      <c r="R370" s="183" t="str">
        <f ca="1">IF($B370="","",OFFSET(List1!AC$11,tisk!$A369,0))</f>
        <v>NE</v>
      </c>
    </row>
    <row r="371" spans="1:18" s="2" customFormat="1" ht="86.4" x14ac:dyDescent="0.3">
      <c r="A371" s="51"/>
      <c r="B371" s="184"/>
      <c r="C371" s="3" t="str">
        <f ca="1">IF(B370="","",CONCATENATE("Okres ",OFFSET(List1!G$11,tisk!A369,0),"
","Právní forma","
",OFFSET(List1!H$11,tisk!A369,0),"
","IČO ",OFFSET(List1!I$11,tisk!A369,0),"
 ","B.Ú. ",OFFSET(List1!J$11,tisk!A369,0)))</f>
        <v>Okres Šumperk
Právní forma
Obec, městská část hlavního města Prahy
IČO 00302716
 B.Ú. 94-5118841/0710</v>
      </c>
      <c r="D371" s="5" t="str">
        <f ca="1">IF(B370="","",OFFSET(List1!M$11,tisk!A369,0))</f>
        <v>Předmětem projektu je rekonstrukce místních komunikací a kanálů v obci Jedlí. Místní komunikace značně poničeny po lokální povodni 1. září 2019.</v>
      </c>
      <c r="E371" s="185"/>
      <c r="F371" s="47"/>
      <c r="G371" s="183"/>
      <c r="H371" s="186"/>
      <c r="I371" s="184"/>
      <c r="J371" s="184"/>
      <c r="K371" s="184"/>
      <c r="L371" s="184"/>
      <c r="M371" s="183"/>
      <c r="N371" s="183"/>
      <c r="O371" s="183"/>
      <c r="P371" s="183"/>
      <c r="Q371" s="183"/>
      <c r="R371" s="183"/>
    </row>
    <row r="372" spans="1:18" s="2" customFormat="1" ht="28.8" x14ac:dyDescent="0.3">
      <c r="A372" s="51">
        <f>ROW()/3-1</f>
        <v>123</v>
      </c>
      <c r="B372" s="184"/>
      <c r="C372" s="3"/>
      <c r="D372" s="5" t="str">
        <f ca="1">IF(B370="","",CONCATENATE("Dotace bude použita na:",OFFSET(List1!N$11,tisk!A369,0)))</f>
        <v>Dotace bude použita na:Stavební práce - opravy místních komunikací.</v>
      </c>
      <c r="E372" s="185"/>
      <c r="F372" s="48" t="str">
        <f ca="1">IF(B370="","",OFFSET(List1!Q$11,tisk!A369,0))</f>
        <v>12/2020</v>
      </c>
      <c r="G372" s="183"/>
      <c r="H372" s="186"/>
      <c r="I372" s="184"/>
      <c r="J372" s="184"/>
      <c r="K372" s="184"/>
      <c r="L372" s="184"/>
      <c r="M372" s="183"/>
      <c r="N372" s="183"/>
      <c r="O372" s="183"/>
      <c r="P372" s="183"/>
      <c r="Q372" s="183"/>
      <c r="R372" s="183"/>
    </row>
    <row r="373" spans="1:18" s="2" customFormat="1" ht="57.6" x14ac:dyDescent="0.3">
      <c r="A373" s="51"/>
      <c r="B373" s="184">
        <v>124</v>
      </c>
      <c r="C373" s="3" t="str">
        <f ca="1">IF(B373="","",CONCATENATE(OFFSET(List1!C$11,tisk!A372,0),"
",OFFSET(List1!D$11,tisk!A372,0),"
",OFFSET(List1!E$11,tisk!A372,0),"
",OFFSET(List1!F$11,tisk!A372,0)))</f>
        <v>Obec Lobodice
Lobodice 39
Lobodice
75101</v>
      </c>
      <c r="D373" s="74" t="str">
        <f ca="1">IF(B373="","",OFFSET(List1!L$11,tisk!A372,0))</f>
        <v>Oprava vstupu, schodiště a přístupové cesty do školní jídelny u budovy MŠ v Lobodicích</v>
      </c>
      <c r="E373" s="185">
        <f ca="1">IF(B373="","",OFFSET(List1!O$11,tisk!A372,0))</f>
        <v>300000</v>
      </c>
      <c r="F373" s="48" t="str">
        <f ca="1">IF(B373="","",OFFSET(List1!P$11,tisk!A372,0))</f>
        <v>1/2020</v>
      </c>
      <c r="G373" s="183">
        <f ca="1">IF(B373="","",OFFSET(List1!R$11,tisk!A372,0))</f>
        <v>150000</v>
      </c>
      <c r="H373" s="186" t="str">
        <f ca="1">IF(B373="","",OFFSET(List1!S$11,tisk!A372,0))</f>
        <v>31.12.2020</v>
      </c>
      <c r="I373" s="184">
        <f ca="1">IF(B373="","",OFFSET(List1!T$11,tisk!A372,0))</f>
        <v>90</v>
      </c>
      <c r="J373" s="184">
        <f ca="1">IF(B373="","",OFFSET(List1!U$11,tisk!A372,0))</f>
        <v>190</v>
      </c>
      <c r="K373" s="184">
        <f ca="1">IF(B373="","",OFFSET(List1!V$11,tisk!A372,0))</f>
        <v>100</v>
      </c>
      <c r="L373" s="184">
        <f ca="1">IF(B373="","",OFFSET(List1!W$11,tisk!A372,0))</f>
        <v>380</v>
      </c>
      <c r="M373" s="183">
        <f ca="1">IF($B373="","",OFFSET(List1!X$11,tisk!$A372,0))</f>
        <v>0</v>
      </c>
      <c r="N373" s="183">
        <f ca="1">IF($B373="","",OFFSET(List1!Y$11,tisk!$A372,0))</f>
        <v>150000</v>
      </c>
      <c r="O373" s="183">
        <f ca="1">IF($B373="","",OFFSET(List1!Z$11,tisk!$A372,0))</f>
        <v>150000</v>
      </c>
      <c r="P373" s="183">
        <f ca="1">IF($B373="","",OFFSET(List1!AA$11,tisk!$A372,0))</f>
        <v>0</v>
      </c>
      <c r="Q373" s="183" t="str">
        <f ca="1">IF($B373="","",OFFSET(List1!AB$11,tisk!$A372,0))</f>
        <v>NEINV</v>
      </c>
      <c r="R373" s="183" t="str">
        <f ca="1">IF($B373="","",OFFSET(List1!AC$11,tisk!$A372,0))</f>
        <v>NE</v>
      </c>
    </row>
    <row r="374" spans="1:18" s="2" customFormat="1" ht="100.8" x14ac:dyDescent="0.3">
      <c r="A374" s="51"/>
      <c r="B374" s="184"/>
      <c r="C374" s="3" t="str">
        <f ca="1">IF(B373="","",CONCATENATE("Okres ",OFFSET(List1!G$11,tisk!A372,0),"
","Právní forma","
",OFFSET(List1!H$11,tisk!A372,0),"
","IČO ",OFFSET(List1!I$11,tisk!A372,0),"
 ","B.Ú. ",OFFSET(List1!J$11,tisk!A372,0)))</f>
        <v>Okres Přerov
Právní forma
Obec, městská část hlavního města Prahy
IČO 00301523
 B.Ú. 4927831/0100</v>
      </c>
      <c r="D374" s="5" t="str">
        <f ca="1">IF(B373="","",OFFSET(List1!M$11,tisk!A372,0))</f>
        <v>Oprava vstupů a okolních ploch do MŠ. Stav neodpovídá bezpečnostním požadavkům. Opěrná zídka má odloupnuté staré kachlíky, schodiště se drolí, v přístupu jsou nerovnosti, vše je zvětralé, chybí zcela madlo, to ohrožuje bezpečnost dětí i seniorů.</v>
      </c>
      <c r="E374" s="185"/>
      <c r="F374" s="47"/>
      <c r="G374" s="183"/>
      <c r="H374" s="186"/>
      <c r="I374" s="184"/>
      <c r="J374" s="184"/>
      <c r="K374" s="184"/>
      <c r="L374" s="184"/>
      <c r="M374" s="183"/>
      <c r="N374" s="183"/>
      <c r="O374" s="183"/>
      <c r="P374" s="183"/>
      <c r="Q374" s="183"/>
      <c r="R374" s="183"/>
    </row>
    <row r="375" spans="1:18" s="2" customFormat="1" ht="100.8" x14ac:dyDescent="0.3">
      <c r="A375" s="51">
        <f>ROW()/3-1</f>
        <v>124</v>
      </c>
      <c r="B375" s="184"/>
      <c r="C375" s="3"/>
      <c r="D375" s="5" t="str">
        <f ca="1">IF(B373="","",CONCATENATE("Dotace bude použita na:",OFFSET(List1!N$11,tisk!A372,0)))</f>
        <v>Dotace bude použita na:Schody a opěrné zídky budou opraveny formou pokládky kamenných koberců, chodníky a ostatní přístupové cesty budou osázeny novými obrubníky a bude položena zámková dlažba, součástí projektu jsou i finální terénní úpravy.</v>
      </c>
      <c r="E375" s="185"/>
      <c r="F375" s="48" t="str">
        <f ca="1">IF(B373="","",OFFSET(List1!Q$11,tisk!A372,0))</f>
        <v>12/2020</v>
      </c>
      <c r="G375" s="183"/>
      <c r="H375" s="186"/>
      <c r="I375" s="184"/>
      <c r="J375" s="184"/>
      <c r="K375" s="184"/>
      <c r="L375" s="184"/>
      <c r="M375" s="183"/>
      <c r="N375" s="183"/>
      <c r="O375" s="183"/>
      <c r="P375" s="183"/>
      <c r="Q375" s="183"/>
      <c r="R375" s="183"/>
    </row>
    <row r="376" spans="1:18" s="2" customFormat="1" ht="57.6" x14ac:dyDescent="0.3">
      <c r="A376" s="51"/>
      <c r="B376" s="184">
        <v>125</v>
      </c>
      <c r="C376" s="3" t="str">
        <f ca="1">IF(B376="","",CONCATENATE(OFFSET(List1!C$11,tisk!A375,0),"
",OFFSET(List1!D$11,tisk!A375,0),"
",OFFSET(List1!E$11,tisk!A375,0),"
",OFFSET(List1!F$11,tisk!A375,0)))</f>
        <v>Obec Pěnčín
Pěnčín 109
Pěnčín
798 57</v>
      </c>
      <c r="D376" s="74" t="str">
        <f ca="1">IF(B376="","",OFFSET(List1!L$11,tisk!A375,0))</f>
        <v>Výměna vrat a rekonstrukce elektrické instalace obecní budovy st. 267</v>
      </c>
      <c r="E376" s="185">
        <f ca="1">IF(B376="","",OFFSET(List1!O$11,tisk!A375,0))</f>
        <v>300000</v>
      </c>
      <c r="F376" s="48" t="str">
        <f ca="1">IF(B376="","",OFFSET(List1!P$11,tisk!A375,0))</f>
        <v>1/2020</v>
      </c>
      <c r="G376" s="183">
        <f ca="1">IF(B376="","",OFFSET(List1!R$11,tisk!A375,0))</f>
        <v>150000</v>
      </c>
      <c r="H376" s="186" t="str">
        <f ca="1">IF(B376="","",OFFSET(List1!S$11,tisk!A375,0))</f>
        <v>31.12.2020</v>
      </c>
      <c r="I376" s="184">
        <f ca="1">IF(B376="","",OFFSET(List1!T$11,tisk!A375,0))</f>
        <v>110</v>
      </c>
      <c r="J376" s="184">
        <f ca="1">IF(B376="","",OFFSET(List1!U$11,tisk!A375,0))</f>
        <v>120</v>
      </c>
      <c r="K376" s="184">
        <f ca="1">IF(B376="","",OFFSET(List1!V$11,tisk!A375,0))</f>
        <v>150</v>
      </c>
      <c r="L376" s="184">
        <f ca="1">IF(B376="","",OFFSET(List1!W$11,tisk!A375,0))</f>
        <v>380</v>
      </c>
      <c r="M376" s="183">
        <f ca="1">IF($B376="","",OFFSET(List1!X$11,tisk!$A375,0))</f>
        <v>0</v>
      </c>
      <c r="N376" s="183">
        <f ca="1">IF($B376="","",OFFSET(List1!Y$11,tisk!$A375,0))</f>
        <v>150000</v>
      </c>
      <c r="O376" s="183">
        <f ca="1">IF($B376="","",OFFSET(List1!Z$11,tisk!$A375,0))</f>
        <v>150000</v>
      </c>
      <c r="P376" s="183">
        <f ca="1">IF($B376="","",OFFSET(List1!AA$11,tisk!$A375,0))</f>
        <v>0</v>
      </c>
      <c r="Q376" s="183" t="str">
        <f ca="1">IF($B376="","",OFFSET(List1!AB$11,tisk!$A375,0))</f>
        <v>INV</v>
      </c>
      <c r="R376" s="183" t="str">
        <f ca="1">IF($B376="","",OFFSET(List1!AC$11,tisk!$A375,0))</f>
        <v>NE</v>
      </c>
    </row>
    <row r="377" spans="1:18" s="2" customFormat="1" ht="86.4" x14ac:dyDescent="0.3">
      <c r="A377" s="51"/>
      <c r="B377" s="184"/>
      <c r="C377" s="3" t="str">
        <f ca="1">IF(B376="","",CONCATENATE("Okres ",OFFSET(List1!G$11,tisk!A375,0),"
","Právní forma","
",OFFSET(List1!H$11,tisk!A375,0),"
","IČO ",OFFSET(List1!I$11,tisk!A375,0),"
 ","B.Ú. ",OFFSET(List1!J$11,tisk!A375,0)))</f>
        <v>Okres Prostějov
Právní forma
Obec, městská část hlavního města Prahy
IČO 00288616
 B.Ú. 8120701/0100</v>
      </c>
      <c r="D377" s="5" t="str">
        <f ca="1">IF(B376="","",OFFSET(List1!M$11,tisk!A375,0))</f>
        <v>Výměna vrat a rekonstrukce elektrické instalace s příslušenstvím v obecní budově st. 267.</v>
      </c>
      <c r="E377" s="185"/>
      <c r="F377" s="47"/>
      <c r="G377" s="183"/>
      <c r="H377" s="186"/>
      <c r="I377" s="184"/>
      <c r="J377" s="184"/>
      <c r="K377" s="184"/>
      <c r="L377" s="184"/>
      <c r="M377" s="183"/>
      <c r="N377" s="183"/>
      <c r="O377" s="183"/>
      <c r="P377" s="183"/>
      <c r="Q377" s="183"/>
      <c r="R377" s="183"/>
    </row>
    <row r="378" spans="1:18" s="2" customFormat="1" ht="43.2" x14ac:dyDescent="0.3">
      <c r="A378" s="51">
        <f>ROW()/3-1</f>
        <v>125</v>
      </c>
      <c r="B378" s="184"/>
      <c r="C378" s="3"/>
      <c r="D378" s="5" t="str">
        <f ca="1">IF(B376="","",CONCATENATE("Dotace bude použita na:",OFFSET(List1!N$11,tisk!A375,0)))</f>
        <v>Dotace bude použita na:Výměna vrat a rekonstrukce elektrické instalace s příslušenstvím v obecní budově st. 267.</v>
      </c>
      <c r="E378" s="185"/>
      <c r="F378" s="48" t="str">
        <f ca="1">IF(B376="","",OFFSET(List1!Q$11,tisk!A375,0))</f>
        <v>12/2020</v>
      </c>
      <c r="G378" s="183"/>
      <c r="H378" s="186"/>
      <c r="I378" s="184"/>
      <c r="J378" s="184"/>
      <c r="K378" s="184"/>
      <c r="L378" s="184"/>
      <c r="M378" s="183"/>
      <c r="N378" s="183"/>
      <c r="O378" s="183"/>
      <c r="P378" s="183"/>
      <c r="Q378" s="183"/>
      <c r="R378" s="183"/>
    </row>
    <row r="379" spans="1:18" s="2" customFormat="1" ht="57.6" x14ac:dyDescent="0.3">
      <c r="A379" s="51"/>
      <c r="B379" s="184">
        <v>126</v>
      </c>
      <c r="C379" s="3" t="str">
        <f ca="1">IF(B379="","",CONCATENATE(OFFSET(List1!C$11,tisk!A378,0),"
",OFFSET(List1!D$11,tisk!A378,0),"
",OFFSET(List1!E$11,tisk!A378,0),"
",OFFSET(List1!F$11,tisk!A378,0)))</f>
        <v>Obec Bohutín
Bohutín 65
Bohutín
78962</v>
      </c>
      <c r="D379" s="74" t="str">
        <f ca="1">IF(B379="","",OFFSET(List1!L$11,tisk!A378,0))</f>
        <v>Tělocvična Bohutín - výměna oken a dveří, obnova sociálního zařízení</v>
      </c>
      <c r="E379" s="185">
        <f ca="1">IF(B379="","",OFFSET(List1!O$11,tisk!A378,0))</f>
        <v>1100000</v>
      </c>
      <c r="F379" s="48" t="str">
        <f ca="1">IF(B379="","",OFFSET(List1!P$11,tisk!A378,0))</f>
        <v>1/2020</v>
      </c>
      <c r="G379" s="183">
        <f ca="1">IF(B379="","",OFFSET(List1!R$11,tisk!A378,0))</f>
        <v>500000</v>
      </c>
      <c r="H379" s="186" t="str">
        <f ca="1">IF(B379="","",OFFSET(List1!S$11,tisk!A378,0))</f>
        <v>31.12.2020</v>
      </c>
      <c r="I379" s="184">
        <f ca="1">IF(B379="","",OFFSET(List1!T$11,tisk!A378,0))</f>
        <v>90</v>
      </c>
      <c r="J379" s="184">
        <f ca="1">IF(B379="","",OFFSET(List1!U$11,tisk!A378,0))</f>
        <v>140</v>
      </c>
      <c r="K379" s="184">
        <f ca="1">IF(B379="","",OFFSET(List1!V$11,tisk!A378,0))</f>
        <v>150</v>
      </c>
      <c r="L379" s="184">
        <f ca="1">IF(B379="","",OFFSET(List1!W$11,tisk!A378,0))</f>
        <v>380</v>
      </c>
      <c r="M379" s="183">
        <f ca="1">IF($B379="","",OFFSET(List1!X$11,tisk!$A378,0))</f>
        <v>0</v>
      </c>
      <c r="N379" s="183">
        <f ca="1">IF($B379="","",OFFSET(List1!Y$11,tisk!$A378,0))</f>
        <v>500000</v>
      </c>
      <c r="O379" s="183">
        <f ca="1">IF($B379="","",OFFSET(List1!Z$11,tisk!$A378,0))</f>
        <v>500000</v>
      </c>
      <c r="P379" s="183">
        <f ca="1">IF($B379="","",OFFSET(List1!AA$11,tisk!$A378,0))</f>
        <v>0</v>
      </c>
      <c r="Q379" s="183" t="str">
        <f ca="1">IF($B379="","",OFFSET(List1!AB$11,tisk!$A378,0))</f>
        <v>NEINV</v>
      </c>
      <c r="R379" s="183" t="str">
        <f ca="1">IF($B379="","",OFFSET(List1!AC$11,tisk!$A378,0))</f>
        <v>NE</v>
      </c>
    </row>
    <row r="380" spans="1:18" s="2" customFormat="1" ht="86.4" x14ac:dyDescent="0.3">
      <c r="A380" s="51"/>
      <c r="B380" s="184"/>
      <c r="C380" s="3" t="str">
        <f ca="1">IF(B379="","",CONCATENATE("Okres ",OFFSET(List1!G$11,tisk!A378,0),"
","Právní forma","
",OFFSET(List1!H$11,tisk!A378,0),"
","IČO ",OFFSET(List1!I$11,tisk!A378,0),"
 ","B.Ú. ",OFFSET(List1!J$11,tisk!A378,0)))</f>
        <v>Okres Šumperk
Právní forma
Obec, městská část hlavního města Prahy
IČO 00302392
 B.Ú. 194351430/0600</v>
      </c>
      <c r="D380" s="5" t="str">
        <f ca="1">IF(B379="","",OFFSET(List1!M$11,tisk!A378,0))</f>
        <v>Výměna oken, obnova sociálního zařízení a přesměrování odpadů do splaškové kanalizace v jižním přístavku tělocvičny s WC, šatnami a umývárnami.</v>
      </c>
      <c r="E380" s="185"/>
      <c r="F380" s="47"/>
      <c r="G380" s="183"/>
      <c r="H380" s="186"/>
      <c r="I380" s="184"/>
      <c r="J380" s="184"/>
      <c r="K380" s="184"/>
      <c r="L380" s="184"/>
      <c r="M380" s="183"/>
      <c r="N380" s="183"/>
      <c r="O380" s="183"/>
      <c r="P380" s="183"/>
      <c r="Q380" s="183"/>
      <c r="R380" s="183"/>
    </row>
    <row r="381" spans="1:18" s="2" customFormat="1" ht="72" x14ac:dyDescent="0.3">
      <c r="A381" s="51">
        <f>ROW()/3-1</f>
        <v>126</v>
      </c>
      <c r="B381" s="184"/>
      <c r="C381" s="3"/>
      <c r="D381" s="5" t="str">
        <f ca="1">IF(B379="","",CONCATENATE("Dotace bude použita na:",OFFSET(List1!N$11,tisk!A378,0)))</f>
        <v>Dotace bude použita na:Výměna oken a vstupů
Obnova sociálních zařízení (WC a umývárny)
Oprava elektroinstalace, osvětlení, topení a vzduchotechniky.</v>
      </c>
      <c r="E381" s="185"/>
      <c r="F381" s="48" t="str">
        <f ca="1">IF(B379="","",OFFSET(List1!Q$11,tisk!A378,0))</f>
        <v>12/2020</v>
      </c>
      <c r="G381" s="183"/>
      <c r="H381" s="186"/>
      <c r="I381" s="184"/>
      <c r="J381" s="184"/>
      <c r="K381" s="184"/>
      <c r="L381" s="184"/>
      <c r="M381" s="183"/>
      <c r="N381" s="183"/>
      <c r="O381" s="183"/>
      <c r="P381" s="183"/>
      <c r="Q381" s="183"/>
      <c r="R381" s="183"/>
    </row>
    <row r="382" spans="1:18" s="2" customFormat="1" ht="57.6" x14ac:dyDescent="0.3">
      <c r="A382" s="51"/>
      <c r="B382" s="184">
        <v>127</v>
      </c>
      <c r="C382" s="3" t="str">
        <f ca="1">IF(B382="","",CONCATENATE(OFFSET(List1!C$11,tisk!A381,0),"
",OFFSET(List1!D$11,tisk!A381,0),"
",OFFSET(List1!E$11,tisk!A381,0),"
",OFFSET(List1!F$11,tisk!A381,0)))</f>
        <v>Obec Bystrovany
Šrámkova 115/9
Bystrovany
77900</v>
      </c>
      <c r="D382" s="74" t="str">
        <f ca="1">IF(B382="","",OFFSET(List1!L$11,tisk!A381,0))</f>
        <v>Zbudování kmenové třídy ZŠ Bystrovany</v>
      </c>
      <c r="E382" s="185">
        <f ca="1">IF(B382="","",OFFSET(List1!O$11,tisk!A381,0))</f>
        <v>2535874</v>
      </c>
      <c r="F382" s="48" t="str">
        <f ca="1">IF(B382="","",OFFSET(List1!P$11,tisk!A381,0))</f>
        <v>1/2020</v>
      </c>
      <c r="G382" s="183">
        <f ca="1">IF(B382="","",OFFSET(List1!R$11,tisk!A381,0))</f>
        <v>500000</v>
      </c>
      <c r="H382" s="186" t="str">
        <f ca="1">IF(B382="","",OFFSET(List1!S$11,tisk!A381,0))</f>
        <v>31.12.2020</v>
      </c>
      <c r="I382" s="184">
        <f ca="1">IF(B382="","",OFFSET(List1!T$11,tisk!A381,0))</f>
        <v>140</v>
      </c>
      <c r="J382" s="184">
        <f ca="1">IF(B382="","",OFFSET(List1!U$11,tisk!A381,0))</f>
        <v>140</v>
      </c>
      <c r="K382" s="184">
        <f ca="1">IF(B382="","",OFFSET(List1!V$11,tisk!A381,0))</f>
        <v>100</v>
      </c>
      <c r="L382" s="184">
        <f ca="1">IF(B382="","",OFFSET(List1!W$11,tisk!A381,0))</f>
        <v>380</v>
      </c>
      <c r="M382" s="183">
        <f ca="1">IF($B382="","",OFFSET(List1!X$11,tisk!$A381,0))</f>
        <v>0</v>
      </c>
      <c r="N382" s="183">
        <f ca="1">IF($B382="","",OFFSET(List1!Y$11,tisk!$A381,0))</f>
        <v>500000</v>
      </c>
      <c r="O382" s="183">
        <f ca="1">IF($B382="","",OFFSET(List1!Z$11,tisk!$A381,0))</f>
        <v>500000</v>
      </c>
      <c r="P382" s="183">
        <f ca="1">IF($B382="","",OFFSET(List1!AA$11,tisk!$A381,0))</f>
        <v>0</v>
      </c>
      <c r="Q382" s="183" t="str">
        <f ca="1">IF($B382="","",OFFSET(List1!AB$11,tisk!$A381,0))</f>
        <v>INV</v>
      </c>
      <c r="R382" s="183" t="str">
        <f ca="1">IF($B382="","",OFFSET(List1!AC$11,tisk!$A381,0))</f>
        <v>NE</v>
      </c>
    </row>
    <row r="383" spans="1:18" s="2" customFormat="1" ht="100.8" x14ac:dyDescent="0.3">
      <c r="A383" s="51"/>
      <c r="B383" s="184"/>
      <c r="C383" s="3" t="str">
        <f ca="1">IF(B382="","",CONCATENATE("Okres ",OFFSET(List1!G$11,tisk!A381,0),"
","Právní forma","
",OFFSET(List1!H$11,tisk!A381,0),"
","IČO ",OFFSET(List1!I$11,tisk!A381,0),"
 ","B.Ú. ",OFFSET(List1!J$11,tisk!A381,0)))</f>
        <v>Okres Olomouc
Právní forma
Obec, městská část hlavního města Prahy
IČO 48770078
 B.Ú. 86-6502240247/0100</v>
      </c>
      <c r="D383" s="5" t="str">
        <f ca="1">IF(B382="","",OFFSET(List1!M$11,tisk!A381,0))</f>
        <v>Vybudování kmenové třídy pro ZŠ Bystrovany.</v>
      </c>
      <c r="E383" s="185"/>
      <c r="F383" s="47"/>
      <c r="G383" s="183"/>
      <c r="H383" s="186"/>
      <c r="I383" s="184"/>
      <c r="J383" s="184"/>
      <c r="K383" s="184"/>
      <c r="L383" s="184"/>
      <c r="M383" s="183"/>
      <c r="N383" s="183"/>
      <c r="O383" s="183"/>
      <c r="P383" s="183"/>
      <c r="Q383" s="183"/>
      <c r="R383" s="183"/>
    </row>
    <row r="384" spans="1:18" s="2" customFormat="1" ht="29.4" thickBot="1" x14ac:dyDescent="0.35">
      <c r="A384" s="51">
        <f>ROW()/3-1</f>
        <v>127</v>
      </c>
      <c r="B384" s="187"/>
      <c r="C384" s="147"/>
      <c r="D384" s="148" t="str">
        <f ca="1">IF(B382="","",CONCATENATE("Dotace bude použita na:",OFFSET(List1!N$11,tisk!A381,0)))</f>
        <v>Dotace bude použita na:Celkové náklady na zbudování kmenové třídy.</v>
      </c>
      <c r="E384" s="185"/>
      <c r="F384" s="48" t="str">
        <f ca="1">IF(B382="","",OFFSET(List1!Q$11,tisk!A381,0))</f>
        <v>12/2020</v>
      </c>
      <c r="G384" s="183"/>
      <c r="H384" s="186"/>
      <c r="I384" s="184"/>
      <c r="J384" s="184"/>
      <c r="K384" s="184"/>
      <c r="L384" s="184"/>
      <c r="M384" s="183"/>
      <c r="N384" s="183"/>
      <c r="O384" s="183"/>
      <c r="P384" s="183"/>
      <c r="Q384" s="183"/>
      <c r="R384" s="183"/>
    </row>
    <row r="385" spans="1:18" s="2" customFormat="1" ht="58.2" thickTop="1" x14ac:dyDescent="0.3">
      <c r="A385" s="51"/>
      <c r="B385" s="184">
        <v>128</v>
      </c>
      <c r="C385" s="149" t="str">
        <f ca="1">IF(B385="","",CONCATENATE(OFFSET(List1!C$11,tisk!A384,0),"
",OFFSET(List1!D$11,tisk!A384,0),"
",OFFSET(List1!E$11,tisk!A384,0),"
",OFFSET(List1!F$11,tisk!A384,0)))</f>
        <v>Město Potštát
Zámecká 1
Potštát
75362</v>
      </c>
      <c r="D385" s="150" t="str">
        <f ca="1">IF(B385="","",OFFSET(List1!L$11,tisk!A384,0))</f>
        <v>Chodníky Potštát</v>
      </c>
      <c r="E385" s="185">
        <f ca="1">IF(B385="","",OFFSET(List1!O$11,tisk!A384,0))</f>
        <v>831120</v>
      </c>
      <c r="F385" s="48" t="str">
        <f ca="1">IF(B385="","",OFFSET(List1!P$11,tisk!A384,0))</f>
        <v>1/2020</v>
      </c>
      <c r="G385" s="183">
        <f ca="1">IF(B385="","",OFFSET(List1!R$11,tisk!A384,0))</f>
        <v>415560</v>
      </c>
      <c r="H385" s="186" t="str">
        <f ca="1">IF(B385="","",OFFSET(List1!S$11,tisk!A384,0))</f>
        <v>31.12.2020</v>
      </c>
      <c r="I385" s="184">
        <f ca="1">IF(B385="","",OFFSET(List1!T$11,tisk!A384,0))</f>
        <v>140</v>
      </c>
      <c r="J385" s="184">
        <f ca="1">IF(B385="","",OFFSET(List1!U$11,tisk!A384,0))</f>
        <v>140</v>
      </c>
      <c r="K385" s="184">
        <f ca="1">IF(B385="","",OFFSET(List1!V$11,tisk!A384,0))</f>
        <v>100</v>
      </c>
      <c r="L385" s="184">
        <f ca="1">IF(B385="","",OFFSET(List1!W$11,tisk!A384,0))</f>
        <v>380</v>
      </c>
      <c r="M385" s="183">
        <f ca="1">IF($B385="","",OFFSET(List1!X$11,tisk!$A384,0))</f>
        <v>0</v>
      </c>
      <c r="N385" s="183">
        <f ca="1">IF($B385="","",OFFSET(List1!Y$11,tisk!$A384,0))</f>
        <v>415560</v>
      </c>
      <c r="O385" s="183">
        <f ca="1">IF($B385="","",OFFSET(List1!Z$11,tisk!$A384,0))</f>
        <v>0</v>
      </c>
      <c r="P385" s="183">
        <f ca="1">IF($B385="","",OFFSET(List1!AA$11,tisk!$A384,0))</f>
        <v>415560</v>
      </c>
      <c r="Q385" s="183" t="str">
        <f ca="1">IF($B385="","",OFFSET(List1!AB$11,tisk!$A384,0))</f>
        <v>NEINV</v>
      </c>
      <c r="R385" s="183" t="str">
        <f ca="1">IF($B385="","",OFFSET(List1!AC$11,tisk!$A384,0))</f>
        <v>NE</v>
      </c>
    </row>
    <row r="386" spans="1:18" s="2" customFormat="1" ht="86.4" x14ac:dyDescent="0.3">
      <c r="A386" s="51"/>
      <c r="B386" s="184"/>
      <c r="C386" s="3" t="str">
        <f ca="1">IF(B385="","",CONCATENATE("Okres ",OFFSET(List1!G$11,tisk!A384,0),"
","Právní forma","
",OFFSET(List1!H$11,tisk!A384,0),"
","IČO ",OFFSET(List1!I$11,tisk!A384,0),"
 ","B.Ú. ",OFFSET(List1!J$11,tisk!A384,0)))</f>
        <v>Okres Přerov
Právní forma
Obec, městská část hlavního města Prahy
IČO 00301795
 B.Ú. 94-1419831/0710</v>
      </c>
      <c r="D386" s="5" t="str">
        <f ca="1">IF(B385="","",OFFSET(List1!M$11,tisk!A384,0))</f>
        <v>Předmětem projektu je oprava chodníků v městě Potštát.</v>
      </c>
      <c r="E386" s="185"/>
      <c r="F386" s="47"/>
      <c r="G386" s="183"/>
      <c r="H386" s="186"/>
      <c r="I386" s="184"/>
      <c r="J386" s="184"/>
      <c r="K386" s="184"/>
      <c r="L386" s="184"/>
      <c r="M386" s="183"/>
      <c r="N386" s="183"/>
      <c r="O386" s="183"/>
      <c r="P386" s="183"/>
      <c r="Q386" s="183"/>
      <c r="R386" s="183"/>
    </row>
    <row r="387" spans="1:18" s="2" customFormat="1" ht="28.8" x14ac:dyDescent="0.3">
      <c r="A387" s="51">
        <f>ROW()/3-1</f>
        <v>128</v>
      </c>
      <c r="B387" s="184"/>
      <c r="C387" s="3"/>
      <c r="D387" s="5" t="str">
        <f ca="1">IF(B385="","",CONCATENATE("Dotace bude použita na:",OFFSET(List1!N$11,tisk!A384,0)))</f>
        <v>Dotace bude použita na:Stavební výdaje na opravu chodníků ve městě Potštát.</v>
      </c>
      <c r="E387" s="185"/>
      <c r="F387" s="48" t="str">
        <f ca="1">IF(B385="","",OFFSET(List1!Q$11,tisk!A384,0))</f>
        <v>12/2020</v>
      </c>
      <c r="G387" s="183"/>
      <c r="H387" s="186"/>
      <c r="I387" s="184"/>
      <c r="J387" s="184"/>
      <c r="K387" s="184"/>
      <c r="L387" s="184"/>
      <c r="M387" s="183"/>
      <c r="N387" s="183"/>
      <c r="O387" s="183"/>
      <c r="P387" s="183"/>
      <c r="Q387" s="183"/>
      <c r="R387" s="183"/>
    </row>
    <row r="388" spans="1:18" s="2" customFormat="1" ht="57.6" x14ac:dyDescent="0.3">
      <c r="A388" s="51"/>
      <c r="B388" s="184">
        <v>129</v>
      </c>
      <c r="C388" s="3" t="str">
        <f ca="1">IF(B388="","",CONCATENATE(OFFSET(List1!C$11,tisk!A387,0),"
",OFFSET(List1!D$11,tisk!A387,0),"
",OFFSET(List1!E$11,tisk!A387,0),"
",OFFSET(List1!F$11,tisk!A387,0)))</f>
        <v>Obec Držovice
SNP 71/37
Držovice
79607</v>
      </c>
      <c r="D388" s="74" t="str">
        <f ca="1">IF(B388="","",OFFSET(List1!L$11,tisk!A387,0))</f>
        <v>Parkoviště Olomoucká</v>
      </c>
      <c r="E388" s="185">
        <f ca="1">IF(B388="","",OFFSET(List1!O$11,tisk!A387,0))</f>
        <v>1100000</v>
      </c>
      <c r="F388" s="48" t="str">
        <f ca="1">IF(B388="","",OFFSET(List1!P$11,tisk!A387,0))</f>
        <v>1/2020</v>
      </c>
      <c r="G388" s="183">
        <f ca="1">IF(B388="","",OFFSET(List1!R$11,tisk!A387,0))</f>
        <v>500000</v>
      </c>
      <c r="H388" s="186" t="str">
        <f ca="1">IF(B388="","",OFFSET(List1!S$11,tisk!A387,0))</f>
        <v>31.12.2020</v>
      </c>
      <c r="I388" s="184">
        <f ca="1">IF(B388="","",OFFSET(List1!T$11,tisk!A387,0))</f>
        <v>120</v>
      </c>
      <c r="J388" s="184">
        <f ca="1">IF(B388="","",OFFSET(List1!U$11,tisk!A387,0))</f>
        <v>110</v>
      </c>
      <c r="K388" s="184">
        <f ca="1">IF(B388="","",OFFSET(List1!V$11,tisk!A387,0))</f>
        <v>150</v>
      </c>
      <c r="L388" s="184">
        <f ca="1">IF(B388="","",OFFSET(List1!W$11,tisk!A387,0))</f>
        <v>380</v>
      </c>
      <c r="M388" s="183">
        <f ca="1">IF($B388="","",OFFSET(List1!X$11,tisk!$A387,0))</f>
        <v>0</v>
      </c>
      <c r="N388" s="183">
        <f ca="1">IF($B388="","",OFFSET(List1!Y$11,tisk!$A387,0))</f>
        <v>500000</v>
      </c>
      <c r="O388" s="183">
        <f ca="1">IF($B388="","",OFFSET(List1!Z$11,tisk!$A387,0))</f>
        <v>0</v>
      </c>
      <c r="P388" s="183">
        <f ca="1">IF($B388="","",OFFSET(List1!AA$11,tisk!$A387,0))</f>
        <v>500000</v>
      </c>
      <c r="Q388" s="183" t="str">
        <f ca="1">IF($B388="","",OFFSET(List1!AB$11,tisk!$A387,0))</f>
        <v>INV/NEINV</v>
      </c>
      <c r="R388" s="183" t="str">
        <f ca="1">IF($B388="","",OFFSET(List1!AC$11,tisk!$A387,0))</f>
        <v>NE</v>
      </c>
    </row>
    <row r="389" spans="1:18" s="2" customFormat="1" ht="86.4" x14ac:dyDescent="0.3">
      <c r="A389" s="51"/>
      <c r="B389" s="184"/>
      <c r="C389" s="3" t="str">
        <f ca="1">IF(B388="","",CONCATENATE("Okres ",OFFSET(List1!G$11,tisk!A387,0),"
","Právní forma","
",OFFSET(List1!H$11,tisk!A387,0),"
","IČO ",OFFSET(List1!I$11,tisk!A387,0),"
 ","B.Ú. ",OFFSET(List1!J$11,tisk!A387,0)))</f>
        <v>Okres Prostějov
Právní forma
Obec, městská část hlavního města Prahy
IČO 75082144
 B.Ú. 1889171369/0800</v>
      </c>
      <c r="D389" s="5" t="str">
        <f ca="1">IF(B388="","",OFFSET(List1!M$11,tisk!A387,0))</f>
        <v>Vybudování parkovacích stání.</v>
      </c>
      <c r="E389" s="185"/>
      <c r="F389" s="47"/>
      <c r="G389" s="183"/>
      <c r="H389" s="186"/>
      <c r="I389" s="184"/>
      <c r="J389" s="184"/>
      <c r="K389" s="184"/>
      <c r="L389" s="184"/>
      <c r="M389" s="183"/>
      <c r="N389" s="183"/>
      <c r="O389" s="183"/>
      <c r="P389" s="183"/>
      <c r="Q389" s="183"/>
      <c r="R389" s="183"/>
    </row>
    <row r="390" spans="1:18" s="2" customFormat="1" ht="43.2" x14ac:dyDescent="0.3">
      <c r="A390" s="51">
        <f>ROW()/3-1</f>
        <v>129</v>
      </c>
      <c r="B390" s="184"/>
      <c r="C390" s="3"/>
      <c r="D390" s="5" t="str">
        <f ca="1">IF(B388="","",CONCATENATE("Dotace bude použita na:",OFFSET(List1!N$11,tisk!A387,0)))</f>
        <v>Dotace bude použita na:Materiál, stavební práce, technický dozor. Přeložky inženýrských sítí.</v>
      </c>
      <c r="E390" s="185"/>
      <c r="F390" s="48" t="str">
        <f ca="1">IF(B388="","",OFFSET(List1!Q$11,tisk!A387,0))</f>
        <v>12/2020</v>
      </c>
      <c r="G390" s="183"/>
      <c r="H390" s="186"/>
      <c r="I390" s="184"/>
      <c r="J390" s="184"/>
      <c r="K390" s="184"/>
      <c r="L390" s="184"/>
      <c r="M390" s="183"/>
      <c r="N390" s="183"/>
      <c r="O390" s="183"/>
      <c r="P390" s="183"/>
      <c r="Q390" s="183"/>
      <c r="R390" s="183"/>
    </row>
    <row r="391" spans="1:18" s="2" customFormat="1" ht="57.6" x14ac:dyDescent="0.3">
      <c r="A391" s="51"/>
      <c r="B391" s="184">
        <v>130</v>
      </c>
      <c r="C391" s="3" t="str">
        <f ca="1">IF(B391="","",CONCATENATE(OFFSET(List1!C$11,tisk!A390,0),"
",OFFSET(List1!D$11,tisk!A390,0),"
",OFFSET(List1!E$11,tisk!A390,0),"
",OFFSET(List1!F$11,tisk!A390,0)))</f>
        <v>Obec Klokočí
Klokočí 40
Klokočí
75361</v>
      </c>
      <c r="D391" s="74" t="str">
        <f ca="1">IF(B391="","",OFFSET(List1!L$11,tisk!A390,0))</f>
        <v>Úprava okolí multifunkčního obecního domu</v>
      </c>
      <c r="E391" s="185">
        <f ca="1">IF(B391="","",OFFSET(List1!O$11,tisk!A390,0))</f>
        <v>295000</v>
      </c>
      <c r="F391" s="48" t="str">
        <f ca="1">IF(B391="","",OFFSET(List1!P$11,tisk!A390,0))</f>
        <v>1/2020</v>
      </c>
      <c r="G391" s="183">
        <f ca="1">IF(B391="","",OFFSET(List1!R$11,tisk!A390,0))</f>
        <v>147500</v>
      </c>
      <c r="H391" s="186" t="str">
        <f ca="1">IF(B391="","",OFFSET(List1!S$11,tisk!A390,0))</f>
        <v>31.12.2020</v>
      </c>
      <c r="I391" s="184">
        <f ca="1">IF(B391="","",OFFSET(List1!T$11,tisk!A390,0))</f>
        <v>180</v>
      </c>
      <c r="J391" s="184">
        <f ca="1">IF(B391="","",OFFSET(List1!U$11,tisk!A390,0))</f>
        <v>95</v>
      </c>
      <c r="K391" s="184">
        <f ca="1">IF(B391="","",OFFSET(List1!V$11,tisk!A390,0))</f>
        <v>100</v>
      </c>
      <c r="L391" s="184">
        <f ca="1">IF(B391="","",OFFSET(List1!W$11,tisk!A390,0))</f>
        <v>375</v>
      </c>
      <c r="M391" s="183">
        <f ca="1">IF($B391="","",OFFSET(List1!X$11,tisk!$A390,0))</f>
        <v>0</v>
      </c>
      <c r="N391" s="183">
        <f ca="1">IF($B391="","",OFFSET(List1!Y$11,tisk!$A390,0))</f>
        <v>147500</v>
      </c>
      <c r="O391" s="183">
        <f ca="1">IF($B391="","",OFFSET(List1!Z$11,tisk!$A390,0))</f>
        <v>0</v>
      </c>
      <c r="P391" s="183">
        <f ca="1">IF($B391="","",OFFSET(List1!AA$11,tisk!$A390,0))</f>
        <v>147500</v>
      </c>
      <c r="Q391" s="183" t="str">
        <f ca="1">IF($B391="","",OFFSET(List1!AB$11,tisk!$A390,0))</f>
        <v>INV/NEINV</v>
      </c>
      <c r="R391" s="183" t="str">
        <f ca="1">IF($B391="","",OFFSET(List1!AC$11,tisk!$A390,0))</f>
        <v>NE</v>
      </c>
    </row>
    <row r="392" spans="1:18" s="2" customFormat="1" ht="86.4" x14ac:dyDescent="0.3">
      <c r="A392" s="51"/>
      <c r="B392" s="184"/>
      <c r="C392" s="3" t="str">
        <f ca="1">IF(B391="","",CONCATENATE("Okres ",OFFSET(List1!G$11,tisk!A390,0),"
","Právní forma","
",OFFSET(List1!H$11,tisk!A390,0),"
","IČO ",OFFSET(List1!I$11,tisk!A390,0),"
 ","B.Ú. ",OFFSET(List1!J$11,tisk!A390,0)))</f>
        <v>Okres Přerov
Právní forma
Obec, městská část hlavního města Prahy
IČO 00301361
 B.Ú. 5531955319/0800</v>
      </c>
      <c r="D392" s="5" t="str">
        <f ca="1">IF(B391="","",OFFSET(List1!M$11,tisk!A390,0))</f>
        <v>Úprava prostranství kolem multifunkčního obecního domu.</v>
      </c>
      <c r="E392" s="185"/>
      <c r="F392" s="47"/>
      <c r="G392" s="183"/>
      <c r="H392" s="186"/>
      <c r="I392" s="184"/>
      <c r="J392" s="184"/>
      <c r="K392" s="184"/>
      <c r="L392" s="184"/>
      <c r="M392" s="183"/>
      <c r="N392" s="183"/>
      <c r="O392" s="183"/>
      <c r="P392" s="183"/>
      <c r="Q392" s="183"/>
      <c r="R392" s="183"/>
    </row>
    <row r="393" spans="1:18" s="2" customFormat="1" ht="57.6" x14ac:dyDescent="0.3">
      <c r="A393" s="51">
        <f>ROW()/3-1</f>
        <v>130</v>
      </c>
      <c r="B393" s="184"/>
      <c r="C393" s="3"/>
      <c r="D393" s="5" t="str">
        <f ca="1">IF(B391="","",CONCATENATE("Dotace bude použita na:",OFFSET(List1!N$11,tisk!A390,0)))</f>
        <v>Dotace bude použita na:Výdaje na rekonstrukci skladu obecního majetku, obnova trávníku, výsadba zeleně, osazení mobiliáře.</v>
      </c>
      <c r="E393" s="185"/>
      <c r="F393" s="48" t="str">
        <f ca="1">IF(B391="","",OFFSET(List1!Q$11,tisk!A390,0))</f>
        <v>12/2020</v>
      </c>
      <c r="G393" s="183"/>
      <c r="H393" s="186"/>
      <c r="I393" s="184"/>
      <c r="J393" s="184"/>
      <c r="K393" s="184"/>
      <c r="L393" s="184"/>
      <c r="M393" s="183"/>
      <c r="N393" s="183"/>
      <c r="O393" s="183"/>
      <c r="P393" s="183"/>
      <c r="Q393" s="183"/>
      <c r="R393" s="183"/>
    </row>
    <row r="394" spans="1:18" s="2" customFormat="1" ht="57.6" x14ac:dyDescent="0.3">
      <c r="A394" s="51"/>
      <c r="B394" s="184">
        <v>131</v>
      </c>
      <c r="C394" s="3" t="str">
        <f ca="1">IF(B394="","",CONCATENATE(OFFSET(List1!C$11,tisk!A393,0),"
",OFFSET(List1!D$11,tisk!A393,0),"
",OFFSET(List1!E$11,tisk!A393,0),"
",OFFSET(List1!F$11,tisk!A393,0)))</f>
        <v>Obec Sušice
Sušice 63
Sušice
75111</v>
      </c>
      <c r="D394" s="74" t="str">
        <f ca="1">IF(B394="","",OFFSET(List1!L$11,tisk!A393,0))</f>
        <v>Obnova antukového hřiště v obci Sušice</v>
      </c>
      <c r="E394" s="185">
        <f ca="1">IF(B394="","",OFFSET(List1!O$11,tisk!A393,0))</f>
        <v>1000000</v>
      </c>
      <c r="F394" s="48" t="str">
        <f ca="1">IF(B394="","",OFFSET(List1!P$11,tisk!A393,0))</f>
        <v>1/2020</v>
      </c>
      <c r="G394" s="183">
        <f ca="1">IF(B394="","",OFFSET(List1!R$11,tisk!A393,0))</f>
        <v>500000</v>
      </c>
      <c r="H394" s="186" t="str">
        <f ca="1">IF(B394="","",OFFSET(List1!S$11,tisk!A393,0))</f>
        <v>31.12.2020</v>
      </c>
      <c r="I394" s="184">
        <f ca="1">IF(B394="","",OFFSET(List1!T$11,tisk!A393,0))</f>
        <v>160</v>
      </c>
      <c r="J394" s="184">
        <f ca="1">IF(B394="","",OFFSET(List1!U$11,tisk!A393,0))</f>
        <v>115</v>
      </c>
      <c r="K394" s="184">
        <f ca="1">IF(B394="","",OFFSET(List1!V$11,tisk!A393,0))</f>
        <v>100</v>
      </c>
      <c r="L394" s="184">
        <f ca="1">IF(B394="","",OFFSET(List1!W$11,tisk!A393,0))</f>
        <v>375</v>
      </c>
      <c r="M394" s="183">
        <f ca="1">IF($B394="","",OFFSET(List1!X$11,tisk!$A393,0))</f>
        <v>0</v>
      </c>
      <c r="N394" s="183">
        <f ca="1">IF($B394="","",OFFSET(List1!Y$11,tisk!$A393,0))</f>
        <v>500000</v>
      </c>
      <c r="O394" s="183">
        <f ca="1">IF($B394="","",OFFSET(List1!Z$11,tisk!$A393,0))</f>
        <v>0</v>
      </c>
      <c r="P394" s="183">
        <f ca="1">IF($B394="","",OFFSET(List1!AA$11,tisk!$A393,0))</f>
        <v>500000</v>
      </c>
      <c r="Q394" s="183" t="str">
        <f ca="1">IF($B394="","",OFFSET(List1!AB$11,tisk!$A393,0))</f>
        <v>NEINV</v>
      </c>
      <c r="R394" s="183" t="str">
        <f ca="1">IF($B394="","",OFFSET(List1!AC$11,tisk!$A393,0))</f>
        <v>NE</v>
      </c>
    </row>
    <row r="395" spans="1:18" s="2" customFormat="1" ht="86.4" x14ac:dyDescent="0.3">
      <c r="A395" s="51"/>
      <c r="B395" s="184"/>
      <c r="C395" s="3" t="str">
        <f ca="1">IF(B394="","",CONCATENATE("Okres ",OFFSET(List1!G$11,tisk!A393,0),"
","Právní forma","
",OFFSET(List1!H$11,tisk!A393,0),"
","IČO ",OFFSET(List1!I$11,tisk!A393,0),"
 ","B.Ú. ",OFFSET(List1!J$11,tisk!A393,0)))</f>
        <v>Okres Přerov
Právní forma
Obec, městská část hlavního města Prahy
IČO 00636606
 B.Ú. 1882951389/0800</v>
      </c>
      <c r="D395" s="5" t="str">
        <f ca="1">IF(B394="","",OFFSET(List1!M$11,tisk!A393,0))</f>
        <v>Předmětem akce je obnova antukového hřiště v obci Sušice spočívající v obnově konstrukce hrací plochy včetně odvodnění, sportovního příslušenství, obnovy oplocení hřiště a části stávající přilehlé opěrné zdi.</v>
      </c>
      <c r="E395" s="185"/>
      <c r="F395" s="47"/>
      <c r="G395" s="183"/>
      <c r="H395" s="186"/>
      <c r="I395" s="184"/>
      <c r="J395" s="184"/>
      <c r="K395" s="184"/>
      <c r="L395" s="184"/>
      <c r="M395" s="183"/>
      <c r="N395" s="183"/>
      <c r="O395" s="183"/>
      <c r="P395" s="183"/>
      <c r="Q395" s="183"/>
      <c r="R395" s="183"/>
    </row>
    <row r="396" spans="1:18" s="2" customFormat="1" ht="86.4" x14ac:dyDescent="0.3">
      <c r="A396" s="51">
        <f>ROW()/3-1</f>
        <v>131</v>
      </c>
      <c r="B396" s="184"/>
      <c r="C396" s="3"/>
      <c r="D396" s="5" t="str">
        <f ca="1">IF(B394="","",CONCATENATE("Dotace bude použita na:",OFFSET(List1!N$11,tisk!A393,0)))</f>
        <v>Dotace bude použita na:Obnovu antukového hřiště v obci Sušice - konstrukce hrací plochy včetně odvodnění a položení podkladových vrstev, vymezení hřiště, obnovu oplocení hřiště a části stávající přilehlé opěrné zdi.</v>
      </c>
      <c r="E396" s="185"/>
      <c r="F396" s="48" t="str">
        <f ca="1">IF(B394="","",OFFSET(List1!Q$11,tisk!A393,0))</f>
        <v>12/2020</v>
      </c>
      <c r="G396" s="183"/>
      <c r="H396" s="186"/>
      <c r="I396" s="184"/>
      <c r="J396" s="184"/>
      <c r="K396" s="184"/>
      <c r="L396" s="184"/>
      <c r="M396" s="183"/>
      <c r="N396" s="183"/>
      <c r="O396" s="183"/>
      <c r="P396" s="183"/>
      <c r="Q396" s="183"/>
      <c r="R396" s="183"/>
    </row>
    <row r="397" spans="1:18" s="2" customFormat="1" ht="57.6" x14ac:dyDescent="0.3">
      <c r="A397" s="51"/>
      <c r="B397" s="184">
        <v>132</v>
      </c>
      <c r="C397" s="3" t="str">
        <f ca="1">IF(B397="","",CONCATENATE(OFFSET(List1!C$11,tisk!A396,0),"
",OFFSET(List1!D$11,tisk!A396,0),"
",OFFSET(List1!E$11,tisk!A396,0),"
",OFFSET(List1!F$11,tisk!A396,0)))</f>
        <v>Obec Rakov
Rakov 34
Rakov
75354</v>
      </c>
      <c r="D397" s="74" t="str">
        <f ca="1">IF(B397="","",OFFSET(List1!L$11,tisk!A396,0))</f>
        <v>Bezdrátový rozhlas obec Rakov</v>
      </c>
      <c r="E397" s="185">
        <f ca="1">IF(B397="","",OFFSET(List1!O$11,tisk!A396,0))</f>
        <v>403000</v>
      </c>
      <c r="F397" s="48" t="str">
        <f ca="1">IF(B397="","",OFFSET(List1!P$11,tisk!A396,0))</f>
        <v>1/2020</v>
      </c>
      <c r="G397" s="183">
        <f ca="1">IF(B397="","",OFFSET(List1!R$11,tisk!A396,0))</f>
        <v>201000</v>
      </c>
      <c r="H397" s="186" t="str">
        <f ca="1">IF(B397="","",OFFSET(List1!S$11,tisk!A396,0))</f>
        <v>31.12.2020</v>
      </c>
      <c r="I397" s="184">
        <f ca="1">IF(B397="","",OFFSET(List1!T$11,tisk!A396,0))</f>
        <v>130</v>
      </c>
      <c r="J397" s="184">
        <f ca="1">IF(B397="","",OFFSET(List1!U$11,tisk!A396,0))</f>
        <v>140</v>
      </c>
      <c r="K397" s="184">
        <f ca="1">IF(B397="","",OFFSET(List1!V$11,tisk!A396,0))</f>
        <v>100</v>
      </c>
      <c r="L397" s="184">
        <f ca="1">IF(B397="","",OFFSET(List1!W$11,tisk!A396,0))</f>
        <v>370</v>
      </c>
      <c r="M397" s="183">
        <f ca="1">IF($B397="","",OFFSET(List1!X$11,tisk!$A396,0))</f>
        <v>0</v>
      </c>
      <c r="N397" s="183">
        <f ca="1">IF($B397="","",OFFSET(List1!Y$11,tisk!$A396,0))</f>
        <v>201000</v>
      </c>
      <c r="O397" s="183">
        <f ca="1">IF($B397="","",OFFSET(List1!Z$11,tisk!$A396,0))</f>
        <v>0</v>
      </c>
      <c r="P397" s="183">
        <f ca="1">IF($B397="","",OFFSET(List1!AA$11,tisk!$A396,0))</f>
        <v>201000</v>
      </c>
      <c r="Q397" s="183" t="str">
        <f ca="1">IF($B397="","",OFFSET(List1!AB$11,tisk!$A396,0))</f>
        <v>INV</v>
      </c>
      <c r="R397" s="183" t="str">
        <f ca="1">IF($B397="","",OFFSET(List1!AC$11,tisk!$A396,0))</f>
        <v>NE</v>
      </c>
    </row>
    <row r="398" spans="1:18" s="2" customFormat="1" ht="86.4" x14ac:dyDescent="0.3">
      <c r="A398" s="51"/>
      <c r="B398" s="184"/>
      <c r="C398" s="3" t="str">
        <f ca="1">IF(B397="","",CONCATENATE("Okres ",OFFSET(List1!G$11,tisk!A396,0),"
","Právní forma","
",OFFSET(List1!H$11,tisk!A396,0),"
","IČO ",OFFSET(List1!I$11,tisk!A396,0),"
 ","B.Ú. ",OFFSET(List1!J$11,tisk!A396,0)))</f>
        <v>Okres Přerov
Právní forma
Obec, městská část hlavního města Prahy
IČO 00636541
 B.Ú. 1880233359/0800</v>
      </c>
      <c r="D398" s="5" t="str">
        <f ca="1">IF(B397="","",OFFSET(List1!M$11,tisk!A396,0))</f>
        <v>Cílem projektu je obnova infrastruktury obce v majetku obce Rakov, a to pořízením bezdrátového rozhlasu.</v>
      </c>
      <c r="E398" s="185"/>
      <c r="F398" s="47"/>
      <c r="G398" s="183"/>
      <c r="H398" s="186"/>
      <c r="I398" s="184"/>
      <c r="J398" s="184"/>
      <c r="K398" s="184"/>
      <c r="L398" s="184"/>
      <c r="M398" s="183"/>
      <c r="N398" s="183"/>
      <c r="O398" s="183"/>
      <c r="P398" s="183"/>
      <c r="Q398" s="183"/>
      <c r="R398" s="183"/>
    </row>
    <row r="399" spans="1:18" s="2" customFormat="1" ht="72" x14ac:dyDescent="0.3">
      <c r="A399" s="51">
        <f>ROW()/3-1</f>
        <v>132</v>
      </c>
      <c r="B399" s="184"/>
      <c r="C399" s="3"/>
      <c r="D399" s="5" t="str">
        <f ca="1">IF(B397="","",CONCATENATE("Dotace bude použita na:",OFFSET(List1!N$11,tisk!A396,0)))</f>
        <v>Dotace bude použita na:Dotace bude použita na likvidaci stávajícího místního rozhlasu a dodávku a montáž bezdrátového rozhlasu včetně všech uznatelných nákladů s dodávkou a montáží souvisejících.</v>
      </c>
      <c r="E399" s="185"/>
      <c r="F399" s="48" t="str">
        <f ca="1">IF(B397="","",OFFSET(List1!Q$11,tisk!A396,0))</f>
        <v>12/2020</v>
      </c>
      <c r="G399" s="183"/>
      <c r="H399" s="186"/>
      <c r="I399" s="184"/>
      <c r="J399" s="184"/>
      <c r="K399" s="184"/>
      <c r="L399" s="184"/>
      <c r="M399" s="183"/>
      <c r="N399" s="183"/>
      <c r="O399" s="183"/>
      <c r="P399" s="183"/>
      <c r="Q399" s="183"/>
      <c r="R399" s="183"/>
    </row>
    <row r="400" spans="1:18" s="2" customFormat="1" ht="57.6" x14ac:dyDescent="0.3">
      <c r="A400" s="51"/>
      <c r="B400" s="184">
        <v>133</v>
      </c>
      <c r="C400" s="3" t="str">
        <f ca="1">IF(B400="","",CONCATENATE(OFFSET(List1!C$11,tisk!A399,0),"
",OFFSET(List1!D$11,tisk!A399,0),"
",OFFSET(List1!E$11,tisk!A399,0),"
",OFFSET(List1!F$11,tisk!A399,0)))</f>
        <v>Obec Prosenice
Na Návsi 10
Prosenice
75121</v>
      </c>
      <c r="D400" s="74" t="str">
        <f ca="1">IF(B400="","",OFFSET(List1!L$11,tisk!A399,0))</f>
        <v>Rekonstrukce střechy obecní stodoly v Prosenicích</v>
      </c>
      <c r="E400" s="185">
        <f ca="1">IF(B400="","",OFFSET(List1!O$11,tisk!A399,0))</f>
        <v>880000</v>
      </c>
      <c r="F400" s="48" t="str">
        <f ca="1">IF(B400="","",OFFSET(List1!P$11,tisk!A399,0))</f>
        <v>1/2020</v>
      </c>
      <c r="G400" s="183">
        <f ca="1">IF(B400="","",OFFSET(List1!R$11,tisk!A399,0))</f>
        <v>440000</v>
      </c>
      <c r="H400" s="186" t="str">
        <f ca="1">IF(B400="","",OFFSET(List1!S$11,tisk!A399,0))</f>
        <v>31.12.2020</v>
      </c>
      <c r="I400" s="184">
        <f ca="1">IF(B400="","",OFFSET(List1!T$11,tisk!A399,0))</f>
        <v>110</v>
      </c>
      <c r="J400" s="184">
        <f ca="1">IF(B400="","",OFFSET(List1!U$11,tisk!A399,0))</f>
        <v>160</v>
      </c>
      <c r="K400" s="184">
        <f ca="1">IF(B400="","",OFFSET(List1!V$11,tisk!A399,0))</f>
        <v>100</v>
      </c>
      <c r="L400" s="184">
        <f ca="1">IF(B400="","",OFFSET(List1!W$11,tisk!A399,0))</f>
        <v>370</v>
      </c>
      <c r="M400" s="183">
        <f ca="1">IF($B400="","",OFFSET(List1!X$11,tisk!$A399,0))</f>
        <v>0</v>
      </c>
      <c r="N400" s="183">
        <f ca="1">IF($B400="","",OFFSET(List1!Y$11,tisk!$A399,0))</f>
        <v>440000</v>
      </c>
      <c r="O400" s="183">
        <f ca="1">IF($B400="","",OFFSET(List1!Z$11,tisk!$A399,0))</f>
        <v>0</v>
      </c>
      <c r="P400" s="183">
        <f ca="1">IF($B400="","",OFFSET(List1!AA$11,tisk!$A399,0))</f>
        <v>440000</v>
      </c>
      <c r="Q400" s="183" t="str">
        <f ca="1">IF($B400="","",OFFSET(List1!AB$11,tisk!$A399,0))</f>
        <v>NEINV</v>
      </c>
      <c r="R400" s="183" t="str">
        <f ca="1">IF($B400="","",OFFSET(List1!AC$11,tisk!$A399,0))</f>
        <v>NE</v>
      </c>
    </row>
    <row r="401" spans="1:18" s="2" customFormat="1" ht="86.4" x14ac:dyDescent="0.3">
      <c r="A401" s="51"/>
      <c r="B401" s="184"/>
      <c r="C401" s="3" t="str">
        <f ca="1">IF(B400="","",CONCATENATE("Okres ",OFFSET(List1!G$11,tisk!A399,0),"
","Právní forma","
",OFFSET(List1!H$11,tisk!A399,0),"
","IČO ",OFFSET(List1!I$11,tisk!A399,0),"
 ","B.Ú. ",OFFSET(List1!J$11,tisk!A399,0)))</f>
        <v>Okres Přerov
Právní forma
Obec, městská část hlavního města Prahy
IČO 00301809
 B.Ú. 3828831/0100</v>
      </c>
      <c r="D401" s="5" t="str">
        <f ca="1">IF(B400="","",OFFSET(List1!M$11,tisk!A399,0))</f>
        <v>Rekonstrukce střechy obecní stodoly, která slouží jako depozitář Muzea Prosenice a dále jako sklad pro techniku obce a místních spolků. V současné době střechou masivně zatéká a hrozí zásadnější poškození budovy i skladovaných předmětů.</v>
      </c>
      <c r="E401" s="185"/>
      <c r="F401" s="47"/>
      <c r="G401" s="183"/>
      <c r="H401" s="186"/>
      <c r="I401" s="184"/>
      <c r="J401" s="184"/>
      <c r="K401" s="184"/>
      <c r="L401" s="184"/>
      <c r="M401" s="183"/>
      <c r="N401" s="183"/>
      <c r="O401" s="183"/>
      <c r="P401" s="183"/>
      <c r="Q401" s="183"/>
      <c r="R401" s="183"/>
    </row>
    <row r="402" spans="1:18" s="2" customFormat="1" ht="57.6" x14ac:dyDescent="0.3">
      <c r="A402" s="51">
        <f>ROW()/3-1</f>
        <v>133</v>
      </c>
      <c r="B402" s="184"/>
      <c r="C402" s="3"/>
      <c r="D402" s="5" t="str">
        <f ca="1">IF(B400="","",CONCATENATE("Dotace bude použita na:",OFFSET(List1!N$11,tisk!A399,0)))</f>
        <v>Dotace bude použita na:Povlakové krytiny, Konstrukce tesařské, Konstrukce klempířské, Krytiny tvrdé, Nátěry, Ostatní konstrukce a práce.</v>
      </c>
      <c r="E402" s="185"/>
      <c r="F402" s="48" t="str">
        <f ca="1">IF(B400="","",OFFSET(List1!Q$11,tisk!A399,0))</f>
        <v>12/2020</v>
      </c>
      <c r="G402" s="183"/>
      <c r="H402" s="186"/>
      <c r="I402" s="184"/>
      <c r="J402" s="184"/>
      <c r="K402" s="184"/>
      <c r="L402" s="184"/>
      <c r="M402" s="183"/>
      <c r="N402" s="183"/>
      <c r="O402" s="183"/>
      <c r="P402" s="183"/>
      <c r="Q402" s="183"/>
      <c r="R402" s="183"/>
    </row>
    <row r="403" spans="1:18" s="2" customFormat="1" ht="57.6" x14ac:dyDescent="0.3">
      <c r="A403" s="51"/>
      <c r="B403" s="184">
        <v>134</v>
      </c>
      <c r="C403" s="3" t="str">
        <f ca="1">IF(B403="","",CONCATENATE(OFFSET(List1!C$11,tisk!A402,0),"
",OFFSET(List1!D$11,tisk!A402,0),"
",OFFSET(List1!E$11,tisk!A402,0),"
",OFFSET(List1!F$11,tisk!A402,0)))</f>
        <v>Obec Olšany
Olšany 75
Olšany
78962</v>
      </c>
      <c r="D403" s="74" t="str">
        <f ca="1">IF(B403="","",OFFSET(List1!L$11,tisk!A402,0))</f>
        <v>Rekonstrukce vytápění objektu kulturního víceúčelového domu v Klášterci</v>
      </c>
      <c r="E403" s="185">
        <f ca="1">IF(B403="","",OFFSET(List1!O$11,tisk!A402,0))</f>
        <v>500000</v>
      </c>
      <c r="F403" s="48" t="str">
        <f ca="1">IF(B403="","",OFFSET(List1!P$11,tisk!A402,0))</f>
        <v>1/2020</v>
      </c>
      <c r="G403" s="183">
        <f ca="1">IF(B403="","",OFFSET(List1!R$11,tisk!A402,0))</f>
        <v>250000</v>
      </c>
      <c r="H403" s="186" t="str">
        <f ca="1">IF(B403="","",OFFSET(List1!S$11,tisk!A402,0))</f>
        <v>31.12.2020</v>
      </c>
      <c r="I403" s="184">
        <f ca="1">IF(B403="","",OFFSET(List1!T$11,tisk!A402,0))</f>
        <v>120</v>
      </c>
      <c r="J403" s="184">
        <f ca="1">IF(B403="","",OFFSET(List1!U$11,tisk!A402,0))</f>
        <v>150</v>
      </c>
      <c r="K403" s="184">
        <f ca="1">IF(B403="","",OFFSET(List1!V$11,tisk!A402,0))</f>
        <v>100</v>
      </c>
      <c r="L403" s="184">
        <f ca="1">IF(B403="","",OFFSET(List1!W$11,tisk!A402,0))</f>
        <v>370</v>
      </c>
      <c r="M403" s="183">
        <f ca="1">IF($B403="","",OFFSET(List1!X$11,tisk!$A402,0))</f>
        <v>0</v>
      </c>
      <c r="N403" s="183">
        <f ca="1">IF($B403="","",OFFSET(List1!Y$11,tisk!$A402,0))</f>
        <v>250000</v>
      </c>
      <c r="O403" s="183">
        <f ca="1">IF($B403="","",OFFSET(List1!Z$11,tisk!$A402,0))</f>
        <v>0</v>
      </c>
      <c r="P403" s="183">
        <f ca="1">IF($B403="","",OFFSET(List1!AA$11,tisk!$A402,0))</f>
        <v>250000</v>
      </c>
      <c r="Q403" s="183" t="str">
        <f ca="1">IF($B403="","",OFFSET(List1!AB$11,tisk!$A402,0))</f>
        <v>INV</v>
      </c>
      <c r="R403" s="183" t="str">
        <f ca="1">IF($B403="","",OFFSET(List1!AC$11,tisk!$A402,0))</f>
        <v>NE</v>
      </c>
    </row>
    <row r="404" spans="1:18" s="2" customFormat="1" ht="86.4" x14ac:dyDescent="0.3">
      <c r="A404" s="51"/>
      <c r="B404" s="184"/>
      <c r="C404" s="3" t="str">
        <f ca="1">IF(B403="","",CONCATENATE("Okres ",OFFSET(List1!G$11,tisk!A402,0),"
","Právní forma","
",OFFSET(List1!H$11,tisk!A402,0),"
","IČO ",OFFSET(List1!I$11,tisk!A402,0),"
 ","B.Ú. ",OFFSET(List1!J$11,tisk!A402,0)))</f>
        <v>Okres Šumperk
Právní forma
Obec, městská část hlavního města Prahy
IČO 00303097
 B.Ú. 8925841/0100</v>
      </c>
      <c r="D404" s="5" t="str">
        <f ca="1">IF(B403="","",OFFSET(List1!M$11,tisk!A402,0))</f>
        <v>Rekonstrukce vytápění objektu kulturního víceúčelového domu v Klášterci, obec Olšany. Náhrada akumulačních kamen ve všech veřejných prostorech centrálním vytápěním s plynovým kondenzačním kotlem.</v>
      </c>
      <c r="E404" s="185"/>
      <c r="F404" s="47"/>
      <c r="G404" s="183"/>
      <c r="H404" s="186"/>
      <c r="I404" s="184"/>
      <c r="J404" s="184"/>
      <c r="K404" s="184"/>
      <c r="L404" s="184"/>
      <c r="M404" s="183"/>
      <c r="N404" s="183"/>
      <c r="O404" s="183"/>
      <c r="P404" s="183"/>
      <c r="Q404" s="183"/>
      <c r="R404" s="183"/>
    </row>
    <row r="405" spans="1:18" s="2" customFormat="1" ht="100.8" x14ac:dyDescent="0.3">
      <c r="A405" s="51">
        <f>ROW()/3-1</f>
        <v>134</v>
      </c>
      <c r="B405" s="184"/>
      <c r="C405" s="3"/>
      <c r="D405" s="5" t="str">
        <f ca="1">IF(B403="","",CONCATENATE("Dotace bude použita na:",OFFSET(List1!N$11,tisk!A402,0)))</f>
        <v>Dotace bude použita na:Demontáž stávajících akum. kamen, zhotovení rozv. plynu v budově pro připojení plyn. kotle, vybudování prostoru v půdní vestavbě pro umístění kotelny, zakoupení a inst. konden. plyn. kotle a teplovodního okruhu s radiátory do všech využ. veř. prostorů.</v>
      </c>
      <c r="E405" s="185"/>
      <c r="F405" s="48" t="str">
        <f ca="1">IF(B403="","",OFFSET(List1!Q$11,tisk!A402,0))</f>
        <v>12/2020</v>
      </c>
      <c r="G405" s="183"/>
      <c r="H405" s="186"/>
      <c r="I405" s="184"/>
      <c r="J405" s="184"/>
      <c r="K405" s="184"/>
      <c r="L405" s="184"/>
      <c r="M405" s="183"/>
      <c r="N405" s="183"/>
      <c r="O405" s="183"/>
      <c r="P405" s="183"/>
      <c r="Q405" s="183"/>
      <c r="R405" s="183"/>
    </row>
    <row r="406" spans="1:18" s="2" customFormat="1" ht="57.6" x14ac:dyDescent="0.3">
      <c r="A406" s="51"/>
      <c r="B406" s="184">
        <v>135</v>
      </c>
      <c r="C406" s="3" t="str">
        <f ca="1">IF(B406="","",CONCATENATE(OFFSET(List1!C$11,tisk!A405,0),"
",OFFSET(List1!D$11,tisk!A405,0),"
",OFFSET(List1!E$11,tisk!A405,0),"
",OFFSET(List1!F$11,tisk!A405,0)))</f>
        <v>Obec Ochoz
Ochoz 75
Ochoz
79852</v>
      </c>
      <c r="D406" s="74" t="str">
        <f ca="1">IF(B406="","",OFFSET(List1!L$11,tisk!A405,0))</f>
        <v>Komunitní centrum s kulturně-sportovním areálem v obci Ochoz - SO2 - Kryté pódium</v>
      </c>
      <c r="E406" s="185">
        <f ca="1">IF(B406="","",OFFSET(List1!O$11,tisk!A405,0))</f>
        <v>600000</v>
      </c>
      <c r="F406" s="48" t="str">
        <f ca="1">IF(B406="","",OFFSET(List1!P$11,tisk!A405,0))</f>
        <v>7/2020</v>
      </c>
      <c r="G406" s="183">
        <f ca="1">IF(B406="","",OFFSET(List1!R$11,tisk!A405,0))</f>
        <v>300000</v>
      </c>
      <c r="H406" s="186" t="str">
        <f ca="1">IF(B406="","",OFFSET(List1!S$11,tisk!A405,0))</f>
        <v>31.12.2020</v>
      </c>
      <c r="I406" s="184">
        <f ca="1">IF(B406="","",OFFSET(List1!T$11,tisk!A405,0))</f>
        <v>150</v>
      </c>
      <c r="J406" s="184">
        <f ca="1">IF(B406="","",OFFSET(List1!U$11,tisk!A405,0))</f>
        <v>115</v>
      </c>
      <c r="K406" s="184">
        <f ca="1">IF(B406="","",OFFSET(List1!V$11,tisk!A405,0))</f>
        <v>100</v>
      </c>
      <c r="L406" s="184">
        <f ca="1">IF(B406="","",OFFSET(List1!W$11,tisk!A405,0))</f>
        <v>365</v>
      </c>
      <c r="M406" s="183">
        <f ca="1">IF($B406="","",OFFSET(List1!X$11,tisk!$A405,0))</f>
        <v>0</v>
      </c>
      <c r="N406" s="183">
        <f ca="1">IF($B406="","",OFFSET(List1!Y$11,tisk!$A405,0))</f>
        <v>300000</v>
      </c>
      <c r="O406" s="183">
        <f ca="1">IF($B406="","",OFFSET(List1!Z$11,tisk!$A405,0))</f>
        <v>0</v>
      </c>
      <c r="P406" s="183">
        <f ca="1">IF($B406="","",OFFSET(List1!AA$11,tisk!$A405,0))</f>
        <v>300000</v>
      </c>
      <c r="Q406" s="183" t="str">
        <f ca="1">IF($B406="","",OFFSET(List1!AB$11,tisk!$A405,0))</f>
        <v>INV</v>
      </c>
      <c r="R406" s="183" t="str">
        <f ca="1">IF($B406="","",OFFSET(List1!AC$11,tisk!$A405,0))</f>
        <v>NE</v>
      </c>
    </row>
    <row r="407" spans="1:18" s="2" customFormat="1" ht="86.4" x14ac:dyDescent="0.3">
      <c r="A407" s="51"/>
      <c r="B407" s="184"/>
      <c r="C407" s="3" t="str">
        <f ca="1">IF(B406="","",CONCATENATE("Okres ",OFFSET(List1!G$11,tisk!A405,0),"
","Právní forma","
",OFFSET(List1!H$11,tisk!A405,0),"
","IČO ",OFFSET(List1!I$11,tisk!A405,0),"
 ","B.Ú. ",OFFSET(List1!J$11,tisk!A405,0)))</f>
        <v>Okres Prostějov
Právní forma
Obec, městská část hlavního města Prahy
IČO 00600041
 B.Ú. 21923701/0100</v>
      </c>
      <c r="D407" s="5" t="str">
        <f ca="1">IF(B406="","",OFFSET(List1!M$11,tisk!A405,0))</f>
        <v>Obec Ochoz připravuje výstavbu občanské vybavenosti - komunitního centra s víceúčelovým areálem. První etapou bude výstavba SO2 - Kryté pódium pro pořádání kulturních akcí.</v>
      </c>
      <c r="E407" s="185"/>
      <c r="F407" s="47"/>
      <c r="G407" s="183"/>
      <c r="H407" s="186"/>
      <c r="I407" s="184"/>
      <c r="J407" s="184"/>
      <c r="K407" s="184"/>
      <c r="L407" s="184"/>
      <c r="M407" s="183"/>
      <c r="N407" s="183"/>
      <c r="O407" s="183"/>
      <c r="P407" s="183"/>
      <c r="Q407" s="183"/>
      <c r="R407" s="183"/>
    </row>
    <row r="408" spans="1:18" s="2" customFormat="1" ht="43.2" x14ac:dyDescent="0.3">
      <c r="A408" s="51">
        <f>ROW()/3-1</f>
        <v>135</v>
      </c>
      <c r="B408" s="184"/>
      <c r="C408" s="3"/>
      <c r="D408" s="5" t="str">
        <f ca="1">IF(B406="","",CONCATENATE("Dotace bude použita na:",OFFSET(List1!N$11,tisk!A405,0)))</f>
        <v>Dotace bude použita na:Výkopové a zemní práce, stavba zastřešeného pódia, betonový taneční parket.</v>
      </c>
      <c r="E408" s="185"/>
      <c r="F408" s="48" t="str">
        <f ca="1">IF(B406="","",OFFSET(List1!Q$11,tisk!A405,0))</f>
        <v>12/2020</v>
      </c>
      <c r="G408" s="183"/>
      <c r="H408" s="186"/>
      <c r="I408" s="184"/>
      <c r="J408" s="184"/>
      <c r="K408" s="184"/>
      <c r="L408" s="184"/>
      <c r="M408" s="183"/>
      <c r="N408" s="183"/>
      <c r="O408" s="183"/>
      <c r="P408" s="183"/>
      <c r="Q408" s="183"/>
      <c r="R408" s="183"/>
    </row>
    <row r="409" spans="1:18" s="2" customFormat="1" ht="57.6" x14ac:dyDescent="0.3">
      <c r="A409" s="51"/>
      <c r="B409" s="184">
        <v>136</v>
      </c>
      <c r="C409" s="3" t="str">
        <f ca="1">IF(B409="","",CONCATENATE(OFFSET(List1!C$11,tisk!A408,0),"
",OFFSET(List1!D$11,tisk!A408,0),"
",OFFSET(List1!E$11,tisk!A408,0),"
",OFFSET(List1!F$11,tisk!A408,0)))</f>
        <v>Obec Bílsko
Bílsko 11
Bílsko
78322</v>
      </c>
      <c r="D409" s="74" t="str">
        <f ca="1">IF(B409="","",OFFSET(List1!L$11,tisk!A408,0))</f>
        <v>Regenerace veřejné zeleně v obci Bílsko</v>
      </c>
      <c r="E409" s="185">
        <f ca="1">IF(B409="","",OFFSET(List1!O$11,tisk!A408,0))</f>
        <v>700000</v>
      </c>
      <c r="F409" s="48" t="str">
        <f ca="1">IF(B409="","",OFFSET(List1!P$11,tisk!A408,0))</f>
        <v>1/2020</v>
      </c>
      <c r="G409" s="183">
        <f ca="1">IF(B409="","",OFFSET(List1!R$11,tisk!A408,0))</f>
        <v>350000</v>
      </c>
      <c r="H409" s="186" t="str">
        <f ca="1">IF(B409="","",OFFSET(List1!S$11,tisk!A408,0))</f>
        <v>31.12.2020</v>
      </c>
      <c r="I409" s="184">
        <f ca="1">IF(B409="","",OFFSET(List1!T$11,tisk!A408,0))</f>
        <v>150</v>
      </c>
      <c r="J409" s="184">
        <f ca="1">IF(B409="","",OFFSET(List1!U$11,tisk!A408,0))</f>
        <v>115</v>
      </c>
      <c r="K409" s="184">
        <f ca="1">IF(B409="","",OFFSET(List1!V$11,tisk!A408,0))</f>
        <v>100</v>
      </c>
      <c r="L409" s="184">
        <f ca="1">IF(B409="","",OFFSET(List1!W$11,tisk!A408,0))</f>
        <v>365</v>
      </c>
      <c r="M409" s="183">
        <f ca="1">IF($B409="","",OFFSET(List1!X$11,tisk!$A408,0))</f>
        <v>0</v>
      </c>
      <c r="N409" s="183">
        <f ca="1">IF($B409="","",OFFSET(List1!Y$11,tisk!$A408,0))</f>
        <v>350000</v>
      </c>
      <c r="O409" s="183">
        <f ca="1">IF($B409="","",OFFSET(List1!Z$11,tisk!$A408,0))</f>
        <v>0</v>
      </c>
      <c r="P409" s="183">
        <f ca="1">IF($B409="","",OFFSET(List1!AA$11,tisk!$A408,0))</f>
        <v>350000</v>
      </c>
      <c r="Q409" s="183" t="str">
        <f ca="1">IF($B409="","",OFFSET(List1!AB$11,tisk!$A408,0))</f>
        <v>NEINV</v>
      </c>
      <c r="R409" s="183" t="str">
        <f ca="1">IF($B409="","",OFFSET(List1!AC$11,tisk!$A408,0))</f>
        <v>NE</v>
      </c>
    </row>
    <row r="410" spans="1:18" s="2" customFormat="1" ht="86.4" x14ac:dyDescent="0.3">
      <c r="A410" s="51"/>
      <c r="B410" s="184"/>
      <c r="C410" s="3" t="str">
        <f ca="1">IF(B409="","",CONCATENATE("Okres ",OFFSET(List1!G$11,tisk!A408,0),"
","Právní forma","
",OFFSET(List1!H$11,tisk!A408,0),"
","IČO ",OFFSET(List1!I$11,tisk!A408,0),"
 ","B.Ú. ",OFFSET(List1!J$11,tisk!A408,0)))</f>
        <v>Okres Olomouc
Právní forma
Obec, městská část hlavního města Prahy
IČO 00576239
 B.Ú. 1801686369/0800</v>
      </c>
      <c r="D410" s="5" t="str">
        <f ca="1">IF(B409="","",OFFSET(List1!M$11,tisk!A408,0))</f>
        <v>V rámci akce budou regenerovány stávající zelené plochy v obci a vzniknou nové plochy s parkovou zelení v obci Bílsko, které přispějí ke zlepšení životního prostředí a  zkvalitnění života obyvatel v obci a klientů DZR Bílsko, o.p.s..</v>
      </c>
      <c r="E410" s="185"/>
      <c r="F410" s="47"/>
      <c r="G410" s="183"/>
      <c r="H410" s="186"/>
      <c r="I410" s="184"/>
      <c r="J410" s="184"/>
      <c r="K410" s="184"/>
      <c r="L410" s="184"/>
      <c r="M410" s="183"/>
      <c r="N410" s="183"/>
      <c r="O410" s="183"/>
      <c r="P410" s="183"/>
      <c r="Q410" s="183"/>
      <c r="R410" s="183"/>
    </row>
    <row r="411" spans="1:18" s="2" customFormat="1" ht="86.4" x14ac:dyDescent="0.3">
      <c r="A411" s="51">
        <f>ROW()/3-1</f>
        <v>136</v>
      </c>
      <c r="B411" s="184"/>
      <c r="C411" s="3"/>
      <c r="D411" s="5" t="str">
        <f ca="1">IF(B409="","",CONCATENATE("Dotace bude použita na:",OFFSET(List1!N$11,tisk!A408,0)))</f>
        <v>Dotace bude použita na:Odtěžení a likvidace starého asfaltového povrchu, betonových žlabů a obrub, vyrovnání povrchu a navezení skrývky, osázení parkovou zelení (stromy, keře, trvalky), vytvoření míst k posezení a mobiliář dle architektonického návrhu.</v>
      </c>
      <c r="E411" s="185"/>
      <c r="F411" s="48" t="str">
        <f ca="1">IF(B409="","",OFFSET(List1!Q$11,tisk!A408,0))</f>
        <v>12/2020</v>
      </c>
      <c r="G411" s="183"/>
      <c r="H411" s="186"/>
      <c r="I411" s="184"/>
      <c r="J411" s="184"/>
      <c r="K411" s="184"/>
      <c r="L411" s="184"/>
      <c r="M411" s="183"/>
      <c r="N411" s="183"/>
      <c r="O411" s="183"/>
      <c r="P411" s="183"/>
      <c r="Q411" s="183"/>
      <c r="R411" s="183"/>
    </row>
    <row r="412" spans="1:18" s="2" customFormat="1" ht="57.6" x14ac:dyDescent="0.3">
      <c r="A412" s="51"/>
      <c r="B412" s="184">
        <v>137</v>
      </c>
      <c r="C412" s="3" t="str">
        <f ca="1">IF(B412="","",CONCATENATE(OFFSET(List1!C$11,tisk!A411,0),"
",OFFSET(List1!D$11,tisk!A411,0),"
",OFFSET(List1!E$11,tisk!A411,0),"
",OFFSET(List1!F$11,tisk!A411,0)))</f>
        <v>Obec Beňov
Beňov 3
Beňov
75002</v>
      </c>
      <c r="D412" s="74" t="str">
        <f ca="1">IF(B412="","",OFFSET(List1!L$11,tisk!A411,0))</f>
        <v>Hřbitov Beňov - oprava márnice, vnitřní chodníky, čelní brány a výplně zděného oplocení</v>
      </c>
      <c r="E412" s="185">
        <f ca="1">IF(B412="","",OFFSET(List1!O$11,tisk!A411,0))</f>
        <v>1000000</v>
      </c>
      <c r="F412" s="48" t="str">
        <f ca="1">IF(B412="","",OFFSET(List1!P$11,tisk!A411,0))</f>
        <v>1/2020</v>
      </c>
      <c r="G412" s="183">
        <f ca="1">IF(B412="","",OFFSET(List1!R$11,tisk!A411,0))</f>
        <v>500000</v>
      </c>
      <c r="H412" s="186" t="str">
        <f ca="1">IF(B412="","",OFFSET(List1!S$11,tisk!A411,0))</f>
        <v>31.12.2020</v>
      </c>
      <c r="I412" s="184">
        <f ca="1">IF(B412="","",OFFSET(List1!T$11,tisk!A411,0))</f>
        <v>140</v>
      </c>
      <c r="J412" s="184">
        <f ca="1">IF(B412="","",OFFSET(List1!U$11,tisk!A411,0))</f>
        <v>125</v>
      </c>
      <c r="K412" s="184">
        <f ca="1">IF(B412="","",OFFSET(List1!V$11,tisk!A411,0))</f>
        <v>100</v>
      </c>
      <c r="L412" s="184">
        <f ca="1">IF(B412="","",OFFSET(List1!W$11,tisk!A411,0))</f>
        <v>365</v>
      </c>
      <c r="M412" s="183">
        <f ca="1">IF($B412="","",OFFSET(List1!X$11,tisk!$A411,0))</f>
        <v>0</v>
      </c>
      <c r="N412" s="183">
        <f ca="1">IF($B412="","",OFFSET(List1!Y$11,tisk!$A411,0))</f>
        <v>500000</v>
      </c>
      <c r="O412" s="183">
        <f ca="1">IF($B412="","",OFFSET(List1!Z$11,tisk!$A411,0))</f>
        <v>0</v>
      </c>
      <c r="P412" s="183">
        <f ca="1">IF($B412="","",OFFSET(List1!AA$11,tisk!$A411,0))</f>
        <v>500000</v>
      </c>
      <c r="Q412" s="183" t="str">
        <f ca="1">IF($B412="","",OFFSET(List1!AB$11,tisk!$A411,0))</f>
        <v>INV</v>
      </c>
      <c r="R412" s="183" t="str">
        <f ca="1">IF($B412="","",OFFSET(List1!AC$11,tisk!$A411,0))</f>
        <v>NE</v>
      </c>
    </row>
    <row r="413" spans="1:18" s="2" customFormat="1" ht="86.4" x14ac:dyDescent="0.3">
      <c r="A413" s="51"/>
      <c r="B413" s="184"/>
      <c r="C413" s="3" t="str">
        <f ca="1">IF(B412="","",CONCATENATE("Okres ",OFFSET(List1!G$11,tisk!A411,0),"
","Právní forma","
",OFFSET(List1!H$11,tisk!A411,0),"
","IČO ",OFFSET(List1!I$11,tisk!A411,0),"
 ","B.Ú. ",OFFSET(List1!J$11,tisk!A411,0)))</f>
        <v>Okres Přerov
Právní forma
Obec, městská část hlavního města Prahy
IČO 00636126
 B.Ú. 1882969319/0800</v>
      </c>
      <c r="D413" s="5" t="str">
        <f ca="1">IF(B412="","",OFFSET(List1!M$11,tisk!A411,0))</f>
        <v>Projekt řeší pokračování obnovy a rekonstrukce hřbitova v obci Beňov.
Oprava márnice, obnova vnitřních chodníků, výroba a osazení železných bran a železných výplní do čelního zděného oplocení hřbitova.</v>
      </c>
      <c r="E413" s="185"/>
      <c r="F413" s="47"/>
      <c r="G413" s="183"/>
      <c r="H413" s="186"/>
      <c r="I413" s="184"/>
      <c r="J413" s="184"/>
      <c r="K413" s="184"/>
      <c r="L413" s="184"/>
      <c r="M413" s="183"/>
      <c r="N413" s="183"/>
      <c r="O413" s="183"/>
      <c r="P413" s="183"/>
      <c r="Q413" s="183"/>
      <c r="R413" s="183"/>
    </row>
    <row r="414" spans="1:18" s="2" customFormat="1" ht="86.4" x14ac:dyDescent="0.3">
      <c r="A414" s="51">
        <f>ROW()/3-1</f>
        <v>137</v>
      </c>
      <c r="B414" s="184"/>
      <c r="C414" s="3"/>
      <c r="D414" s="5" t="str">
        <f ca="1">IF(B412="","",CONCATENATE("Dotace bude použita na:",OFFSET(List1!N$11,tisk!A411,0)))</f>
        <v>Dotace bude použita na:Oprava márnice, obnova středového a bočního chodníku s obrubníky, výroba a montáž 2 ks železné brány, 1 ks vstupní branky, 11 ks vnitřních železných výplní  osazených do zděných sloupků.</v>
      </c>
      <c r="E414" s="185"/>
      <c r="F414" s="48" t="str">
        <f ca="1">IF(B412="","",OFFSET(List1!Q$11,tisk!A411,0))</f>
        <v>12/2020</v>
      </c>
      <c r="G414" s="183"/>
      <c r="H414" s="186"/>
      <c r="I414" s="184"/>
      <c r="J414" s="184"/>
      <c r="K414" s="184"/>
      <c r="L414" s="184"/>
      <c r="M414" s="183"/>
      <c r="N414" s="183"/>
      <c r="O414" s="183"/>
      <c r="P414" s="183"/>
      <c r="Q414" s="183"/>
      <c r="R414" s="183"/>
    </row>
    <row r="415" spans="1:18" s="2" customFormat="1" ht="57.6" x14ac:dyDescent="0.3">
      <c r="A415" s="51"/>
      <c r="B415" s="184">
        <v>138</v>
      </c>
      <c r="C415" s="3" t="str">
        <f ca="1">IF(B415="","",CONCATENATE(OFFSET(List1!C$11,tisk!A414,0),"
",OFFSET(List1!D$11,tisk!A414,0),"
",OFFSET(List1!E$11,tisk!A414,0),"
",OFFSET(List1!F$11,tisk!A414,0)))</f>
        <v>Obec Otinoves
Otinoves 177
Otinoves
79861</v>
      </c>
      <c r="D415" s="74" t="str">
        <f ca="1">IF(B415="","",OFFSET(List1!L$11,tisk!A414,0))</f>
        <v>Oprava pravé boční zdi požární nádrže Otinoves</v>
      </c>
      <c r="E415" s="185">
        <f ca="1">IF(B415="","",OFFSET(List1!O$11,tisk!A414,0))</f>
        <v>1140000</v>
      </c>
      <c r="F415" s="48" t="str">
        <f ca="1">IF(B415="","",OFFSET(List1!P$11,tisk!A414,0))</f>
        <v>1/2020</v>
      </c>
      <c r="G415" s="183">
        <f ca="1">IF(B415="","",OFFSET(List1!R$11,tisk!A414,0))</f>
        <v>500000</v>
      </c>
      <c r="H415" s="186" t="str">
        <f ca="1">IF(B415="","",OFFSET(List1!S$11,tisk!A414,0))</f>
        <v>31.12.2020</v>
      </c>
      <c r="I415" s="184">
        <f ca="1">IF(B415="","",OFFSET(List1!T$11,tisk!A414,0))</f>
        <v>130</v>
      </c>
      <c r="J415" s="184">
        <f ca="1">IF(B415="","",OFFSET(List1!U$11,tisk!A414,0))</f>
        <v>130</v>
      </c>
      <c r="K415" s="184">
        <f ca="1">IF(B415="","",OFFSET(List1!V$11,tisk!A414,0))</f>
        <v>100</v>
      </c>
      <c r="L415" s="184">
        <f ca="1">IF(B415="","",OFFSET(List1!W$11,tisk!A414,0))</f>
        <v>360</v>
      </c>
      <c r="M415" s="183">
        <f ca="1">IF($B415="","",OFFSET(List1!X$11,tisk!$A414,0))</f>
        <v>0</v>
      </c>
      <c r="N415" s="183">
        <f ca="1">IF($B415="","",OFFSET(List1!Y$11,tisk!$A414,0))</f>
        <v>500000</v>
      </c>
      <c r="O415" s="183">
        <f ca="1">IF($B415="","",OFFSET(List1!Z$11,tisk!$A414,0))</f>
        <v>0</v>
      </c>
      <c r="P415" s="183">
        <f ca="1">IF($B415="","",OFFSET(List1!AA$11,tisk!$A414,0))</f>
        <v>500000</v>
      </c>
      <c r="Q415" s="183" t="str">
        <f ca="1">IF($B415="","",OFFSET(List1!AB$11,tisk!$A414,0))</f>
        <v>NEINV</v>
      </c>
      <c r="R415" s="183" t="str">
        <f ca="1">IF($B415="","",OFFSET(List1!AC$11,tisk!$A414,0))</f>
        <v>NE</v>
      </c>
    </row>
    <row r="416" spans="1:18" s="2" customFormat="1" ht="100.8" x14ac:dyDescent="0.3">
      <c r="A416" s="51"/>
      <c r="B416" s="184"/>
      <c r="C416" s="3" t="str">
        <f ca="1">IF(B415="","",CONCATENATE("Okres ",OFFSET(List1!G$11,tisk!A414,0),"
","Právní forma","
",OFFSET(List1!H$11,tisk!A414,0),"
","IČO ",OFFSET(List1!I$11,tisk!A414,0),"
 ","B.Ú. ",OFFSET(List1!J$11,tisk!A414,0)))</f>
        <v>Okres Prostějov
Právní forma
Obec, městská část hlavního města Prahy
IČO 00288594
 B.Ú. 11223701/0100</v>
      </c>
      <c r="D416" s="5" t="str">
        <f ca="1">IF(B415="","",OFFSET(List1!M$11,tisk!A414,0))</f>
        <v>Etapa řeší opravu pravé boční zdi požární nádrže Otinoves. Je v havarijním stavu a ohrožuje okolí. Vedle je zastávka BUS a křižovatka silnic OLK  II/378 a III/37728. Z důvodu fin. náročnosti rozfázována na etapy, neboť náklady činí 2/3 rozpočtu obce.</v>
      </c>
      <c r="E416" s="185"/>
      <c r="F416" s="47"/>
      <c r="G416" s="183"/>
      <c r="H416" s="186"/>
      <c r="I416" s="184"/>
      <c r="J416" s="184"/>
      <c r="K416" s="184"/>
      <c r="L416" s="184"/>
      <c r="M416" s="183"/>
      <c r="N416" s="183"/>
      <c r="O416" s="183"/>
      <c r="P416" s="183"/>
      <c r="Q416" s="183"/>
      <c r="R416" s="183"/>
    </row>
    <row r="417" spans="1:18" s="2" customFormat="1" ht="72" x14ac:dyDescent="0.3">
      <c r="A417" s="51">
        <f>ROW()/3-1</f>
        <v>138</v>
      </c>
      <c r="B417" s="184"/>
      <c r="C417" s="3"/>
      <c r="D417" s="5" t="str">
        <f ca="1">IF(B415="","",CONCATENATE("Dotace bude použita na:",OFFSET(List1!N$11,tisk!A414,0)))</f>
        <v>Dotace bude použita na:Odstranění degradovaného betonu, vytvoření konstrukce z ocelových sítí, přibetonování nové vrstvy vodostavebního betonu ke stávajícímu povrchu, nová římsa.</v>
      </c>
      <c r="E417" s="185"/>
      <c r="F417" s="48" t="str">
        <f ca="1">IF(B415="","",OFFSET(List1!Q$11,tisk!A414,0))</f>
        <v>12/2020</v>
      </c>
      <c r="G417" s="183"/>
      <c r="H417" s="186"/>
      <c r="I417" s="184"/>
      <c r="J417" s="184"/>
      <c r="K417" s="184"/>
      <c r="L417" s="184"/>
      <c r="M417" s="183"/>
      <c r="N417" s="183"/>
      <c r="O417" s="183"/>
      <c r="P417" s="183"/>
      <c r="Q417" s="183"/>
      <c r="R417" s="183"/>
    </row>
    <row r="418" spans="1:18" s="2" customFormat="1" ht="57.6" x14ac:dyDescent="0.3">
      <c r="A418" s="51"/>
      <c r="B418" s="184">
        <v>139</v>
      </c>
      <c r="C418" s="3" t="str">
        <f ca="1">IF(B418="","",CONCATENATE(OFFSET(List1!C$11,tisk!A417,0),"
",OFFSET(List1!D$11,tisk!A417,0),"
",OFFSET(List1!E$11,tisk!A417,0),"
",OFFSET(List1!F$11,tisk!A417,0)))</f>
        <v>Obec Hradčany-Kobeřice
Hradčany 14
Hradčany-Kobeřice
79807</v>
      </c>
      <c r="D418" s="74" t="str">
        <f ca="1">IF(B418="","",OFFSET(List1!L$11,tisk!A417,0))</f>
        <v>Oprava střechy, výměna klempířských prvků a střešních oken na bytovém domě v Hradčanech č.p. 21</v>
      </c>
      <c r="E418" s="185">
        <f ca="1">IF(B418="","",OFFSET(List1!O$11,tisk!A417,0))</f>
        <v>700000</v>
      </c>
      <c r="F418" s="48" t="str">
        <f ca="1">IF(B418="","",OFFSET(List1!P$11,tisk!A417,0))</f>
        <v>1/2020</v>
      </c>
      <c r="G418" s="183">
        <f ca="1">IF(B418="","",OFFSET(List1!R$11,tisk!A417,0))</f>
        <v>350000</v>
      </c>
      <c r="H418" s="186" t="str">
        <f ca="1">IF(B418="","",OFFSET(List1!S$11,tisk!A417,0))</f>
        <v>31.12.2020</v>
      </c>
      <c r="I418" s="184">
        <f ca="1">IF(B418="","",OFFSET(List1!T$11,tisk!A417,0))</f>
        <v>160</v>
      </c>
      <c r="J418" s="184">
        <f ca="1">IF(B418="","",OFFSET(List1!U$11,tisk!A417,0))</f>
        <v>100</v>
      </c>
      <c r="K418" s="184">
        <f ca="1">IF(B418="","",OFFSET(List1!V$11,tisk!A417,0))</f>
        <v>100</v>
      </c>
      <c r="L418" s="184">
        <f ca="1">IF(B418="","",OFFSET(List1!W$11,tisk!A417,0))</f>
        <v>360</v>
      </c>
      <c r="M418" s="183">
        <f ca="1">IF($B418="","",OFFSET(List1!X$11,tisk!$A417,0))</f>
        <v>0</v>
      </c>
      <c r="N418" s="183">
        <f ca="1">IF($B418="","",OFFSET(List1!Y$11,tisk!$A417,0))</f>
        <v>350000</v>
      </c>
      <c r="O418" s="183">
        <f ca="1">IF($B418="","",OFFSET(List1!Z$11,tisk!$A417,0))</f>
        <v>0</v>
      </c>
      <c r="P418" s="183">
        <f ca="1">IF($B418="","",OFFSET(List1!AA$11,tisk!$A417,0))</f>
        <v>350000</v>
      </c>
      <c r="Q418" s="183" t="str">
        <f ca="1">IF($B418="","",OFFSET(List1!AB$11,tisk!$A417,0))</f>
        <v>INV</v>
      </c>
      <c r="R418" s="183" t="str">
        <f ca="1">IF($B418="","",OFFSET(List1!AC$11,tisk!$A417,0))</f>
        <v>ANO</v>
      </c>
    </row>
    <row r="419" spans="1:18" s="2" customFormat="1" ht="86.4" x14ac:dyDescent="0.3">
      <c r="A419" s="51"/>
      <c r="B419" s="184"/>
      <c r="C419" s="3" t="str">
        <f ca="1">IF(B418="","",CONCATENATE("Okres ",OFFSET(List1!G$11,tisk!A417,0),"
","Právní forma","
",OFFSET(List1!H$11,tisk!A417,0),"
","IČO ",OFFSET(List1!I$11,tisk!A417,0),"
 ","B.Ú. ",OFFSET(List1!J$11,tisk!A417,0)))</f>
        <v>Okres Prostějov
Právní forma
Obec, městská část hlavního města Prahy
IČO 00530468
 B.Ú. 10722701/0100</v>
      </c>
      <c r="D419" s="5" t="str">
        <f ca="1">IF(B418="","",OFFSET(List1!M$11,tisk!A417,0))</f>
        <v>Rekonstrukce střechy zahrnující výměnu střešních oken včetně oplechování, výměnu nutných částí střešní konstrukce a následná pokládka nové střešní krytiny, nutné stavební úpravy pro úpravu střechy, výměna klempířských prvků.</v>
      </c>
      <c r="E419" s="185"/>
      <c r="F419" s="47"/>
      <c r="G419" s="183"/>
      <c r="H419" s="186"/>
      <c r="I419" s="184"/>
      <c r="J419" s="184"/>
      <c r="K419" s="184"/>
      <c r="L419" s="184"/>
      <c r="M419" s="183"/>
      <c r="N419" s="183"/>
      <c r="O419" s="183"/>
      <c r="P419" s="183"/>
      <c r="Q419" s="183"/>
      <c r="R419" s="183"/>
    </row>
    <row r="420" spans="1:18" s="2" customFormat="1" ht="86.4" x14ac:dyDescent="0.3">
      <c r="A420" s="51">
        <f>ROW()/3-1</f>
        <v>139</v>
      </c>
      <c r="B420" s="184"/>
      <c r="C420" s="3"/>
      <c r="D420" s="5" t="str">
        <f ca="1">IF(B418="","",CONCATENATE("Dotace bude použita na:",OFFSET(List1!N$11,tisk!A417,0)))</f>
        <v>Dotace bude použita na:Výměna střešních oken včetně oplechování, výměna nutných částí střešní konstrukce a následná pokládka nové střešní krytiny, nutné stavební úpravy pro úpravu střechy, výměna klempířských prvků ( okapy, svody, oplechování apod.).</v>
      </c>
      <c r="E420" s="185"/>
      <c r="F420" s="48" t="str">
        <f ca="1">IF(B418="","",OFFSET(List1!Q$11,tisk!A417,0))</f>
        <v>12/2020</v>
      </c>
      <c r="G420" s="183"/>
      <c r="H420" s="186"/>
      <c r="I420" s="184"/>
      <c r="J420" s="184"/>
      <c r="K420" s="184"/>
      <c r="L420" s="184"/>
      <c r="M420" s="183"/>
      <c r="N420" s="183"/>
      <c r="O420" s="183"/>
      <c r="P420" s="183"/>
      <c r="Q420" s="183"/>
      <c r="R420" s="183"/>
    </row>
    <row r="421" spans="1:18" s="2" customFormat="1" ht="57.6" x14ac:dyDescent="0.3">
      <c r="A421" s="51"/>
      <c r="B421" s="184">
        <v>140</v>
      </c>
      <c r="C421" s="3" t="str">
        <f ca="1">IF(B421="","",CONCATENATE(OFFSET(List1!C$11,tisk!A420,0),"
",OFFSET(List1!D$11,tisk!A420,0),"
",OFFSET(List1!E$11,tisk!A420,0),"
",OFFSET(List1!F$11,tisk!A420,0)))</f>
        <v>Obec Žerotín
Žerotín 13
Žerotín
78401</v>
      </c>
      <c r="D421" s="74" t="str">
        <f ca="1">IF(B421="","",OFFSET(List1!L$11,tisk!A420,0))</f>
        <v>Nový chodník a parkoviště u Obecního úřadu</v>
      </c>
      <c r="E421" s="185">
        <f ca="1">IF(B421="","",OFFSET(List1!O$11,tisk!A420,0))</f>
        <v>750000</v>
      </c>
      <c r="F421" s="48" t="str">
        <f ca="1">IF(B421="","",OFFSET(List1!P$11,tisk!A420,0))</f>
        <v>1/2020</v>
      </c>
      <c r="G421" s="183">
        <f ca="1">IF(B421="","",OFFSET(List1!R$11,tisk!A420,0))</f>
        <v>375000</v>
      </c>
      <c r="H421" s="186" t="str">
        <f ca="1">IF(B421="","",OFFSET(List1!S$11,tisk!A420,0))</f>
        <v>31.12.2020</v>
      </c>
      <c r="I421" s="184">
        <f ca="1">IF(B421="","",OFFSET(List1!T$11,tisk!A420,0))</f>
        <v>130</v>
      </c>
      <c r="J421" s="184">
        <f ca="1">IF(B421="","",OFFSET(List1!U$11,tisk!A420,0))</f>
        <v>130</v>
      </c>
      <c r="K421" s="184">
        <f ca="1">IF(B421="","",OFFSET(List1!V$11,tisk!A420,0))</f>
        <v>100</v>
      </c>
      <c r="L421" s="184">
        <f ca="1">IF(B421="","",OFFSET(List1!W$11,tisk!A420,0))</f>
        <v>360</v>
      </c>
      <c r="M421" s="183">
        <f ca="1">IF($B421="","",OFFSET(List1!X$11,tisk!$A420,0))</f>
        <v>0</v>
      </c>
      <c r="N421" s="183">
        <f ca="1">IF($B421="","",OFFSET(List1!Y$11,tisk!$A420,0))</f>
        <v>375000</v>
      </c>
      <c r="O421" s="183">
        <f ca="1">IF($B421="","",OFFSET(List1!Z$11,tisk!$A420,0))</f>
        <v>0</v>
      </c>
      <c r="P421" s="183">
        <f ca="1">IF($B421="","",OFFSET(List1!AA$11,tisk!$A420,0))</f>
        <v>375000</v>
      </c>
      <c r="Q421" s="183" t="str">
        <f ca="1">IF($B421="","",OFFSET(List1!AB$11,tisk!$A420,0))</f>
        <v>INV</v>
      </c>
      <c r="R421" s="183" t="str">
        <f ca="1">IF($B421="","",OFFSET(List1!AC$11,tisk!$A420,0))</f>
        <v>NE</v>
      </c>
    </row>
    <row r="422" spans="1:18" s="2" customFormat="1" ht="86.4" x14ac:dyDescent="0.3">
      <c r="A422" s="51"/>
      <c r="B422" s="184"/>
      <c r="C422" s="3" t="str">
        <f ca="1">IF(B421="","",CONCATENATE("Okres ",OFFSET(List1!G$11,tisk!A420,0),"
","Právní forma","
",OFFSET(List1!H$11,tisk!A420,0),"
","IČO ",OFFSET(List1!I$11,tisk!A420,0),"
 ","B.Ú. ",OFFSET(List1!J$11,tisk!A420,0)))</f>
        <v>Okres Olomouc
Právní forma
Obec, městská část hlavního města Prahy
IČO 00299758
 B.Ú. 1801707369/0800</v>
      </c>
      <c r="D422" s="5" t="str">
        <f ca="1">IF(B421="","",OFFSET(List1!M$11,tisk!A420,0))</f>
        <v>Vybudování nového chodníku spojující část obce, kde chodník není a parkoviště u kulturně společenského zařízení, kde je sídlo i Obecního úřadu.</v>
      </c>
      <c r="E422" s="185"/>
      <c r="F422" s="47"/>
      <c r="G422" s="183"/>
      <c r="H422" s="186"/>
      <c r="I422" s="184"/>
      <c r="J422" s="184"/>
      <c r="K422" s="184"/>
      <c r="L422" s="184"/>
      <c r="M422" s="183"/>
      <c r="N422" s="183"/>
      <c r="O422" s="183"/>
      <c r="P422" s="183"/>
      <c r="Q422" s="183"/>
      <c r="R422" s="183"/>
    </row>
    <row r="423" spans="1:18" s="2" customFormat="1" ht="86.4" x14ac:dyDescent="0.3">
      <c r="A423" s="51">
        <f>ROW()/3-1</f>
        <v>140</v>
      </c>
      <c r="B423" s="184"/>
      <c r="C423" s="3"/>
      <c r="D423" s="5" t="str">
        <f ca="1">IF(B421="","",CONCATENATE("Dotace bude použita na:",OFFSET(List1!N$11,tisk!A420,0)))</f>
        <v>Dotace bude použita na:Zemní práce, zakládání, svislé a kompletní konstrukce, komunikace pozemní, ostatní konstrukce a práce, bourání, přesun sutě a hmot, kladení dlažby, dopravní značení. Vybudování chodníku a parkoviště.</v>
      </c>
      <c r="E423" s="185"/>
      <c r="F423" s="48" t="str">
        <f ca="1">IF(B421="","",OFFSET(List1!Q$11,tisk!A420,0))</f>
        <v>12/2020</v>
      </c>
      <c r="G423" s="183"/>
      <c r="H423" s="186"/>
      <c r="I423" s="184"/>
      <c r="J423" s="184"/>
      <c r="K423" s="184"/>
      <c r="L423" s="184"/>
      <c r="M423" s="183"/>
      <c r="N423" s="183"/>
      <c r="O423" s="183"/>
      <c r="P423" s="183"/>
      <c r="Q423" s="183"/>
      <c r="R423" s="183"/>
    </row>
    <row r="424" spans="1:18" s="2" customFormat="1" ht="57.6" x14ac:dyDescent="0.3">
      <c r="A424" s="51"/>
      <c r="B424" s="184">
        <v>141</v>
      </c>
      <c r="C424" s="3" t="str">
        <f ca="1">IF(B424="","",CONCATENATE(OFFSET(List1!C$11,tisk!A423,0),"
",OFFSET(List1!D$11,tisk!A423,0),"
",OFFSET(List1!E$11,tisk!A423,0),"
",OFFSET(List1!F$11,tisk!A423,0)))</f>
        <v>Obec Hnojice
Hnojice 117
Hnojice
78501</v>
      </c>
      <c r="D424" s="74" t="str">
        <f ca="1">IF(B424="","",OFFSET(List1!L$11,tisk!A423,0))</f>
        <v>Rekonstrukce chodníku na hřbitově - I. etapa</v>
      </c>
      <c r="E424" s="185">
        <f ca="1">IF(B424="","",OFFSET(List1!O$11,tisk!A423,0))</f>
        <v>970000</v>
      </c>
      <c r="F424" s="48" t="str">
        <f ca="1">IF(B424="","",OFFSET(List1!P$11,tisk!A423,0))</f>
        <v>1/2020</v>
      </c>
      <c r="G424" s="183">
        <f ca="1">IF(B424="","",OFFSET(List1!R$11,tisk!A423,0))</f>
        <v>485000</v>
      </c>
      <c r="H424" s="186" t="str">
        <f ca="1">IF(B424="","",OFFSET(List1!S$11,tisk!A423,0))</f>
        <v>31.12.2020</v>
      </c>
      <c r="I424" s="184">
        <f ca="1">IF(B424="","",OFFSET(List1!T$11,tisk!A423,0))</f>
        <v>110</v>
      </c>
      <c r="J424" s="184">
        <f ca="1">IF(B424="","",OFFSET(List1!U$11,tisk!A423,0))</f>
        <v>100</v>
      </c>
      <c r="K424" s="184">
        <f ca="1">IF(B424="","",OFFSET(List1!V$11,tisk!A423,0))</f>
        <v>150</v>
      </c>
      <c r="L424" s="184">
        <f ca="1">IF(B424="","",OFFSET(List1!W$11,tisk!A423,0))</f>
        <v>360</v>
      </c>
      <c r="M424" s="183">
        <f ca="1">IF($B424="","",OFFSET(List1!X$11,tisk!$A423,0))</f>
        <v>0</v>
      </c>
      <c r="N424" s="183">
        <f ca="1">IF($B424="","",OFFSET(List1!Y$11,tisk!$A423,0))</f>
        <v>485000</v>
      </c>
      <c r="O424" s="183">
        <f ca="1">IF($B424="","",OFFSET(List1!Z$11,tisk!$A423,0))</f>
        <v>0</v>
      </c>
      <c r="P424" s="183">
        <f ca="1">IF($B424="","",OFFSET(List1!AA$11,tisk!$A423,0))</f>
        <v>485000</v>
      </c>
      <c r="Q424" s="183" t="str">
        <f ca="1">IF($B424="","",OFFSET(List1!AB$11,tisk!$A423,0))</f>
        <v>INV</v>
      </c>
      <c r="R424" s="183" t="str">
        <f ca="1">IF($B424="","",OFFSET(List1!AC$11,tisk!$A423,0))</f>
        <v>NE</v>
      </c>
    </row>
    <row r="425" spans="1:18" s="2" customFormat="1" ht="86.4" x14ac:dyDescent="0.3">
      <c r="A425" s="51"/>
      <c r="B425" s="184"/>
      <c r="C425" s="3" t="str">
        <f ca="1">IF(B424="","",CONCATENATE("Okres ",OFFSET(List1!G$11,tisk!A423,0),"
","Právní forma","
",OFFSET(List1!H$11,tisk!A423,0),"
","IČO ",OFFSET(List1!I$11,tisk!A423,0),"
 ","B.Ú. ",OFFSET(List1!J$11,tisk!A423,0)))</f>
        <v>Okres Olomouc
Právní forma
Obec, městská část hlavního města Prahy
IČO 00298921
 B.Ú. 1801713339/0800</v>
      </c>
      <c r="D425" s="5" t="str">
        <f ca="1">IF(B424="","",OFFSET(List1!M$11,tisk!A423,0))</f>
        <v>Záměrem je celková rekonstrukce chodníku na hřbitově v Hnojicích, který je v současnosti již v nevyhovujícím stavu.</v>
      </c>
      <c r="E425" s="185"/>
      <c r="F425" s="47"/>
      <c r="G425" s="183"/>
      <c r="H425" s="186"/>
      <c r="I425" s="184"/>
      <c r="J425" s="184"/>
      <c r="K425" s="184"/>
      <c r="L425" s="184"/>
      <c r="M425" s="183"/>
      <c r="N425" s="183"/>
      <c r="O425" s="183"/>
      <c r="P425" s="183"/>
      <c r="Q425" s="183"/>
      <c r="R425" s="183"/>
    </row>
    <row r="426" spans="1:18" s="2" customFormat="1" ht="57.6" x14ac:dyDescent="0.3">
      <c r="A426" s="51">
        <f>ROW()/3-1</f>
        <v>141</v>
      </c>
      <c r="B426" s="184"/>
      <c r="C426" s="3"/>
      <c r="D426" s="5" t="str">
        <f ca="1">IF(B424="","",CONCATENATE("Dotace bude použita na:",OFFSET(List1!N$11,tisk!A423,0)))</f>
        <v>Dotace bude použita na:Uznatelné výdaje na odstranění původního povrchu,vytvoření nového podkladu, založení nových obrubníků, položení zámkové dlažby.</v>
      </c>
      <c r="E426" s="185"/>
      <c r="F426" s="48" t="str">
        <f ca="1">IF(B424="","",OFFSET(List1!Q$11,tisk!A423,0))</f>
        <v>12/2020</v>
      </c>
      <c r="G426" s="183"/>
      <c r="H426" s="186"/>
      <c r="I426" s="184"/>
      <c r="J426" s="184"/>
      <c r="K426" s="184"/>
      <c r="L426" s="184"/>
      <c r="M426" s="183"/>
      <c r="N426" s="183"/>
      <c r="O426" s="183"/>
      <c r="P426" s="183"/>
      <c r="Q426" s="183"/>
      <c r="R426" s="183"/>
    </row>
    <row r="427" spans="1:18" s="2" customFormat="1" ht="57.6" x14ac:dyDescent="0.3">
      <c r="A427" s="51"/>
      <c r="B427" s="184">
        <v>142</v>
      </c>
      <c r="C427" s="3" t="str">
        <f ca="1">IF(B427="","",CONCATENATE(OFFSET(List1!C$11,tisk!A426,0),"
",OFFSET(List1!D$11,tisk!A426,0),"
",OFFSET(List1!E$11,tisk!A426,0),"
",OFFSET(List1!F$11,tisk!A426,0)))</f>
        <v>Obec Liboš
Liboš 82
Liboš
78313</v>
      </c>
      <c r="D427" s="74" t="str">
        <f ca="1">IF(B427="","",OFFSET(List1!L$11,tisk!A426,0))</f>
        <v>Liboš - místní komunikace Malý Jilkov</v>
      </c>
      <c r="E427" s="185">
        <f ca="1">IF(B427="","",OFFSET(List1!O$11,tisk!A426,0))</f>
        <v>5053604</v>
      </c>
      <c r="F427" s="48" t="str">
        <f ca="1">IF(B427="","",OFFSET(List1!P$11,tisk!A426,0))</f>
        <v>7/2020</v>
      </c>
      <c r="G427" s="183">
        <f ca="1">IF(B427="","",OFFSET(List1!R$11,tisk!A426,0))</f>
        <v>500000</v>
      </c>
      <c r="H427" s="186" t="str">
        <f ca="1">IF(B427="","",OFFSET(List1!S$11,tisk!A426,0))</f>
        <v>31.12.2020</v>
      </c>
      <c r="I427" s="184">
        <f ca="1">IF(B427="","",OFFSET(List1!T$11,tisk!A426,0))</f>
        <v>140</v>
      </c>
      <c r="J427" s="184">
        <f ca="1">IF(B427="","",OFFSET(List1!U$11,tisk!A426,0))</f>
        <v>120</v>
      </c>
      <c r="K427" s="184">
        <f ca="1">IF(B427="","",OFFSET(List1!V$11,tisk!A426,0))</f>
        <v>100</v>
      </c>
      <c r="L427" s="184">
        <f ca="1">IF(B427="","",OFFSET(List1!W$11,tisk!A426,0))</f>
        <v>360</v>
      </c>
      <c r="M427" s="183">
        <f ca="1">IF($B427="","",OFFSET(List1!X$11,tisk!$A426,0))</f>
        <v>0</v>
      </c>
      <c r="N427" s="183">
        <f ca="1">IF($B427="","",OFFSET(List1!Y$11,tisk!$A426,0))</f>
        <v>500000</v>
      </c>
      <c r="O427" s="183">
        <f ca="1">IF($B427="","",OFFSET(List1!Z$11,tisk!$A426,0))</f>
        <v>0</v>
      </c>
      <c r="P427" s="183">
        <f ca="1">IF($B427="","",OFFSET(List1!AA$11,tisk!$A426,0))</f>
        <v>500000</v>
      </c>
      <c r="Q427" s="183" t="str">
        <f ca="1">IF($B427="","",OFFSET(List1!AB$11,tisk!$A426,0))</f>
        <v>INV</v>
      </c>
      <c r="R427" s="183" t="str">
        <f ca="1">IF($B427="","",OFFSET(List1!AC$11,tisk!$A426,0))</f>
        <v>NE</v>
      </c>
    </row>
    <row r="428" spans="1:18" s="2" customFormat="1" ht="86.4" x14ac:dyDescent="0.3">
      <c r="A428" s="51"/>
      <c r="B428" s="184"/>
      <c r="C428" s="3" t="str">
        <f ca="1">IF(B427="","",CONCATENATE("Okres ",OFFSET(List1!G$11,tisk!A426,0),"
","Právní forma","
",OFFSET(List1!H$11,tisk!A426,0),"
","IČO ",OFFSET(List1!I$11,tisk!A426,0),"
 ","B.Ú. ",OFFSET(List1!J$11,tisk!A426,0)))</f>
        <v>Okres Olomouc
Právní forma
Obec, městská část hlavního města Prahy
IČO 00635758
 B.Ú. 1801705339/0800</v>
      </c>
      <c r="D428" s="5" t="str">
        <f ca="1">IF(B427="","",OFFSET(List1!M$11,tisk!A426,0))</f>
        <v>Jedná se o obnovu komunikace podél mlýnského náhonu ke kulturnímu domu a dále zástavbou ke hřišti, víceúčelovému sportovišti s umělým povrchem až k obecním rybníkům.</v>
      </c>
      <c r="E428" s="185"/>
      <c r="F428" s="47"/>
      <c r="G428" s="183"/>
      <c r="H428" s="186"/>
      <c r="I428" s="184"/>
      <c r="J428" s="184"/>
      <c r="K428" s="184"/>
      <c r="L428" s="184"/>
      <c r="M428" s="183"/>
      <c r="N428" s="183"/>
      <c r="O428" s="183"/>
      <c r="P428" s="183"/>
      <c r="Q428" s="183"/>
      <c r="R428" s="183"/>
    </row>
    <row r="429" spans="1:18" s="2" customFormat="1" ht="43.2" x14ac:dyDescent="0.3">
      <c r="A429" s="51">
        <f>ROW()/3-1</f>
        <v>142</v>
      </c>
      <c r="B429" s="184"/>
      <c r="C429" s="3"/>
      <c r="D429" s="5" t="str">
        <f ca="1">IF(B427="","",CONCATENATE("Dotace bude použita na:",OFFSET(List1!N$11,tisk!A426,0)))</f>
        <v>Dotace bude použita na:Výdaje na stavební část budované komunikace dle projektové dokumentace a stavebního povolení.</v>
      </c>
      <c r="E429" s="185"/>
      <c r="F429" s="48" t="str">
        <f ca="1">IF(B427="","",OFFSET(List1!Q$11,tisk!A426,0))</f>
        <v>11/2020</v>
      </c>
      <c r="G429" s="183"/>
      <c r="H429" s="186"/>
      <c r="I429" s="184"/>
      <c r="J429" s="184"/>
      <c r="K429" s="184"/>
      <c r="L429" s="184"/>
      <c r="M429" s="183"/>
      <c r="N429" s="183"/>
      <c r="O429" s="183"/>
      <c r="P429" s="183"/>
      <c r="Q429" s="183"/>
      <c r="R429" s="183"/>
    </row>
    <row r="430" spans="1:18" s="2" customFormat="1" ht="57.6" x14ac:dyDescent="0.3">
      <c r="A430" s="51"/>
      <c r="B430" s="184">
        <v>143</v>
      </c>
      <c r="C430" s="3" t="str">
        <f ca="1">IF(B430="","",CONCATENATE(OFFSET(List1!C$11,tisk!A429,0),"
",OFFSET(List1!D$11,tisk!A429,0),"
",OFFSET(List1!E$11,tisk!A429,0),"
",OFFSET(List1!F$11,tisk!A429,0)))</f>
        <v>Obec Bochoř
Náves 202/41
Bochoř
75002</v>
      </c>
      <c r="D430" s="74" t="str">
        <f ca="1">IF(B430="","",OFFSET(List1!L$11,tisk!A429,0))</f>
        <v>Chodníky a zpevněná plocha pro stání automobilů</v>
      </c>
      <c r="E430" s="185">
        <f ca="1">IF(B430="","",OFFSET(List1!O$11,tisk!A429,0))</f>
        <v>522140</v>
      </c>
      <c r="F430" s="48" t="str">
        <f ca="1">IF(B430="","",OFFSET(List1!P$11,tisk!A429,0))</f>
        <v>1/2020</v>
      </c>
      <c r="G430" s="183">
        <f ca="1">IF(B430="","",OFFSET(List1!R$11,tisk!A429,0))</f>
        <v>261070</v>
      </c>
      <c r="H430" s="186" t="str">
        <f ca="1">IF(B430="","",OFFSET(List1!S$11,tisk!A429,0))</f>
        <v>31.12.2020</v>
      </c>
      <c r="I430" s="184">
        <f ca="1">IF(B430="","",OFFSET(List1!T$11,tisk!A429,0))</f>
        <v>90</v>
      </c>
      <c r="J430" s="184">
        <f ca="1">IF(B430="","",OFFSET(List1!U$11,tisk!A429,0))</f>
        <v>170</v>
      </c>
      <c r="K430" s="184">
        <f ca="1">IF(B430="","",OFFSET(List1!V$11,tisk!A429,0))</f>
        <v>100</v>
      </c>
      <c r="L430" s="184">
        <f ca="1">IF(B430="","",OFFSET(List1!W$11,tisk!A429,0))</f>
        <v>360</v>
      </c>
      <c r="M430" s="183">
        <f ca="1">IF($B430="","",OFFSET(List1!X$11,tisk!$A429,0))</f>
        <v>0</v>
      </c>
      <c r="N430" s="183">
        <f ca="1">IF($B430="","",OFFSET(List1!Y$11,tisk!$A429,0))</f>
        <v>261070</v>
      </c>
      <c r="O430" s="183">
        <f ca="1">IF($B430="","",OFFSET(List1!Z$11,tisk!$A429,0))</f>
        <v>0</v>
      </c>
      <c r="P430" s="183">
        <f ca="1">IF($B430="","",OFFSET(List1!AA$11,tisk!$A429,0))</f>
        <v>261070</v>
      </c>
      <c r="Q430" s="183" t="str">
        <f ca="1">IF($B430="","",OFFSET(List1!AB$11,tisk!$A429,0))</f>
        <v>INV</v>
      </c>
      <c r="R430" s="183" t="str">
        <f ca="1">IF($B430="","",OFFSET(List1!AC$11,tisk!$A429,0))</f>
        <v>NE</v>
      </c>
    </row>
    <row r="431" spans="1:18" s="2" customFormat="1" ht="86.4" x14ac:dyDescent="0.3">
      <c r="A431" s="51"/>
      <c r="B431" s="184"/>
      <c r="C431" s="3" t="str">
        <f ca="1">IF(B430="","",CONCATENATE("Okres ",OFFSET(List1!G$11,tisk!A429,0),"
","Právní forma","
",OFFSET(List1!H$11,tisk!A429,0),"
","IČO ",OFFSET(List1!I$11,tisk!A429,0),"
 ","B.Ú. ",OFFSET(List1!J$11,tisk!A429,0)))</f>
        <v>Okres Přerov
Právní forma
Obec, městská část hlavního města Prahy
IČO 00301051
 B.Ú. 94-3318831/0710</v>
      </c>
      <c r="D431" s="5" t="str">
        <f ca="1">IF(B430="","",OFFSET(List1!M$11,tisk!A429,0))</f>
        <v>Tento projekt zahrnuje realizaci 2 dílčích investičních akcí: 1. vybudování zpevněné plochy pro stání automobilů a k ní vedoucí přístupový chodník; 2. obnova chodníků v okolí 5 bytových domů.</v>
      </c>
      <c r="E431" s="185"/>
      <c r="F431" s="47"/>
      <c r="G431" s="183"/>
      <c r="H431" s="186"/>
      <c r="I431" s="184"/>
      <c r="J431" s="184"/>
      <c r="K431" s="184"/>
      <c r="L431" s="184"/>
      <c r="M431" s="183"/>
      <c r="N431" s="183"/>
      <c r="O431" s="183"/>
      <c r="P431" s="183"/>
      <c r="Q431" s="183"/>
      <c r="R431" s="183"/>
    </row>
    <row r="432" spans="1:18" s="2" customFormat="1" ht="72" x14ac:dyDescent="0.3">
      <c r="A432" s="51">
        <f>ROW()/3-1</f>
        <v>143</v>
      </c>
      <c r="B432" s="184"/>
      <c r="C432" s="3"/>
      <c r="D432" s="5" t="str">
        <f ca="1">IF(B430="","",CONCATENATE("Dotace bude použita na:",OFFSET(List1!N$11,tisk!A429,0)))</f>
        <v>Dotace bude použita na:Příprava území, směrové, výškové a sklonové poměry, komunikace, chodníky, bezbariérový přístup a vstup do stávajících objektů, odvodnění dešťové vody a zemní práce.</v>
      </c>
      <c r="E432" s="185"/>
      <c r="F432" s="48" t="str">
        <f ca="1">IF(B430="","",OFFSET(List1!Q$11,tisk!A429,0))</f>
        <v>12/2020</v>
      </c>
      <c r="G432" s="183"/>
      <c r="H432" s="186"/>
      <c r="I432" s="184"/>
      <c r="J432" s="184"/>
      <c r="K432" s="184"/>
      <c r="L432" s="184"/>
      <c r="M432" s="183"/>
      <c r="N432" s="183"/>
      <c r="O432" s="183"/>
      <c r="P432" s="183"/>
      <c r="Q432" s="183"/>
      <c r="R432" s="183"/>
    </row>
    <row r="433" spans="1:18" s="2" customFormat="1" ht="57.6" x14ac:dyDescent="0.3">
      <c r="A433" s="51"/>
      <c r="B433" s="184">
        <v>144</v>
      </c>
      <c r="C433" s="3" t="str">
        <f ca="1">IF(B433="","",CONCATENATE(OFFSET(List1!C$11,tisk!A432,0),"
",OFFSET(List1!D$11,tisk!A432,0),"
",OFFSET(List1!E$11,tisk!A432,0),"
",OFFSET(List1!F$11,tisk!A432,0)))</f>
        <v>Obec Kokory
Kokory 57
Kokory
75105</v>
      </c>
      <c r="D433" s="74" t="str">
        <f ca="1">IF(B433="","",OFFSET(List1!L$11,tisk!A432,0))</f>
        <v>Obnova návsi v obci Kokory</v>
      </c>
      <c r="E433" s="185">
        <f ca="1">IF(B433="","",OFFSET(List1!O$11,tisk!A432,0))</f>
        <v>673000</v>
      </c>
      <c r="F433" s="48" t="str">
        <f ca="1">IF(B433="","",OFFSET(List1!P$11,tisk!A432,0))</f>
        <v>1/2020</v>
      </c>
      <c r="G433" s="183">
        <f ca="1">IF(B433="","",OFFSET(List1!R$11,tisk!A432,0))</f>
        <v>336000</v>
      </c>
      <c r="H433" s="186" t="str">
        <f ca="1">IF(B433="","",OFFSET(List1!S$11,tisk!A432,0))</f>
        <v>31.12.2020</v>
      </c>
      <c r="I433" s="184">
        <f ca="1">IF(B433="","",OFFSET(List1!T$11,tisk!A432,0))</f>
        <v>140</v>
      </c>
      <c r="J433" s="184">
        <f ca="1">IF(B433="","",OFFSET(List1!U$11,tisk!A432,0))</f>
        <v>120</v>
      </c>
      <c r="K433" s="184">
        <f ca="1">IF(B433="","",OFFSET(List1!V$11,tisk!A432,0))</f>
        <v>100</v>
      </c>
      <c r="L433" s="184">
        <f ca="1">IF(B433="","",OFFSET(List1!W$11,tisk!A432,0))</f>
        <v>360</v>
      </c>
      <c r="M433" s="183">
        <f ca="1">IF($B433="","",OFFSET(List1!X$11,tisk!$A432,0))</f>
        <v>0</v>
      </c>
      <c r="N433" s="183">
        <f ca="1">IF($B433="","",OFFSET(List1!Y$11,tisk!$A432,0))</f>
        <v>336000</v>
      </c>
      <c r="O433" s="183">
        <f ca="1">IF($B433="","",OFFSET(List1!Z$11,tisk!$A432,0))</f>
        <v>0</v>
      </c>
      <c r="P433" s="183">
        <f ca="1">IF($B433="","",OFFSET(List1!AA$11,tisk!$A432,0))</f>
        <v>336000</v>
      </c>
      <c r="Q433" s="183" t="str">
        <f ca="1">IF($B433="","",OFFSET(List1!AB$11,tisk!$A432,0))</f>
        <v>INV</v>
      </c>
      <c r="R433" s="183" t="str">
        <f ca="1">IF($B433="","",OFFSET(List1!AC$11,tisk!$A432,0))</f>
        <v>NE</v>
      </c>
    </row>
    <row r="434" spans="1:18" s="2" customFormat="1" ht="86.4" x14ac:dyDescent="0.3">
      <c r="A434" s="51"/>
      <c r="B434" s="184"/>
      <c r="C434" s="3" t="str">
        <f ca="1">IF(B433="","",CONCATENATE("Okres ",OFFSET(List1!G$11,tisk!A432,0),"
","Právní forma","
",OFFSET(List1!H$11,tisk!A432,0),"
","IČO ",OFFSET(List1!I$11,tisk!A432,0),"
 ","B.Ú. ",OFFSET(List1!J$11,tisk!A432,0)))</f>
        <v>Okres Přerov
Právní forma
Obec, městská část hlavního města Prahy
IČO 00301388
 B.Ú. 2825831/0100</v>
      </c>
      <c r="D434" s="5" t="str">
        <f ca="1">IF(B433="","",OFFSET(List1!M$11,tisk!A432,0))</f>
        <v>Obnova části návsi úpravou veřejného prostranství, její zeleně a mobiliáře v centru obce Kokory.</v>
      </c>
      <c r="E434" s="185"/>
      <c r="F434" s="47"/>
      <c r="G434" s="183"/>
      <c r="H434" s="186"/>
      <c r="I434" s="184"/>
      <c r="J434" s="184"/>
      <c r="K434" s="184"/>
      <c r="L434" s="184"/>
      <c r="M434" s="183"/>
      <c r="N434" s="183"/>
      <c r="O434" s="183"/>
      <c r="P434" s="183"/>
      <c r="Q434" s="183"/>
      <c r="R434" s="183"/>
    </row>
    <row r="435" spans="1:18" s="2" customFormat="1" ht="28.8" x14ac:dyDescent="0.3">
      <c r="A435" s="51">
        <f>ROW()/3-1</f>
        <v>144</v>
      </c>
      <c r="B435" s="184"/>
      <c r="C435" s="3"/>
      <c r="D435" s="5" t="str">
        <f ca="1">IF(B433="","",CONCATENATE("Dotace bude použita na:",OFFSET(List1!N$11,tisk!A432,0)))</f>
        <v>Dotace bude použita na:Stavební práce, zahradnické práce, pořízení zeleně, mobiliář.</v>
      </c>
      <c r="E435" s="185"/>
      <c r="F435" s="48" t="str">
        <f ca="1">IF(B433="","",OFFSET(List1!Q$11,tisk!A432,0))</f>
        <v>12/2020</v>
      </c>
      <c r="G435" s="183"/>
      <c r="H435" s="186"/>
      <c r="I435" s="184"/>
      <c r="J435" s="184"/>
      <c r="K435" s="184"/>
      <c r="L435" s="184"/>
      <c r="M435" s="183"/>
      <c r="N435" s="183"/>
      <c r="O435" s="183"/>
      <c r="P435" s="183"/>
      <c r="Q435" s="183"/>
      <c r="R435" s="183"/>
    </row>
    <row r="436" spans="1:18" s="2" customFormat="1" ht="57.6" x14ac:dyDescent="0.3">
      <c r="A436" s="51"/>
      <c r="B436" s="184">
        <v>145</v>
      </c>
      <c r="C436" s="3" t="str">
        <f ca="1">IF(B436="","",CONCATENATE(OFFSET(List1!C$11,tisk!A435,0),"
",OFFSET(List1!D$11,tisk!A435,0),"
",OFFSET(List1!E$11,tisk!A435,0),"
",OFFSET(List1!F$11,tisk!A435,0)))</f>
        <v>Obec Sobotín
Sobotín 54
Sobotín
78816</v>
      </c>
      <c r="D436" s="74" t="str">
        <f ca="1">IF(B436="","",OFFSET(List1!L$11,tisk!A435,0))</f>
        <v>Oprava povrchu místní komunikace v obci Sobotín, část Rudoltice - I.etapa</v>
      </c>
      <c r="E436" s="185">
        <f ca="1">IF(B436="","",OFFSET(List1!O$11,tisk!A435,0))</f>
        <v>1800000</v>
      </c>
      <c r="F436" s="48" t="str">
        <f ca="1">IF(B436="","",OFFSET(List1!P$11,tisk!A435,0))</f>
        <v>7/2020</v>
      </c>
      <c r="G436" s="183">
        <f ca="1">IF(B436="","",OFFSET(List1!R$11,tisk!A435,0))</f>
        <v>500000</v>
      </c>
      <c r="H436" s="186" t="str">
        <f ca="1">IF(B436="","",OFFSET(List1!S$11,tisk!A435,0))</f>
        <v>31.12.2020</v>
      </c>
      <c r="I436" s="184">
        <f ca="1">IF(B436="","",OFFSET(List1!T$11,tisk!A435,0))</f>
        <v>120</v>
      </c>
      <c r="J436" s="184">
        <f ca="1">IF(B436="","",OFFSET(List1!U$11,tisk!A435,0))</f>
        <v>140</v>
      </c>
      <c r="K436" s="184">
        <f ca="1">IF(B436="","",OFFSET(List1!V$11,tisk!A435,0))</f>
        <v>100</v>
      </c>
      <c r="L436" s="184">
        <f ca="1">IF(B436="","",OFFSET(List1!W$11,tisk!A435,0))</f>
        <v>360</v>
      </c>
      <c r="M436" s="183">
        <f ca="1">IF($B436="","",OFFSET(List1!X$11,tisk!$A435,0))</f>
        <v>0</v>
      </c>
      <c r="N436" s="183">
        <f ca="1">IF($B436="","",OFFSET(List1!Y$11,tisk!$A435,0))</f>
        <v>500000</v>
      </c>
      <c r="O436" s="183">
        <f ca="1">IF($B436="","",OFFSET(List1!Z$11,tisk!$A435,0))</f>
        <v>0</v>
      </c>
      <c r="P436" s="183">
        <f ca="1">IF($B436="","",OFFSET(List1!AA$11,tisk!$A435,0))</f>
        <v>500000</v>
      </c>
      <c r="Q436" s="183" t="str">
        <f ca="1">IF($B436="","",OFFSET(List1!AB$11,tisk!$A435,0))</f>
        <v>NEINV</v>
      </c>
      <c r="R436" s="183" t="str">
        <f ca="1">IF($B436="","",OFFSET(List1!AC$11,tisk!$A435,0))</f>
        <v>NE</v>
      </c>
    </row>
    <row r="437" spans="1:18" s="2" customFormat="1" ht="86.4" x14ac:dyDescent="0.3">
      <c r="A437" s="51"/>
      <c r="B437" s="184"/>
      <c r="C437" s="3" t="str">
        <f ca="1">IF(B436="","",CONCATENATE("Okres ",OFFSET(List1!G$11,tisk!A435,0),"
","Právní forma","
",OFFSET(List1!H$11,tisk!A435,0),"
","IČO ",OFFSET(List1!I$11,tisk!A435,0),"
 ","B.Ú. ",OFFSET(List1!J$11,tisk!A435,0)))</f>
        <v>Okres Šumperk
Právní forma
Obec, městská část hlavního města Prahy
IČO 00303348
 B.Ú. 94-4617841/0710</v>
      </c>
      <c r="D437" s="5" t="str">
        <f ca="1">IF(B436="","",OFFSET(List1!M$11,tisk!A435,0))</f>
        <v>Obnova povrchu místní komunikace v  obci Sobotín, místní části Rudoltice v délce 1 km včetně instalace svodnic. (1.etapa)</v>
      </c>
      <c r="E437" s="185"/>
      <c r="F437" s="47"/>
      <c r="G437" s="183"/>
      <c r="H437" s="186"/>
      <c r="I437" s="184"/>
      <c r="J437" s="184"/>
      <c r="K437" s="184"/>
      <c r="L437" s="184"/>
      <c r="M437" s="183"/>
      <c r="N437" s="183"/>
      <c r="O437" s="183"/>
      <c r="P437" s="183"/>
      <c r="Q437" s="183"/>
      <c r="R437" s="183"/>
    </row>
    <row r="438" spans="1:18" s="2" customFormat="1" ht="28.8" x14ac:dyDescent="0.3">
      <c r="A438" s="51">
        <f>ROW()/3-1</f>
        <v>145</v>
      </c>
      <c r="B438" s="184"/>
      <c r="C438" s="3"/>
      <c r="D438" s="5" t="str">
        <f ca="1">IF(B436="","",CONCATENATE("Dotace bude použita na:",OFFSET(List1!N$11,tisk!A435,0)))</f>
        <v>Dotace bude použita na:Obnova povrchu místní komunikace v místní části Rudoltice.</v>
      </c>
      <c r="E438" s="185"/>
      <c r="F438" s="48" t="str">
        <f ca="1">IF(B436="","",OFFSET(List1!Q$11,tisk!A435,0))</f>
        <v>9/2020</v>
      </c>
      <c r="G438" s="183"/>
      <c r="H438" s="186"/>
      <c r="I438" s="184"/>
      <c r="J438" s="184"/>
      <c r="K438" s="184"/>
      <c r="L438" s="184"/>
      <c r="M438" s="183"/>
      <c r="N438" s="183"/>
      <c r="O438" s="183"/>
      <c r="P438" s="183"/>
      <c r="Q438" s="183"/>
      <c r="R438" s="183"/>
    </row>
    <row r="439" spans="1:18" s="2" customFormat="1" ht="57.6" x14ac:dyDescent="0.3">
      <c r="A439" s="51"/>
      <c r="B439" s="184">
        <v>146</v>
      </c>
      <c r="C439" s="3" t="str">
        <f ca="1">IF(B439="","",CONCATENATE(OFFSET(List1!C$11,tisk!A438,0),"
",OFFSET(List1!D$11,tisk!A438,0),"
",OFFSET(List1!E$11,tisk!A438,0),"
",OFFSET(List1!F$11,tisk!A438,0)))</f>
        <v>Město Žulová
Hlavní 36
Žulová
79065</v>
      </c>
      <c r="D439" s="74" t="str">
        <f ca="1">IF(B439="","",OFFSET(List1!L$11,tisk!A438,0))</f>
        <v>Oprava místní komunikace č. 1B - "Nádraží - Nytra, 2. etapa".</v>
      </c>
      <c r="E439" s="185">
        <f ca="1">IF(B439="","",OFFSET(List1!O$11,tisk!A438,0))</f>
        <v>1100000</v>
      </c>
      <c r="F439" s="48" t="str">
        <f ca="1">IF(B439="","",OFFSET(List1!P$11,tisk!A438,0))</f>
        <v>7/2020</v>
      </c>
      <c r="G439" s="183">
        <f ca="1">IF(B439="","",OFFSET(List1!R$11,tisk!A438,0))</f>
        <v>500000</v>
      </c>
      <c r="H439" s="186" t="str">
        <f ca="1">IF(B439="","",OFFSET(List1!S$11,tisk!A438,0))</f>
        <v>31.12.2020</v>
      </c>
      <c r="I439" s="184">
        <f ca="1">IF(B439="","",OFFSET(List1!T$11,tisk!A438,0))</f>
        <v>100</v>
      </c>
      <c r="J439" s="184">
        <f ca="1">IF(B439="","",OFFSET(List1!U$11,tisk!A438,0))</f>
        <v>160</v>
      </c>
      <c r="K439" s="184">
        <f ca="1">IF(B439="","",OFFSET(List1!V$11,tisk!A438,0))</f>
        <v>100</v>
      </c>
      <c r="L439" s="184">
        <f ca="1">IF(B439="","",OFFSET(List1!W$11,tisk!A438,0))</f>
        <v>360</v>
      </c>
      <c r="M439" s="183">
        <f ca="1">IF($B439="","",OFFSET(List1!X$11,tisk!$A438,0))</f>
        <v>0</v>
      </c>
      <c r="N439" s="183">
        <f ca="1">IF($B439="","",OFFSET(List1!Y$11,tisk!$A438,0))</f>
        <v>500000</v>
      </c>
      <c r="O439" s="183">
        <f ca="1">IF($B439="","",OFFSET(List1!Z$11,tisk!$A438,0))</f>
        <v>0</v>
      </c>
      <c r="P439" s="183">
        <f ca="1">IF($B439="","",OFFSET(List1!AA$11,tisk!$A438,0))</f>
        <v>500000</v>
      </c>
      <c r="Q439" s="183" t="str">
        <f ca="1">IF($B439="","",OFFSET(List1!AB$11,tisk!$A438,0))</f>
        <v>INV</v>
      </c>
      <c r="R439" s="183" t="str">
        <f ca="1">IF($B439="","",OFFSET(List1!AC$11,tisk!$A438,0))</f>
        <v>NE</v>
      </c>
    </row>
    <row r="440" spans="1:18" s="2" customFormat="1" ht="86.4" x14ac:dyDescent="0.3">
      <c r="A440" s="51"/>
      <c r="B440" s="184"/>
      <c r="C440" s="3" t="str">
        <f ca="1">IF(B439="","",CONCATENATE("Okres ",OFFSET(List1!G$11,tisk!A438,0),"
","Právní forma","
",OFFSET(List1!H$11,tisk!A438,0),"
","IČO ",OFFSET(List1!I$11,tisk!A438,0),"
 ","B.Ú. ",OFFSET(List1!J$11,tisk!A438,0)))</f>
        <v>Okres Jeseník
Právní forma
Obec, městská část hlavního města Prahy
IČO 00303682
 B.Ú. 2929841/0100</v>
      </c>
      <c r="D440" s="5" t="str">
        <f ca="1">IF(B439="","",OFFSET(List1!M$11,tisk!A438,0))</f>
        <v>Oprava místní komunikace č. 1B - "Nádraží - Nytra - 2. etapa" - položení nového asfaltového povrchu.</v>
      </c>
      <c r="E440" s="185"/>
      <c r="F440" s="47"/>
      <c r="G440" s="183"/>
      <c r="H440" s="186"/>
      <c r="I440" s="184"/>
      <c r="J440" s="184"/>
      <c r="K440" s="184"/>
      <c r="L440" s="184"/>
      <c r="M440" s="183"/>
      <c r="N440" s="183"/>
      <c r="O440" s="183"/>
      <c r="P440" s="183"/>
      <c r="Q440" s="183"/>
      <c r="R440" s="183"/>
    </row>
    <row r="441" spans="1:18" s="2" customFormat="1" ht="72" x14ac:dyDescent="0.3">
      <c r="A441" s="51">
        <f>ROW()/3-1</f>
        <v>146</v>
      </c>
      <c r="B441" s="184"/>
      <c r="C441" s="3"/>
      <c r="D441" s="5" t="str">
        <f ca="1">IF(B439="","",CONCATENATE("Dotace bude použita na:",OFFSET(List1!N$11,tisk!A438,0)))</f>
        <v>Dotace bude použita na:Z poskytnuté dotace budou hrazeny stavební práce na opravě MK - srovnání stávající nevyhovující MK, stržení a srovnání krajnic, položení nového asfaltového povrchu.</v>
      </c>
      <c r="E441" s="185"/>
      <c r="F441" s="48" t="str">
        <f ca="1">IF(B439="","",OFFSET(List1!Q$11,tisk!A438,0))</f>
        <v>11/2020</v>
      </c>
      <c r="G441" s="183"/>
      <c r="H441" s="186"/>
      <c r="I441" s="184"/>
      <c r="J441" s="184"/>
      <c r="K441" s="184"/>
      <c r="L441" s="184"/>
      <c r="M441" s="183"/>
      <c r="N441" s="183"/>
      <c r="O441" s="183"/>
      <c r="P441" s="183"/>
      <c r="Q441" s="183"/>
      <c r="R441" s="183"/>
    </row>
    <row r="442" spans="1:18" s="2" customFormat="1" ht="57.6" x14ac:dyDescent="0.3">
      <c r="A442" s="51"/>
      <c r="B442" s="184">
        <v>147</v>
      </c>
      <c r="C442" s="3" t="str">
        <f ca="1">IF(B442="","",CONCATENATE(OFFSET(List1!C$11,tisk!A441,0),"
",OFFSET(List1!D$11,tisk!A441,0),"
",OFFSET(List1!E$11,tisk!A441,0),"
",OFFSET(List1!F$11,tisk!A441,0)))</f>
        <v>Město Vidnava
Mírové náměstí 80
Vidnava
79055</v>
      </c>
      <c r="D442" s="74" t="str">
        <f ca="1">IF(B442="","",OFFSET(List1!L$11,tisk!A441,0))</f>
        <v>Výstavba komunikace ulice U Lesa, Vidnava</v>
      </c>
      <c r="E442" s="185">
        <f ca="1">IF(B442="","",OFFSET(List1!O$11,tisk!A441,0))</f>
        <v>1181395.6000000001</v>
      </c>
      <c r="F442" s="48" t="str">
        <f ca="1">IF(B442="","",OFFSET(List1!P$11,tisk!A441,0))</f>
        <v>6/2020</v>
      </c>
      <c r="G442" s="183">
        <f ca="1">IF(B442="","",OFFSET(List1!R$11,tisk!A441,0))</f>
        <v>500000</v>
      </c>
      <c r="H442" s="186" t="str">
        <f ca="1">IF(B442="","",OFFSET(List1!S$11,tisk!A441,0))</f>
        <v>31.12.2020</v>
      </c>
      <c r="I442" s="184">
        <f ca="1">IF(B442="","",OFFSET(List1!T$11,tisk!A441,0))</f>
        <v>100</v>
      </c>
      <c r="J442" s="184">
        <f ca="1">IF(B442="","",OFFSET(List1!U$11,tisk!A441,0))</f>
        <v>160</v>
      </c>
      <c r="K442" s="184">
        <f ca="1">IF(B442="","",OFFSET(List1!V$11,tisk!A441,0))</f>
        <v>100</v>
      </c>
      <c r="L442" s="184">
        <f ca="1">IF(B442="","",OFFSET(List1!W$11,tisk!A441,0))</f>
        <v>360</v>
      </c>
      <c r="M442" s="183">
        <f ca="1">IF($B442="","",OFFSET(List1!X$11,tisk!$A441,0))</f>
        <v>0</v>
      </c>
      <c r="N442" s="183">
        <f ca="1">IF($B442="","",OFFSET(List1!Y$11,tisk!$A441,0))</f>
        <v>500000</v>
      </c>
      <c r="O442" s="183">
        <f ca="1">IF($B442="","",OFFSET(List1!Z$11,tisk!$A441,0))</f>
        <v>0</v>
      </c>
      <c r="P442" s="183">
        <f ca="1">IF($B442="","",OFFSET(List1!AA$11,tisk!$A441,0))</f>
        <v>500000</v>
      </c>
      <c r="Q442" s="183" t="str">
        <f ca="1">IF($B442="","",OFFSET(List1!AB$11,tisk!$A441,0))</f>
        <v>INV</v>
      </c>
      <c r="R442" s="183" t="str">
        <f ca="1">IF($B442="","",OFFSET(List1!AC$11,tisk!$A441,0))</f>
        <v>NE</v>
      </c>
    </row>
    <row r="443" spans="1:18" s="2" customFormat="1" ht="100.8" x14ac:dyDescent="0.3">
      <c r="A443" s="51"/>
      <c r="B443" s="184"/>
      <c r="C443" s="3" t="str">
        <f ca="1">IF(B442="","",CONCATENATE("Okres ",OFFSET(List1!G$11,tisk!A441,0),"
","Právní forma","
",OFFSET(List1!H$11,tisk!A441,0),"
","IČO ",OFFSET(List1!I$11,tisk!A441,0),"
 ","B.Ú. ",OFFSET(List1!J$11,tisk!A441,0)))</f>
        <v>Okres Jeseník
Právní forma
Obec, městská část hlavního města Prahy
IČO 00303585
 B.Ú. 107-1942380267/0100</v>
      </c>
      <c r="D443" s="5" t="str">
        <f ca="1">IF(B442="","",OFFSET(List1!M$11,tisk!A441,0))</f>
        <v>Výstavba nové místní komunikace na zelené louce - ulice U Lesa ve Vidnavě - u stavebních parcel, kde nyní probíhá výstavba rodinných domů a je třeba již letos zajistit nezbytnou infrastrukturu - příjezd. komunikaci k dalším stav. parcelám.</v>
      </c>
      <c r="E443" s="185"/>
      <c r="F443" s="47"/>
      <c r="G443" s="183"/>
      <c r="H443" s="186"/>
      <c r="I443" s="184"/>
      <c r="J443" s="184"/>
      <c r="K443" s="184"/>
      <c r="L443" s="184"/>
      <c r="M443" s="183"/>
      <c r="N443" s="183"/>
      <c r="O443" s="183"/>
      <c r="P443" s="183"/>
      <c r="Q443" s="183"/>
      <c r="R443" s="183"/>
    </row>
    <row r="444" spans="1:18" s="2" customFormat="1" ht="57.6" x14ac:dyDescent="0.3">
      <c r="A444" s="51">
        <f>ROW()/3-1</f>
        <v>147</v>
      </c>
      <c r="B444" s="184"/>
      <c r="C444" s="3"/>
      <c r="D444" s="5" t="str">
        <f ca="1">IF(B442="","",CONCATENATE("Dotace bude použita na:",OFFSET(List1!N$11,tisk!A441,0)))</f>
        <v>Dotace bude použita na:Zemní práce, výstavba vozovky, doplňující práce na komunikaci (obrubníky) a staveništní přesun hmot.</v>
      </c>
      <c r="E444" s="185"/>
      <c r="F444" s="48" t="str">
        <f ca="1">IF(B442="","",OFFSET(List1!Q$11,tisk!A441,0))</f>
        <v>10/2020</v>
      </c>
      <c r="G444" s="183"/>
      <c r="H444" s="186"/>
      <c r="I444" s="184"/>
      <c r="J444" s="184"/>
      <c r="K444" s="184"/>
      <c r="L444" s="184"/>
      <c r="M444" s="183"/>
      <c r="N444" s="183"/>
      <c r="O444" s="183"/>
      <c r="P444" s="183"/>
      <c r="Q444" s="183"/>
      <c r="R444" s="183"/>
    </row>
    <row r="445" spans="1:18" s="2" customFormat="1" ht="57.6" x14ac:dyDescent="0.3">
      <c r="A445" s="51"/>
      <c r="B445" s="184">
        <v>148</v>
      </c>
      <c r="C445" s="3" t="str">
        <f ca="1">IF(B445="","",CONCATENATE(OFFSET(List1!C$11,tisk!A444,0),"
",OFFSET(List1!D$11,tisk!A444,0),"
",OFFSET(List1!E$11,tisk!A444,0),"
",OFFSET(List1!F$11,tisk!A444,0)))</f>
        <v>Obec Bohdíkov
Bohdíkov 163
Bohdíkov
78964</v>
      </c>
      <c r="D445" s="74" t="str">
        <f ca="1">IF(B445="","",OFFSET(List1!L$11,tisk!A444,0))</f>
        <v>Stavební úpravy objektu č.p. 101, Požární zbrojnice Raškov</v>
      </c>
      <c r="E445" s="185">
        <f ca="1">IF(B445="","",OFFSET(List1!O$11,tisk!A444,0))</f>
        <v>6921848</v>
      </c>
      <c r="F445" s="48" t="str">
        <f ca="1">IF(B445="","",OFFSET(List1!P$11,tisk!A444,0))</f>
        <v>1/2020</v>
      </c>
      <c r="G445" s="183">
        <f ca="1">IF(B445="","",OFFSET(List1!R$11,tisk!A444,0))</f>
        <v>500000</v>
      </c>
      <c r="H445" s="186" t="str">
        <f ca="1">IF(B445="","",OFFSET(List1!S$11,tisk!A444,0))</f>
        <v>31.12.2020</v>
      </c>
      <c r="I445" s="184">
        <f ca="1">IF(B445="","",OFFSET(List1!T$11,tisk!A444,0))</f>
        <v>120</v>
      </c>
      <c r="J445" s="184">
        <f ca="1">IF(B445="","",OFFSET(List1!U$11,tisk!A444,0))</f>
        <v>140</v>
      </c>
      <c r="K445" s="184">
        <f ca="1">IF(B445="","",OFFSET(List1!V$11,tisk!A444,0))</f>
        <v>100</v>
      </c>
      <c r="L445" s="184">
        <f ca="1">IF(B445="","",OFFSET(List1!W$11,tisk!A444,0))</f>
        <v>360</v>
      </c>
      <c r="M445" s="183">
        <f ca="1">IF($B445="","",OFFSET(List1!X$11,tisk!$A444,0))</f>
        <v>0</v>
      </c>
      <c r="N445" s="183">
        <f ca="1">IF($B445="","",OFFSET(List1!Y$11,tisk!$A444,0))</f>
        <v>500000</v>
      </c>
      <c r="O445" s="183">
        <f ca="1">IF($B445="","",OFFSET(List1!Z$11,tisk!$A444,0))</f>
        <v>0</v>
      </c>
      <c r="P445" s="183">
        <f ca="1">IF($B445="","",OFFSET(List1!AA$11,tisk!$A444,0))</f>
        <v>500000</v>
      </c>
      <c r="Q445" s="183" t="str">
        <f ca="1">IF($B445="","",OFFSET(List1!AB$11,tisk!$A444,0))</f>
        <v>INV</v>
      </c>
      <c r="R445" s="183" t="str">
        <f ca="1">IF($B445="","",OFFSET(List1!AC$11,tisk!$A444,0))</f>
        <v>NE</v>
      </c>
    </row>
    <row r="446" spans="1:18" s="2" customFormat="1" ht="86.4" x14ac:dyDescent="0.3">
      <c r="A446" s="51"/>
      <c r="B446" s="184"/>
      <c r="C446" s="3" t="str">
        <f ca="1">IF(B445="","",CONCATENATE("Okres ",OFFSET(List1!G$11,tisk!A444,0),"
","Právní forma","
",OFFSET(List1!H$11,tisk!A444,0),"
","IČO ",OFFSET(List1!I$11,tisk!A444,0),"
 ","B.Ú. ",OFFSET(List1!J$11,tisk!A444,0)))</f>
        <v>Okres Šumperk
Právní forma
Obec, městská část hlavního města Prahy
IČO 00302376
 B.Ú. 94-616841/0710</v>
      </c>
      <c r="D446" s="5" t="str">
        <f ca="1">IF(B445="","",OFFSET(List1!M$11,tisk!A444,0))</f>
        <v>Jedná se o rekonstrukci objektu č.p. 101 v Raškově, podstatná část nově rekonstruovaného objektu bude sloužit jako požární zbrojnice. Na rekonstrukci je také poskytnuta dotace z MV ČR.</v>
      </c>
      <c r="E446" s="185"/>
      <c r="F446" s="47"/>
      <c r="G446" s="183"/>
      <c r="H446" s="186"/>
      <c r="I446" s="184"/>
      <c r="J446" s="184"/>
      <c r="K446" s="184"/>
      <c r="L446" s="184"/>
      <c r="M446" s="183"/>
      <c r="N446" s="183"/>
      <c r="O446" s="183"/>
      <c r="P446" s="183"/>
      <c r="Q446" s="183"/>
      <c r="R446" s="183"/>
    </row>
    <row r="447" spans="1:18" s="2" customFormat="1" ht="57.6" x14ac:dyDescent="0.3">
      <c r="A447" s="51">
        <f>ROW()/3-1</f>
        <v>148</v>
      </c>
      <c r="B447" s="184"/>
      <c r="C447" s="3"/>
      <c r="D447" s="5" t="str">
        <f ca="1">IF(B445="","",CONCATENATE("Dotace bude použita na:",OFFSET(List1!N$11,tisk!A444,0)))</f>
        <v>Dotace bude použita na:Účelem poskytnutí dotace je částečná úhrada uznatelných nákladů vzniklých v rámci rekonstrukce stávajícího objektu na Požární zbrojnici.</v>
      </c>
      <c r="E447" s="185"/>
      <c r="F447" s="48" t="str">
        <f ca="1">IF(B445="","",OFFSET(List1!Q$11,tisk!A444,0))</f>
        <v>12/2020</v>
      </c>
      <c r="G447" s="183"/>
      <c r="H447" s="186"/>
      <c r="I447" s="184"/>
      <c r="J447" s="184"/>
      <c r="K447" s="184"/>
      <c r="L447" s="184"/>
      <c r="M447" s="183"/>
      <c r="N447" s="183"/>
      <c r="O447" s="183"/>
      <c r="P447" s="183"/>
      <c r="Q447" s="183"/>
      <c r="R447" s="183"/>
    </row>
    <row r="448" spans="1:18" s="2" customFormat="1" ht="57.6" x14ac:dyDescent="0.3">
      <c r="A448" s="51"/>
      <c r="B448" s="184">
        <v>149</v>
      </c>
      <c r="C448" s="3" t="str">
        <f ca="1">IF(B448="","",CONCATENATE(OFFSET(List1!C$11,tisk!A447,0),"
",OFFSET(List1!D$11,tisk!A447,0),"
",OFFSET(List1!E$11,tisk!A447,0),"
",OFFSET(List1!F$11,tisk!A447,0)))</f>
        <v>Městys Nezamyslice
Tjabinova 111
Nezamyslice
79826</v>
      </c>
      <c r="D448" s="74" t="str">
        <f ca="1">IF(B448="","",OFFSET(List1!L$11,tisk!A447,0))</f>
        <v>Obnova veřejného osvětlení Nezamyslice 2020</v>
      </c>
      <c r="E448" s="185">
        <f ca="1">IF(B448="","",OFFSET(List1!O$11,tisk!A447,0))</f>
        <v>1100000</v>
      </c>
      <c r="F448" s="48" t="str">
        <f ca="1">IF(B448="","",OFFSET(List1!P$11,tisk!A447,0))</f>
        <v>1/2020</v>
      </c>
      <c r="G448" s="183">
        <f ca="1">IF(B448="","",OFFSET(List1!R$11,tisk!A447,0))</f>
        <v>500000</v>
      </c>
      <c r="H448" s="186" t="str">
        <f ca="1">IF(B448="","",OFFSET(List1!S$11,tisk!A447,0))</f>
        <v>31.12.2020</v>
      </c>
      <c r="I448" s="184">
        <f ca="1">IF(B448="","",OFFSET(List1!T$11,tisk!A447,0))</f>
        <v>70</v>
      </c>
      <c r="J448" s="184">
        <f ca="1">IF(B448="","",OFFSET(List1!U$11,tisk!A447,0))</f>
        <v>190</v>
      </c>
      <c r="K448" s="184">
        <f ca="1">IF(B448="","",OFFSET(List1!V$11,tisk!A447,0))</f>
        <v>100</v>
      </c>
      <c r="L448" s="184">
        <f ca="1">IF(B448="","",OFFSET(List1!W$11,tisk!A447,0))</f>
        <v>360</v>
      </c>
      <c r="M448" s="183">
        <f ca="1">IF($B448="","",OFFSET(List1!X$11,tisk!$A447,0))</f>
        <v>0</v>
      </c>
      <c r="N448" s="183">
        <f ca="1">IF($B448="","",OFFSET(List1!Y$11,tisk!$A447,0))</f>
        <v>500000</v>
      </c>
      <c r="O448" s="183">
        <f ca="1">IF($B448="","",OFFSET(List1!Z$11,tisk!$A447,0))</f>
        <v>0</v>
      </c>
      <c r="P448" s="183">
        <f ca="1">IF($B448="","",OFFSET(List1!AA$11,tisk!$A447,0))</f>
        <v>500000</v>
      </c>
      <c r="Q448" s="183" t="str">
        <f ca="1">IF($B448="","",OFFSET(List1!AB$11,tisk!$A447,0))</f>
        <v>NEINV</v>
      </c>
      <c r="R448" s="183" t="str">
        <f ca="1">IF($B448="","",OFFSET(List1!AC$11,tisk!$A447,0))</f>
        <v>NE</v>
      </c>
    </row>
    <row r="449" spans="1:18" s="2" customFormat="1" ht="86.4" x14ac:dyDescent="0.3">
      <c r="A449" s="51"/>
      <c r="B449" s="184"/>
      <c r="C449" s="3" t="str">
        <f ca="1">IF(B448="","",CONCATENATE("Okres ",OFFSET(List1!G$11,tisk!A447,0),"
","Právní forma","
",OFFSET(List1!H$11,tisk!A447,0),"
","IČO ",OFFSET(List1!I$11,tisk!A447,0),"
 ","B.Ú. ",OFFSET(List1!J$11,tisk!A447,0)))</f>
        <v>Okres Prostějov
Právní forma
Obec, městská část hlavního města Prahy
IČO 00288501
 B.Ú. 2829701/0100</v>
      </c>
      <c r="D449" s="5" t="str">
        <f ca="1">IF(B448="","",OFFSET(List1!M$11,tisk!A447,0))</f>
        <v>Projekt řeší obnovu veřejného osvětlení v Nezamyslicích. Většina veřejného osvětlení byla vybudována v 70. a 80.-tých letech minulého století, vedení v zemi je v hliníku. "Zubem času" je nutné některé sloupy vyměnit, stejně tak i rozvody v zemi.</v>
      </c>
      <c r="E449" s="185"/>
      <c r="F449" s="47"/>
      <c r="G449" s="183"/>
      <c r="H449" s="186"/>
      <c r="I449" s="184"/>
      <c r="J449" s="184"/>
      <c r="K449" s="184"/>
      <c r="L449" s="184"/>
      <c r="M449" s="183"/>
      <c r="N449" s="183"/>
      <c r="O449" s="183"/>
      <c r="P449" s="183"/>
      <c r="Q449" s="183"/>
      <c r="R449" s="183"/>
    </row>
    <row r="450" spans="1:18" s="2" customFormat="1" ht="57.6" x14ac:dyDescent="0.3">
      <c r="A450" s="51">
        <f>ROW()/3-1</f>
        <v>149</v>
      </c>
      <c r="B450" s="184"/>
      <c r="C450" s="3"/>
      <c r="D450" s="5" t="str">
        <f ca="1">IF(B448="","",CONCATENATE("Dotace bude použita na:",OFFSET(List1!N$11,tisk!A447,0)))</f>
        <v>Dotace bude použita na:Obnova části sloupů veřejného osvětlení v Nezamyslicích, obnova zemního vedení elektrické energie k VO.</v>
      </c>
      <c r="E450" s="185"/>
      <c r="F450" s="48" t="str">
        <f ca="1">IF(B448="","",OFFSET(List1!Q$11,tisk!A447,0))</f>
        <v>12/2020</v>
      </c>
      <c r="G450" s="183"/>
      <c r="H450" s="186"/>
      <c r="I450" s="184"/>
      <c r="J450" s="184"/>
      <c r="K450" s="184"/>
      <c r="L450" s="184"/>
      <c r="M450" s="183"/>
      <c r="N450" s="183"/>
      <c r="O450" s="183"/>
      <c r="P450" s="183"/>
      <c r="Q450" s="183"/>
      <c r="R450" s="183"/>
    </row>
    <row r="451" spans="1:18" s="2" customFormat="1" ht="57.6" x14ac:dyDescent="0.3">
      <c r="A451" s="51"/>
      <c r="B451" s="184">
        <v>150</v>
      </c>
      <c r="C451" s="3" t="str">
        <f ca="1">IF(B451="","",CONCATENATE(OFFSET(List1!C$11,tisk!A450,0),"
",OFFSET(List1!D$11,tisk!A450,0),"
",OFFSET(List1!E$11,tisk!A450,0),"
",OFFSET(List1!F$11,tisk!A450,0)))</f>
        <v>Obec Svésedlice
Svésedlice 58
Svésedlice
78354</v>
      </c>
      <c r="D451" s="74" t="str">
        <f ca="1">IF(B451="","",OFFSET(List1!L$11,tisk!A450,0))</f>
        <v>Vybudování parkovacích míst v obci Svésedlice</v>
      </c>
      <c r="E451" s="185">
        <f ca="1">IF(B451="","",OFFSET(List1!O$11,tisk!A450,0))</f>
        <v>400000</v>
      </c>
      <c r="F451" s="48" t="str">
        <f ca="1">IF(B451="","",OFFSET(List1!P$11,tisk!A450,0))</f>
        <v>1/2020</v>
      </c>
      <c r="G451" s="183">
        <f ca="1">IF(B451="","",OFFSET(List1!R$11,tisk!A450,0))</f>
        <v>200000</v>
      </c>
      <c r="H451" s="186" t="str">
        <f ca="1">IF(B451="","",OFFSET(List1!S$11,tisk!A450,0))</f>
        <v>31.12.2020</v>
      </c>
      <c r="I451" s="184">
        <f ca="1">IF(B451="","",OFFSET(List1!T$11,tisk!A450,0))</f>
        <v>130</v>
      </c>
      <c r="J451" s="184">
        <f ca="1">IF(B451="","",OFFSET(List1!U$11,tisk!A450,0))</f>
        <v>120</v>
      </c>
      <c r="K451" s="184">
        <f ca="1">IF(B451="","",OFFSET(List1!V$11,tisk!A450,0))</f>
        <v>100</v>
      </c>
      <c r="L451" s="184">
        <f ca="1">IF(B451="","",OFFSET(List1!W$11,tisk!A450,0))</f>
        <v>350</v>
      </c>
      <c r="M451" s="183">
        <f ca="1">IF($B451="","",OFFSET(List1!X$11,tisk!$A450,0))</f>
        <v>0</v>
      </c>
      <c r="N451" s="183">
        <f ca="1">IF($B451="","",OFFSET(List1!Y$11,tisk!$A450,0))</f>
        <v>200000</v>
      </c>
      <c r="O451" s="183">
        <f ca="1">IF($B451="","",OFFSET(List1!Z$11,tisk!$A450,0))</f>
        <v>0</v>
      </c>
      <c r="P451" s="183">
        <f ca="1">IF($B451="","",OFFSET(List1!AA$11,tisk!$A450,0))</f>
        <v>200000</v>
      </c>
      <c r="Q451" s="183" t="str">
        <f ca="1">IF($B451="","",OFFSET(List1!AB$11,tisk!$A450,0))</f>
        <v>INV</v>
      </c>
      <c r="R451" s="183" t="str">
        <f ca="1">IF($B451="","",OFFSET(List1!AC$11,tisk!$A450,0))</f>
        <v>NE</v>
      </c>
    </row>
    <row r="452" spans="1:18" s="2" customFormat="1" ht="86.4" x14ac:dyDescent="0.3">
      <c r="A452" s="51"/>
      <c r="B452" s="184"/>
      <c r="C452" s="3" t="str">
        <f ca="1">IF(B451="","",CONCATENATE("Okres ",OFFSET(List1!G$11,tisk!A450,0),"
","Právní forma","
",OFFSET(List1!H$11,tisk!A450,0),"
","IČO ",OFFSET(List1!I$11,tisk!A450,0),"
 ","B.Ú. ",OFFSET(List1!J$11,tisk!A450,0)))</f>
        <v>Okres Olomouc
Právní forma
Obec, městská část hlavního města Prahy
IČO 00576271
 B.Ú. 153151344/0300</v>
      </c>
      <c r="D452" s="5" t="str">
        <f ca="1">IF(B451="","",OFFSET(List1!M$11,tisk!A450,0))</f>
        <v>Vybudování parkovacích míst v obci Svésedlice. Jedná se o další etapu výstavby parkovacích míst v naší obci.</v>
      </c>
      <c r="E452" s="185"/>
      <c r="F452" s="47"/>
      <c r="G452" s="183"/>
      <c r="H452" s="186"/>
      <c r="I452" s="184"/>
      <c r="J452" s="184"/>
      <c r="K452" s="184"/>
      <c r="L452" s="184"/>
      <c r="M452" s="183"/>
      <c r="N452" s="183"/>
      <c r="O452" s="183"/>
      <c r="P452" s="183"/>
      <c r="Q452" s="183"/>
      <c r="R452" s="183"/>
    </row>
    <row r="453" spans="1:18" s="2" customFormat="1" ht="57.6" x14ac:dyDescent="0.3">
      <c r="A453" s="51">
        <f>ROW()/3-1</f>
        <v>150</v>
      </c>
      <c r="B453" s="184"/>
      <c r="C453" s="3"/>
      <c r="D453" s="5" t="str">
        <f ca="1">IF(B451="","",CONCATENATE("Dotace bude použita na:",OFFSET(List1!N$11,tisk!A450,0)))</f>
        <v>Dotace bude použita na:Účelem poskytnutí dotace je částečná úhrada uznatelných výdajů na výstavbu parkovacích míst v obci Svésedlice.</v>
      </c>
      <c r="E453" s="185"/>
      <c r="F453" s="48" t="str">
        <f ca="1">IF(B451="","",OFFSET(List1!Q$11,tisk!A450,0))</f>
        <v>12/2020</v>
      </c>
      <c r="G453" s="183"/>
      <c r="H453" s="186"/>
      <c r="I453" s="184"/>
      <c r="J453" s="184"/>
      <c r="K453" s="184"/>
      <c r="L453" s="184"/>
      <c r="M453" s="183"/>
      <c r="N453" s="183"/>
      <c r="O453" s="183"/>
      <c r="P453" s="183"/>
      <c r="Q453" s="183"/>
      <c r="R453" s="183"/>
    </row>
    <row r="454" spans="1:18" s="2" customFormat="1" ht="57.6" x14ac:dyDescent="0.3">
      <c r="A454" s="51"/>
      <c r="B454" s="184">
        <v>151</v>
      </c>
      <c r="C454" s="3" t="str">
        <f ca="1">IF(B454="","",CONCATENATE(OFFSET(List1!C$11,tisk!A453,0),"
",OFFSET(List1!D$11,tisk!A453,0),"
",OFFSET(List1!E$11,tisk!A453,0),"
",OFFSET(List1!F$11,tisk!A453,0)))</f>
        <v>Obec Buková
Buková 9
Buková
79848</v>
      </c>
      <c r="D454" s="74" t="str">
        <f ca="1">IF(B454="","",OFFSET(List1!L$11,tisk!A453,0))</f>
        <v>Oprava havarijního stavu místních komunikací v obci Buková</v>
      </c>
      <c r="E454" s="185">
        <f ca="1">IF(B454="","",OFFSET(List1!O$11,tisk!A453,0))</f>
        <v>760000</v>
      </c>
      <c r="F454" s="48" t="str">
        <f ca="1">IF(B454="","",OFFSET(List1!P$11,tisk!A453,0))</f>
        <v>1/2020</v>
      </c>
      <c r="G454" s="183">
        <f ca="1">IF(B454="","",OFFSET(List1!R$11,tisk!A453,0))</f>
        <v>380000</v>
      </c>
      <c r="H454" s="186" t="str">
        <f ca="1">IF(B454="","",OFFSET(List1!S$11,tisk!A453,0))</f>
        <v>31.12.2020</v>
      </c>
      <c r="I454" s="184">
        <f ca="1">IF(B454="","",OFFSET(List1!T$11,tisk!A453,0))</f>
        <v>130</v>
      </c>
      <c r="J454" s="184">
        <f ca="1">IF(B454="","",OFFSET(List1!U$11,tisk!A453,0))</f>
        <v>120</v>
      </c>
      <c r="K454" s="184">
        <f ca="1">IF(B454="","",OFFSET(List1!V$11,tisk!A453,0))</f>
        <v>100</v>
      </c>
      <c r="L454" s="184">
        <f ca="1">IF(B454="","",OFFSET(List1!W$11,tisk!A453,0))</f>
        <v>350</v>
      </c>
      <c r="M454" s="183">
        <f ca="1">IF($B454="","",OFFSET(List1!X$11,tisk!$A453,0))</f>
        <v>0</v>
      </c>
      <c r="N454" s="183">
        <f ca="1">IF($B454="","",OFFSET(List1!Y$11,tisk!$A453,0))</f>
        <v>380000</v>
      </c>
      <c r="O454" s="183">
        <f ca="1">IF($B454="","",OFFSET(List1!Z$11,tisk!$A453,0))</f>
        <v>0</v>
      </c>
      <c r="P454" s="183">
        <f ca="1">IF($B454="","",OFFSET(List1!AA$11,tisk!$A453,0))</f>
        <v>380000</v>
      </c>
      <c r="Q454" s="183" t="str">
        <f ca="1">IF($B454="","",OFFSET(List1!AB$11,tisk!$A453,0))</f>
        <v>NEINV</v>
      </c>
      <c r="R454" s="183" t="str">
        <f ca="1">IF($B454="","",OFFSET(List1!AC$11,tisk!$A453,0))</f>
        <v>NE</v>
      </c>
    </row>
    <row r="455" spans="1:18" s="2" customFormat="1" ht="86.4" x14ac:dyDescent="0.3">
      <c r="A455" s="51"/>
      <c r="B455" s="184"/>
      <c r="C455" s="3" t="str">
        <f ca="1">IF(B454="","",CONCATENATE("Okres ",OFFSET(List1!G$11,tisk!A453,0),"
","Právní forma","
",OFFSET(List1!H$11,tisk!A453,0),"
","IČO ",OFFSET(List1!I$11,tisk!A453,0),"
 ","B.Ú. ",OFFSET(List1!J$11,tisk!A453,0)))</f>
        <v>Okres Prostějov
Právní forma
Obec, městská část hlavního města Prahy
IČO 00288098
 B.Ú. 1891892309/0800</v>
      </c>
      <c r="D455" s="5" t="str">
        <f ca="1">IF(B454="","",OFFSET(List1!M$11,tisk!A453,0))</f>
        <v>Žádost řeší opravu místních komunikací na p.č. 424/46, p.č. 424/6 a p.č. 99/10, které jsou v havarijním stavu. Celková oprava by přispěla ke zkvalitnění občanského života a k zajištění bezpečnosti občanů.</v>
      </c>
      <c r="E455" s="185"/>
      <c r="F455" s="47"/>
      <c r="G455" s="183"/>
      <c r="H455" s="186"/>
      <c r="I455" s="184"/>
      <c r="J455" s="184"/>
      <c r="K455" s="184"/>
      <c r="L455" s="184"/>
      <c r="M455" s="183"/>
      <c r="N455" s="183"/>
      <c r="O455" s="183"/>
      <c r="P455" s="183"/>
      <c r="Q455" s="183"/>
      <c r="R455" s="183"/>
    </row>
    <row r="456" spans="1:18" s="2" customFormat="1" ht="57.6" x14ac:dyDescent="0.3">
      <c r="A456" s="51">
        <f>ROW()/3-1</f>
        <v>151</v>
      </c>
      <c r="B456" s="184"/>
      <c r="C456" s="3"/>
      <c r="D456" s="5" t="str">
        <f ca="1">IF(B454="","",CONCATENATE("Dotace bude použita na:",OFFSET(List1!N$11,tisk!A453,0)))</f>
        <v>Dotace bude použita na:Výdaje na opravu místních komunikací spočívají od zaříznutí propadlé části komunikace až po konečné úpravy terénu.</v>
      </c>
      <c r="E456" s="185"/>
      <c r="F456" s="48" t="str">
        <f ca="1">IF(B454="","",OFFSET(List1!Q$11,tisk!A453,0))</f>
        <v>12/2020</v>
      </c>
      <c r="G456" s="183"/>
      <c r="H456" s="186"/>
      <c r="I456" s="184"/>
      <c r="J456" s="184"/>
      <c r="K456" s="184"/>
      <c r="L456" s="184"/>
      <c r="M456" s="183"/>
      <c r="N456" s="183"/>
      <c r="O456" s="183"/>
      <c r="P456" s="183"/>
      <c r="Q456" s="183"/>
      <c r="R456" s="183"/>
    </row>
    <row r="457" spans="1:18" s="2" customFormat="1" ht="57.6" x14ac:dyDescent="0.3">
      <c r="A457" s="51"/>
      <c r="B457" s="184">
        <v>152</v>
      </c>
      <c r="C457" s="3" t="str">
        <f ca="1">IF(B457="","",CONCATENATE(OFFSET(List1!C$11,tisk!A456,0),"
",OFFSET(List1!D$11,tisk!A456,0),"
",OFFSET(List1!E$11,tisk!A456,0),"
",OFFSET(List1!F$11,tisk!A456,0)))</f>
        <v>Obec Niva
Niva 61
Niva
79861</v>
      </c>
      <c r="D457" s="74" t="str">
        <f ca="1">IF(B457="","",OFFSET(List1!L$11,tisk!A456,0))</f>
        <v>Oprava fasády a vybudování nového parkoviště u č.p. Niva 119</v>
      </c>
      <c r="E457" s="185">
        <f ca="1">IF(B457="","",OFFSET(List1!O$11,tisk!A456,0))</f>
        <v>1050000</v>
      </c>
      <c r="F457" s="48" t="str">
        <f ca="1">IF(B457="","",OFFSET(List1!P$11,tisk!A456,0))</f>
        <v>1/2020</v>
      </c>
      <c r="G457" s="183">
        <f ca="1">IF(B457="","",OFFSET(List1!R$11,tisk!A456,0))</f>
        <v>500000</v>
      </c>
      <c r="H457" s="186" t="str">
        <f ca="1">IF(B457="","",OFFSET(List1!S$11,tisk!A456,0))</f>
        <v>31.12.2020</v>
      </c>
      <c r="I457" s="184">
        <f ca="1">IF(B457="","",OFFSET(List1!T$11,tisk!A456,0))</f>
        <v>130</v>
      </c>
      <c r="J457" s="184">
        <f ca="1">IF(B457="","",OFFSET(List1!U$11,tisk!A456,0))</f>
        <v>120</v>
      </c>
      <c r="K457" s="184">
        <f ca="1">IF(B457="","",OFFSET(List1!V$11,tisk!A456,0))</f>
        <v>100</v>
      </c>
      <c r="L457" s="184">
        <f ca="1">IF(B457="","",OFFSET(List1!W$11,tisk!A456,0))</f>
        <v>350</v>
      </c>
      <c r="M457" s="183">
        <f ca="1">IF($B457="","",OFFSET(List1!X$11,tisk!$A456,0))</f>
        <v>0</v>
      </c>
      <c r="N457" s="183">
        <f ca="1">IF($B457="","",OFFSET(List1!Y$11,tisk!$A456,0))</f>
        <v>500000</v>
      </c>
      <c r="O457" s="183">
        <f ca="1">IF($B457="","",OFFSET(List1!Z$11,tisk!$A456,0))</f>
        <v>0</v>
      </c>
      <c r="P457" s="183">
        <f ca="1">IF($B457="","",OFFSET(List1!AA$11,tisk!$A456,0))</f>
        <v>500000</v>
      </c>
      <c r="Q457" s="183" t="str">
        <f ca="1">IF($B457="","",OFFSET(List1!AB$11,tisk!$A456,0))</f>
        <v>INV/NEINV</v>
      </c>
      <c r="R457" s="183" t="str">
        <f ca="1">IF($B457="","",OFFSET(List1!AC$11,tisk!$A456,0))</f>
        <v>NE</v>
      </c>
    </row>
    <row r="458" spans="1:18" s="2" customFormat="1" ht="86.4" x14ac:dyDescent="0.3">
      <c r="A458" s="51"/>
      <c r="B458" s="184"/>
      <c r="C458" s="3" t="str">
        <f ca="1">IF(B457="","",CONCATENATE("Okres ",OFFSET(List1!G$11,tisk!A456,0),"
","Právní forma","
",OFFSET(List1!H$11,tisk!A456,0),"
","IČO ",OFFSET(List1!I$11,tisk!A456,0),"
 ","B.Ú. ",OFFSET(List1!J$11,tisk!A456,0)))</f>
        <v>Okres Prostějov
Právní forma
Obec, městská část hlavního města Prahy
IČO 00288519
 B.Ú. 94-3813701/0710</v>
      </c>
      <c r="D458" s="5" t="str">
        <f ca="1">IF(B457="","",OFFSET(List1!M$11,tisk!A456,0))</f>
        <v>Oprava fasády a vybudování nového parkoviště u č.p. Niva 119.</v>
      </c>
      <c r="E458" s="185"/>
      <c r="F458" s="47"/>
      <c r="G458" s="183"/>
      <c r="H458" s="186"/>
      <c r="I458" s="184"/>
      <c r="J458" s="184"/>
      <c r="K458" s="184"/>
      <c r="L458" s="184"/>
      <c r="M458" s="183"/>
      <c r="N458" s="183"/>
      <c r="O458" s="183"/>
      <c r="P458" s="183"/>
      <c r="Q458" s="183"/>
      <c r="R458" s="183"/>
    </row>
    <row r="459" spans="1:18" s="2" customFormat="1" ht="72" x14ac:dyDescent="0.3">
      <c r="A459" s="51">
        <f>ROW()/3-1</f>
        <v>152</v>
      </c>
      <c r="B459" s="184"/>
      <c r="C459" s="3"/>
      <c r="D459" s="5" t="str">
        <f ca="1">IF(B457="","",CONCATENATE("Dotace bude použita na:",OFFSET(List1!N$11,tisk!A456,0)))</f>
        <v>Dotace bude použita na:Vybudování nového parkoviště u budovy Niva č.p. 119. Oprava fasády, nová fasáda, oprava skladu pro M.Š., oprava vstupů do budovy a jejich zastřešení na budově č.p. Niva 119.</v>
      </c>
      <c r="E459" s="185"/>
      <c r="F459" s="48" t="str">
        <f ca="1">IF(B457="","",OFFSET(List1!Q$11,tisk!A456,0))</f>
        <v>12/2020</v>
      </c>
      <c r="G459" s="183"/>
      <c r="H459" s="186"/>
      <c r="I459" s="184"/>
      <c r="J459" s="184"/>
      <c r="K459" s="184"/>
      <c r="L459" s="184"/>
      <c r="M459" s="183"/>
      <c r="N459" s="183"/>
      <c r="O459" s="183"/>
      <c r="P459" s="183"/>
      <c r="Q459" s="183"/>
      <c r="R459" s="183"/>
    </row>
    <row r="460" spans="1:18" s="2" customFormat="1" ht="57.6" x14ac:dyDescent="0.3">
      <c r="A460" s="51"/>
      <c r="B460" s="184">
        <v>153</v>
      </c>
      <c r="C460" s="3" t="str">
        <f ca="1">IF(B460="","",CONCATENATE(OFFSET(List1!C$11,tisk!A459,0),"
",OFFSET(List1!D$11,tisk!A459,0),"
",OFFSET(List1!E$11,tisk!A459,0),"
",OFFSET(List1!F$11,tisk!A459,0)))</f>
        <v>Obec Horní Loděnice
Horní Loděnice 114
Horní Loděnice
78305</v>
      </c>
      <c r="D460" s="74" t="str">
        <f ca="1">IF(B460="","",OFFSET(List1!L$11,tisk!A459,0))</f>
        <v>Obchod Horní Loděnice - Bezbariérový vstup</v>
      </c>
      <c r="E460" s="185">
        <f ca="1">IF(B460="","",OFFSET(List1!O$11,tisk!A459,0))</f>
        <v>303532</v>
      </c>
      <c r="F460" s="48" t="str">
        <f ca="1">IF(B460="","",OFFSET(List1!P$11,tisk!A459,0))</f>
        <v>3/2020</v>
      </c>
      <c r="G460" s="183">
        <f ca="1">IF(B460="","",OFFSET(List1!R$11,tisk!A459,0))</f>
        <v>151765</v>
      </c>
      <c r="H460" s="186" t="str">
        <f ca="1">IF(B460="","",OFFSET(List1!S$11,tisk!A459,0))</f>
        <v>31.12.2020</v>
      </c>
      <c r="I460" s="184">
        <f ca="1">IF(B460="","",OFFSET(List1!T$11,tisk!A459,0))</f>
        <v>130</v>
      </c>
      <c r="J460" s="184">
        <f ca="1">IF(B460="","",OFFSET(List1!U$11,tisk!A459,0))</f>
        <v>120</v>
      </c>
      <c r="K460" s="184">
        <f ca="1">IF(B460="","",OFFSET(List1!V$11,tisk!A459,0))</f>
        <v>100</v>
      </c>
      <c r="L460" s="184">
        <f ca="1">IF(B460="","",OFFSET(List1!W$11,tisk!A459,0))</f>
        <v>350</v>
      </c>
      <c r="M460" s="183">
        <f ca="1">IF($B460="","",OFFSET(List1!X$11,tisk!$A459,0))</f>
        <v>0</v>
      </c>
      <c r="N460" s="183">
        <f ca="1">IF($B460="","",OFFSET(List1!Y$11,tisk!$A459,0))</f>
        <v>151765</v>
      </c>
      <c r="O460" s="183">
        <f ca="1">IF($B460="","",OFFSET(List1!Z$11,tisk!$A459,0))</f>
        <v>0</v>
      </c>
      <c r="P460" s="183">
        <f ca="1">IF($B460="","",OFFSET(List1!AA$11,tisk!$A459,0))</f>
        <v>151765</v>
      </c>
      <c r="Q460" s="183" t="str">
        <f ca="1">IF($B460="","",OFFSET(List1!AB$11,tisk!$A459,0))</f>
        <v>INV/NEINV</v>
      </c>
      <c r="R460" s="183" t="str">
        <f ca="1">IF($B460="","",OFFSET(List1!AC$11,tisk!$A459,0))</f>
        <v>NE</v>
      </c>
    </row>
    <row r="461" spans="1:18" s="2" customFormat="1" ht="86.4" x14ac:dyDescent="0.3">
      <c r="A461" s="51"/>
      <c r="B461" s="184"/>
      <c r="C461" s="3" t="str">
        <f ca="1">IF(B460="","",CONCATENATE("Okres ",OFFSET(List1!G$11,tisk!A459,0),"
","Právní forma","
",OFFSET(List1!H$11,tisk!A459,0),"
","IČO ",OFFSET(List1!I$11,tisk!A459,0),"
 ","B.Ú. ",OFFSET(List1!J$11,tisk!A459,0)))</f>
        <v>Okres Olomouc
Právní forma
Obec, městská část hlavního města Prahy
IČO 00849499
 B.Ú. 29425811/0100</v>
      </c>
      <c r="D461" s="5" t="str">
        <f ca="1">IF(B460="","",OFFSET(List1!M$11,tisk!A459,0))</f>
        <v>Prodejna smíšeného zboží Horní Loděnice č.p. 1, nemá zřízen bezbariérový přístup pro zdravotně postižené osoby a chodník vedoucí k prodejně je ve špatném stavu.</v>
      </c>
      <c r="E461" s="185"/>
      <c r="F461" s="47"/>
      <c r="G461" s="183"/>
      <c r="H461" s="186"/>
      <c r="I461" s="184"/>
      <c r="J461" s="184"/>
      <c r="K461" s="184"/>
      <c r="L461" s="184"/>
      <c r="M461" s="183"/>
      <c r="N461" s="183"/>
      <c r="O461" s="183"/>
      <c r="P461" s="183"/>
      <c r="Q461" s="183"/>
      <c r="R461" s="183"/>
    </row>
    <row r="462" spans="1:18" s="2" customFormat="1" ht="72" x14ac:dyDescent="0.3">
      <c r="A462" s="51">
        <f>ROW()/3-1</f>
        <v>153</v>
      </c>
      <c r="B462" s="184"/>
      <c r="C462" s="3"/>
      <c r="D462" s="5" t="str">
        <f ca="1">IF(B460="","",CONCATENATE("Dotace bude použita na:",OFFSET(List1!N$11,tisk!A459,0)))</f>
        <v>Dotace bude použita na:Vybudování bezbariérového vstupu (rampa), rozebrání stávajícího chodníku, vyspravení podkladu, osazení silničních obrubníků a nové zámkové dlažby.</v>
      </c>
      <c r="E462" s="185"/>
      <c r="F462" s="48" t="str">
        <f ca="1">IF(B460="","",OFFSET(List1!Q$11,tisk!A459,0))</f>
        <v>6/2020</v>
      </c>
      <c r="G462" s="183"/>
      <c r="H462" s="186"/>
      <c r="I462" s="184"/>
      <c r="J462" s="184"/>
      <c r="K462" s="184"/>
      <c r="L462" s="184"/>
      <c r="M462" s="183"/>
      <c r="N462" s="183"/>
      <c r="O462" s="183"/>
      <c r="P462" s="183"/>
      <c r="Q462" s="183"/>
      <c r="R462" s="183"/>
    </row>
    <row r="463" spans="1:18" s="2" customFormat="1" ht="57.6" x14ac:dyDescent="0.3">
      <c r="A463" s="51"/>
      <c r="B463" s="184">
        <v>154</v>
      </c>
      <c r="C463" s="3" t="str">
        <f ca="1">IF(B463="","",CONCATENATE(OFFSET(List1!C$11,tisk!A462,0),"
",OFFSET(List1!D$11,tisk!A462,0),"
",OFFSET(List1!E$11,tisk!A462,0),"
",OFFSET(List1!F$11,tisk!A462,0)))</f>
        <v>Obec Bušín
Bušín 84
Bušín
78962</v>
      </c>
      <c r="D463" s="74" t="str">
        <f ca="1">IF(B463="","",OFFSET(List1!L$11,tisk!A462,0))</f>
        <v>Úpravy školní zahrady</v>
      </c>
      <c r="E463" s="185">
        <f ca="1">IF(B463="","",OFFSET(List1!O$11,tisk!A462,0))</f>
        <v>798500</v>
      </c>
      <c r="F463" s="48" t="str">
        <f ca="1">IF(B463="","",OFFSET(List1!P$11,tisk!A462,0))</f>
        <v>1/2020</v>
      </c>
      <c r="G463" s="183">
        <f ca="1">IF(B463="","",OFFSET(List1!R$11,tisk!A462,0))</f>
        <v>399250</v>
      </c>
      <c r="H463" s="186" t="str">
        <f ca="1">IF(B463="","",OFFSET(List1!S$11,tisk!A462,0))</f>
        <v>31.12.2020</v>
      </c>
      <c r="I463" s="184">
        <f ca="1">IF(B463="","",OFFSET(List1!T$11,tisk!A462,0))</f>
        <v>110</v>
      </c>
      <c r="J463" s="184">
        <f ca="1">IF(B463="","",OFFSET(List1!U$11,tisk!A462,0))</f>
        <v>140</v>
      </c>
      <c r="K463" s="184">
        <f ca="1">IF(B463="","",OFFSET(List1!V$11,tisk!A462,0))</f>
        <v>100</v>
      </c>
      <c r="L463" s="184">
        <f ca="1">IF(B463="","",OFFSET(List1!W$11,tisk!A462,0))</f>
        <v>350</v>
      </c>
      <c r="M463" s="183">
        <f ca="1">IF($B463="","",OFFSET(List1!X$11,tisk!$A462,0))</f>
        <v>0</v>
      </c>
      <c r="N463" s="183">
        <f ca="1">IF($B463="","",OFFSET(List1!Y$11,tisk!$A462,0))</f>
        <v>399250</v>
      </c>
      <c r="O463" s="183">
        <f ca="1">IF($B463="","",OFFSET(List1!Z$11,tisk!$A462,0))</f>
        <v>0</v>
      </c>
      <c r="P463" s="183">
        <f ca="1">IF($B463="","",OFFSET(List1!AA$11,tisk!$A462,0))</f>
        <v>399250</v>
      </c>
      <c r="Q463" s="183" t="str">
        <f ca="1">IF($B463="","",OFFSET(List1!AB$11,tisk!$A462,0))</f>
        <v>INV</v>
      </c>
      <c r="R463" s="183" t="str">
        <f ca="1">IF($B463="","",OFFSET(List1!AC$11,tisk!$A462,0))</f>
        <v>NE</v>
      </c>
    </row>
    <row r="464" spans="1:18" s="2" customFormat="1" ht="86.4" x14ac:dyDescent="0.3">
      <c r="A464" s="51"/>
      <c r="B464" s="184"/>
      <c r="C464" s="3" t="str">
        <f ca="1">IF(B463="","",CONCATENATE("Okres ",OFFSET(List1!G$11,tisk!A462,0),"
","Právní forma","
",OFFSET(List1!H$11,tisk!A462,0),"
","IČO ",OFFSET(List1!I$11,tisk!A462,0),"
 ","B.Ú. ",OFFSET(List1!J$11,tisk!A462,0)))</f>
        <v>Okres Šumperk
Právní forma
Obec, městská část hlavního města Prahy
IČO 00302457
 B.Ú. 94-2910841/0710</v>
      </c>
      <c r="D464" s="5" t="str">
        <f ca="1">IF(B463="","",OFFSET(List1!M$11,tisk!A462,0))</f>
        <v>Předmětem projektu jsou úpravy školní zahrady  - konkrétně nové oplocení zahrady, úpravy dlážděných ploch v areálu, nové pískoviště a vybudování hmatového chodníku.</v>
      </c>
      <c r="E464" s="185"/>
      <c r="F464" s="47"/>
      <c r="G464" s="183"/>
      <c r="H464" s="186"/>
      <c r="I464" s="184"/>
      <c r="J464" s="184"/>
      <c r="K464" s="184"/>
      <c r="L464" s="184"/>
      <c r="M464" s="183"/>
      <c r="N464" s="183"/>
      <c r="O464" s="183"/>
      <c r="P464" s="183"/>
      <c r="Q464" s="183"/>
      <c r="R464" s="183"/>
    </row>
    <row r="465" spans="1:18" s="2" customFormat="1" ht="57.6" x14ac:dyDescent="0.3">
      <c r="A465" s="51">
        <f>ROW()/3-1</f>
        <v>154</v>
      </c>
      <c r="B465" s="184"/>
      <c r="C465" s="3"/>
      <c r="D465" s="5" t="str">
        <f ca="1">IF(B463="","",CONCATENATE("Dotace bude použita na:",OFFSET(List1!N$11,tisk!A462,0)))</f>
        <v>Dotace bude použita na:Stavební úpravy - rekonstrukce oplocení školní zahrady, nové zpevněné plochy, pískoviště a hmatový chodník.</v>
      </c>
      <c r="E465" s="185"/>
      <c r="F465" s="48" t="str">
        <f ca="1">IF(B463="","",OFFSET(List1!Q$11,tisk!A462,0))</f>
        <v>12/2020</v>
      </c>
      <c r="G465" s="183"/>
      <c r="H465" s="186"/>
      <c r="I465" s="184"/>
      <c r="J465" s="184"/>
      <c r="K465" s="184"/>
      <c r="L465" s="184"/>
      <c r="M465" s="183"/>
      <c r="N465" s="183"/>
      <c r="O465" s="183"/>
      <c r="P465" s="183"/>
      <c r="Q465" s="183"/>
      <c r="R465" s="183"/>
    </row>
    <row r="466" spans="1:18" s="2" customFormat="1" ht="57.6" x14ac:dyDescent="0.3">
      <c r="A466" s="51"/>
      <c r="B466" s="184">
        <v>155</v>
      </c>
      <c r="C466" s="3" t="str">
        <f ca="1">IF(B466="","",CONCATENATE(OFFSET(List1!C$11,tisk!A465,0),"
",OFFSET(List1!D$11,tisk!A465,0),"
",OFFSET(List1!E$11,tisk!A465,0),"
",OFFSET(List1!F$11,tisk!A465,0)))</f>
        <v>Obec Luběnice
Luběnice 140
Luběnice
78346</v>
      </c>
      <c r="D466" s="74" t="str">
        <f ca="1">IF(B466="","",OFFSET(List1!L$11,tisk!A465,0))</f>
        <v>Rekonstrukce chodníků a vjezdů Luběnice - I. etapa</v>
      </c>
      <c r="E466" s="185">
        <f ca="1">IF(B466="","",OFFSET(List1!O$11,tisk!A465,0))</f>
        <v>1200000</v>
      </c>
      <c r="F466" s="48" t="str">
        <f ca="1">IF(B466="","",OFFSET(List1!P$11,tisk!A465,0))</f>
        <v>1/2020</v>
      </c>
      <c r="G466" s="183">
        <f ca="1">IF(B466="","",OFFSET(List1!R$11,tisk!A465,0))</f>
        <v>500000</v>
      </c>
      <c r="H466" s="186" t="str">
        <f ca="1">IF(B466="","",OFFSET(List1!S$11,tisk!A465,0))</f>
        <v>31.12.2020</v>
      </c>
      <c r="I466" s="184">
        <f ca="1">IF(B466="","",OFFSET(List1!T$11,tisk!A465,0))</f>
        <v>130</v>
      </c>
      <c r="J466" s="184">
        <f ca="1">IF(B466="","",OFFSET(List1!U$11,tisk!A465,0))</f>
        <v>120</v>
      </c>
      <c r="K466" s="184">
        <f ca="1">IF(B466="","",OFFSET(List1!V$11,tisk!A465,0))</f>
        <v>100</v>
      </c>
      <c r="L466" s="184">
        <f ca="1">IF(B466="","",OFFSET(List1!W$11,tisk!A465,0))</f>
        <v>350</v>
      </c>
      <c r="M466" s="183">
        <f ca="1">IF($B466="","",OFFSET(List1!X$11,tisk!$A465,0))</f>
        <v>0</v>
      </c>
      <c r="N466" s="183">
        <f ca="1">IF($B466="","",OFFSET(List1!Y$11,tisk!$A465,0))</f>
        <v>500000</v>
      </c>
      <c r="O466" s="183">
        <f ca="1">IF($B466="","",OFFSET(List1!Z$11,tisk!$A465,0))</f>
        <v>0</v>
      </c>
      <c r="P466" s="183">
        <f ca="1">IF($B466="","",OFFSET(List1!AA$11,tisk!$A465,0))</f>
        <v>500000</v>
      </c>
      <c r="Q466" s="183" t="str">
        <f ca="1">IF($B466="","",OFFSET(List1!AB$11,tisk!$A465,0))</f>
        <v>INV</v>
      </c>
      <c r="R466" s="183" t="str">
        <f ca="1">IF($B466="","",OFFSET(List1!AC$11,tisk!$A465,0))</f>
        <v>NE</v>
      </c>
    </row>
    <row r="467" spans="1:18" s="2" customFormat="1" ht="86.4" x14ac:dyDescent="0.3">
      <c r="A467" s="51"/>
      <c r="B467" s="184"/>
      <c r="C467" s="3" t="str">
        <f ca="1">IF(B466="","",CONCATENATE("Okres ",OFFSET(List1!G$11,tisk!A465,0),"
","Právní forma","
",OFFSET(List1!H$11,tisk!A465,0),"
","IČO ",OFFSET(List1!I$11,tisk!A465,0),"
 ","B.Ú. ",OFFSET(List1!J$11,tisk!A465,0)))</f>
        <v>Okres Olomouc
Právní forma
Obec, městská část hlavního města Prahy
IČO 00635642
 B.Ú. 1814213309/0800</v>
      </c>
      <c r="D467" s="5" t="str">
        <f ca="1">IF(B466="","",OFFSET(List1!M$11,tisk!A465,0))</f>
        <v>Investiční akce "Rekonstrukce chodníků a vjezdů Luběnice - I. etapa" zahrnuje opravu chodníků a vjezdů na několika místech v obci. Tyto chodníky a vjezdy svými parametry nevyhovují současným požadavkům.</v>
      </c>
      <c r="E467" s="185"/>
      <c r="F467" s="47"/>
      <c r="G467" s="183"/>
      <c r="H467" s="186"/>
      <c r="I467" s="184"/>
      <c r="J467" s="184"/>
      <c r="K467" s="184"/>
      <c r="L467" s="184"/>
      <c r="M467" s="183"/>
      <c r="N467" s="183"/>
      <c r="O467" s="183"/>
      <c r="P467" s="183"/>
      <c r="Q467" s="183"/>
      <c r="R467" s="183"/>
    </row>
    <row r="468" spans="1:18" s="2" customFormat="1" ht="43.2" x14ac:dyDescent="0.3">
      <c r="A468" s="51">
        <f>ROW()/3-1</f>
        <v>155</v>
      </c>
      <c r="B468" s="184"/>
      <c r="C468" s="3"/>
      <c r="D468" s="5" t="str">
        <f ca="1">IF(B466="","",CONCATENATE("Dotace bude použita na:",OFFSET(List1!N$11,tisk!A465,0)))</f>
        <v>Dotace bude použita na:Úhrada faktur zhotovitelské firmě za provedené práce na chodnících a vjezdech.</v>
      </c>
      <c r="E468" s="185"/>
      <c r="F468" s="48" t="str">
        <f ca="1">IF(B466="","",OFFSET(List1!Q$11,tisk!A465,0))</f>
        <v>12/2020</v>
      </c>
      <c r="G468" s="183"/>
      <c r="H468" s="186"/>
      <c r="I468" s="184"/>
      <c r="J468" s="184"/>
      <c r="K468" s="184"/>
      <c r="L468" s="184"/>
      <c r="M468" s="183"/>
      <c r="N468" s="183"/>
      <c r="O468" s="183"/>
      <c r="P468" s="183"/>
      <c r="Q468" s="183"/>
      <c r="R468" s="183"/>
    </row>
    <row r="469" spans="1:18" s="2" customFormat="1" ht="57.6" x14ac:dyDescent="0.3">
      <c r="A469" s="51"/>
      <c r="B469" s="184">
        <v>156</v>
      </c>
      <c r="C469" s="3" t="str">
        <f ca="1">IF(B469="","",CONCATENATE(OFFSET(List1!C$11,tisk!A468,0),"
",OFFSET(List1!D$11,tisk!A468,0),"
",OFFSET(List1!E$11,tisk!A468,0),"
",OFFSET(List1!F$11,tisk!A468,0)))</f>
        <v>Obec Klopina
Klopina 116
Klopina
78973</v>
      </c>
      <c r="D469" s="74" t="str">
        <f ca="1">IF(B469="","",OFFSET(List1!L$11,tisk!A468,0))</f>
        <v>Rekonstrukce zázemí pro odpočinkový areál v Klopině</v>
      </c>
      <c r="E469" s="185">
        <f ca="1">IF(B469="","",OFFSET(List1!O$11,tisk!A468,0))</f>
        <v>700000</v>
      </c>
      <c r="F469" s="48" t="str">
        <f ca="1">IF(B469="","",OFFSET(List1!P$11,tisk!A468,0))</f>
        <v>3/2020</v>
      </c>
      <c r="G469" s="183">
        <f ca="1">IF(B469="","",OFFSET(List1!R$11,tisk!A468,0))</f>
        <v>350000</v>
      </c>
      <c r="H469" s="186" t="str">
        <f ca="1">IF(B469="","",OFFSET(List1!S$11,tisk!A468,0))</f>
        <v>31.12.2020</v>
      </c>
      <c r="I469" s="184">
        <f ca="1">IF(B469="","",OFFSET(List1!T$11,tisk!A468,0))</f>
        <v>110</v>
      </c>
      <c r="J469" s="184">
        <f ca="1">IF(B469="","",OFFSET(List1!U$11,tisk!A468,0))</f>
        <v>140</v>
      </c>
      <c r="K469" s="184">
        <f ca="1">IF(B469="","",OFFSET(List1!V$11,tisk!A468,0))</f>
        <v>100</v>
      </c>
      <c r="L469" s="184">
        <f ca="1">IF(B469="","",OFFSET(List1!W$11,tisk!A468,0))</f>
        <v>350</v>
      </c>
      <c r="M469" s="183">
        <f ca="1">IF($B469="","",OFFSET(List1!X$11,tisk!$A468,0))</f>
        <v>0</v>
      </c>
      <c r="N469" s="183">
        <f ca="1">IF($B469="","",OFFSET(List1!Y$11,tisk!$A468,0))</f>
        <v>350000</v>
      </c>
      <c r="O469" s="183">
        <f ca="1">IF($B469="","",OFFSET(List1!Z$11,tisk!$A468,0))</f>
        <v>0</v>
      </c>
      <c r="P469" s="183">
        <f ca="1">IF($B469="","",OFFSET(List1!AA$11,tisk!$A468,0))</f>
        <v>350000</v>
      </c>
      <c r="Q469" s="183" t="str">
        <f ca="1">IF($B469="","",OFFSET(List1!AB$11,tisk!$A468,0))</f>
        <v>INV</v>
      </c>
      <c r="R469" s="183" t="str">
        <f ca="1">IF($B469="","",OFFSET(List1!AC$11,tisk!$A468,0))</f>
        <v>NE</v>
      </c>
    </row>
    <row r="470" spans="1:18" s="2" customFormat="1" ht="86.4" x14ac:dyDescent="0.3">
      <c r="A470" s="51"/>
      <c r="B470" s="184"/>
      <c r="C470" s="3" t="str">
        <f ca="1">IF(B469="","",CONCATENATE("Okres ",OFFSET(List1!G$11,tisk!A468,0),"
","Právní forma","
",OFFSET(List1!H$11,tisk!A468,0),"
","IČO ",OFFSET(List1!I$11,tisk!A468,0),"
 ","B.Ú. ",OFFSET(List1!J$11,tisk!A468,0)))</f>
        <v>Okres Šumperk
Právní forma
Obec, městská část hlavního města Prahy
IČO 00302775
 B.Ú. 9725841/0100</v>
      </c>
      <c r="D470" s="5" t="str">
        <f ca="1">IF(B469="","",OFFSET(List1!M$11,tisk!A468,0))</f>
        <v>Akcí dojde k rekonstrukci budovy, která dříve sloužila jako šatny a nyní jako sklad a také jako prostor pro prodej občerstvení.
V budově se vybuduje nové sociální zázemí pro areál (WC a sprcha) a upraví se prostor pro prodej občerstvení.</v>
      </c>
      <c r="E470" s="185"/>
      <c r="F470" s="47"/>
      <c r="G470" s="183"/>
      <c r="H470" s="186"/>
      <c r="I470" s="184"/>
      <c r="J470" s="184"/>
      <c r="K470" s="184"/>
      <c r="L470" s="184"/>
      <c r="M470" s="183"/>
      <c r="N470" s="183"/>
      <c r="O470" s="183"/>
      <c r="P470" s="183"/>
      <c r="Q470" s="183"/>
      <c r="R470" s="183"/>
    </row>
    <row r="471" spans="1:18" s="2" customFormat="1" ht="72" x14ac:dyDescent="0.3">
      <c r="A471" s="51">
        <f>ROW()/3-1</f>
        <v>156</v>
      </c>
      <c r="B471" s="184"/>
      <c r="C471" s="3"/>
      <c r="D471" s="5" t="str">
        <f ca="1">IF(B469="","",CONCATENATE("Dotace bude použita na:",OFFSET(List1!N$11,tisk!A468,0)))</f>
        <v>Dotace bude použita na:Z dotace bude hrazeno vybudování sociálního zázemí (WC a sprcha), výměna elektro rozvodů, opravy omítek a podlah, nátěry dřevěných prvků a výměna dveří.</v>
      </c>
      <c r="E471" s="185"/>
      <c r="F471" s="48" t="str">
        <f ca="1">IF(B469="","",OFFSET(List1!Q$11,tisk!A468,0))</f>
        <v>12/2020</v>
      </c>
      <c r="G471" s="183"/>
      <c r="H471" s="186"/>
      <c r="I471" s="184"/>
      <c r="J471" s="184"/>
      <c r="K471" s="184"/>
      <c r="L471" s="184"/>
      <c r="M471" s="183"/>
      <c r="N471" s="183"/>
      <c r="O471" s="183"/>
      <c r="P471" s="183"/>
      <c r="Q471" s="183"/>
      <c r="R471" s="183"/>
    </row>
    <row r="472" spans="1:18" s="2" customFormat="1" ht="57.6" x14ac:dyDescent="0.3">
      <c r="A472" s="51"/>
      <c r="B472" s="184">
        <v>157</v>
      </c>
      <c r="C472" s="3" t="str">
        <f ca="1">IF(B472="","",CONCATENATE(OFFSET(List1!C$11,tisk!A471,0),"
",OFFSET(List1!D$11,tisk!A471,0),"
",OFFSET(List1!E$11,tisk!A471,0),"
",OFFSET(List1!F$11,tisk!A471,0)))</f>
        <v>Městys Protivanov
Náměstí 32
Protivanov
79848</v>
      </c>
      <c r="D472" s="74" t="str">
        <f ca="1">IF(B472="","",OFFSET(List1!L$11,tisk!A471,0))</f>
        <v>Stavba místní komunikace, VO, VR, Protivanov</v>
      </c>
      <c r="E472" s="185">
        <f ca="1">IF(B472="","",OFFSET(List1!O$11,tisk!A471,0))</f>
        <v>2023929</v>
      </c>
      <c r="F472" s="48" t="str">
        <f ca="1">IF(B472="","",OFFSET(List1!P$11,tisk!A471,0))</f>
        <v>1/2020</v>
      </c>
      <c r="G472" s="183">
        <f ca="1">IF(B472="","",OFFSET(List1!R$11,tisk!A471,0))</f>
        <v>500000</v>
      </c>
      <c r="H472" s="186" t="str">
        <f ca="1">IF(B472="","",OFFSET(List1!S$11,tisk!A471,0))</f>
        <v>31.12.2020</v>
      </c>
      <c r="I472" s="184">
        <f ca="1">IF(B472="","",OFFSET(List1!T$11,tisk!A471,0))</f>
        <v>120</v>
      </c>
      <c r="J472" s="184">
        <f ca="1">IF(B472="","",OFFSET(List1!U$11,tisk!A471,0))</f>
        <v>130</v>
      </c>
      <c r="K472" s="184">
        <f ca="1">IF(B472="","",OFFSET(List1!V$11,tisk!A471,0))</f>
        <v>100</v>
      </c>
      <c r="L472" s="184">
        <f ca="1">IF(B472="","",OFFSET(List1!W$11,tisk!A471,0))</f>
        <v>350</v>
      </c>
      <c r="M472" s="183">
        <f ca="1">IF($B472="","",OFFSET(List1!X$11,tisk!$A471,0))</f>
        <v>0</v>
      </c>
      <c r="N472" s="183">
        <f ca="1">IF($B472="","",OFFSET(List1!Y$11,tisk!$A471,0))</f>
        <v>500000</v>
      </c>
      <c r="O472" s="183">
        <f ca="1">IF($B472="","",OFFSET(List1!Z$11,tisk!$A471,0))</f>
        <v>0</v>
      </c>
      <c r="P472" s="183">
        <f ca="1">IF($B472="","",OFFSET(List1!AA$11,tisk!$A471,0))</f>
        <v>500000</v>
      </c>
      <c r="Q472" s="183" t="str">
        <f ca="1">IF($B472="","",OFFSET(List1!AB$11,tisk!$A471,0))</f>
        <v>INV</v>
      </c>
      <c r="R472" s="183" t="str">
        <f ca="1">IF($B472="","",OFFSET(List1!AC$11,tisk!$A471,0))</f>
        <v>NE</v>
      </c>
    </row>
    <row r="473" spans="1:18" s="2" customFormat="1" ht="86.4" x14ac:dyDescent="0.3">
      <c r="A473" s="51"/>
      <c r="B473" s="184"/>
      <c r="C473" s="3" t="str">
        <f ca="1">IF(B472="","",CONCATENATE("Okres ",OFFSET(List1!G$11,tisk!A471,0),"
","Právní forma","
",OFFSET(List1!H$11,tisk!A471,0),"
","IČO ",OFFSET(List1!I$11,tisk!A471,0),"
 ","B.Ú. ",OFFSET(List1!J$11,tisk!A471,0)))</f>
        <v>Okres Prostějov
Právní forma
Obec, městská část hlavního města Prahy
IČO 00288675
 B.Ú. 1922701/0100</v>
      </c>
      <c r="D473" s="5" t="str">
        <f ca="1">IF(B472="","",OFFSET(List1!M$11,tisk!A471,0))</f>
        <v>Novostavba místní komunikace vč. chodníku, veřejného osvětlení a rozhlasu pro plánovanou zástavbu 7 rodinných domů na parc. č. 836/39, 853/10, 836/60, 1144/1 k. ú. Protivanov.</v>
      </c>
      <c r="E473" s="185"/>
      <c r="F473" s="47"/>
      <c r="G473" s="183"/>
      <c r="H473" s="186"/>
      <c r="I473" s="184"/>
      <c r="J473" s="184"/>
      <c r="K473" s="184"/>
      <c r="L473" s="184"/>
      <c r="M473" s="183"/>
      <c r="N473" s="183"/>
      <c r="O473" s="183"/>
      <c r="P473" s="183"/>
      <c r="Q473" s="183"/>
      <c r="R473" s="183"/>
    </row>
    <row r="474" spans="1:18" s="2" customFormat="1" ht="57.6" x14ac:dyDescent="0.3">
      <c r="A474" s="51">
        <f>ROW()/3-1</f>
        <v>157</v>
      </c>
      <c r="B474" s="184"/>
      <c r="C474" s="3"/>
      <c r="D474" s="5" t="str">
        <f ca="1">IF(B472="","",CONCATENATE("Dotace bude použita na:",OFFSET(List1!N$11,tisk!A471,0)))</f>
        <v>Dotace bude použita na:Stavba místní komunikace, veřejného osvětlení a rozhlasu na parc. č. 836/39, 853/10, 836/60, 1144/1 k. ú. Protivanov.</v>
      </c>
      <c r="E474" s="185"/>
      <c r="F474" s="48" t="str">
        <f ca="1">IF(B472="","",OFFSET(List1!Q$11,tisk!A471,0))</f>
        <v>12/2020</v>
      </c>
      <c r="G474" s="183"/>
      <c r="H474" s="186"/>
      <c r="I474" s="184"/>
      <c r="J474" s="184"/>
      <c r="K474" s="184"/>
      <c r="L474" s="184"/>
      <c r="M474" s="183"/>
      <c r="N474" s="183"/>
      <c r="O474" s="183"/>
      <c r="P474" s="183"/>
      <c r="Q474" s="183"/>
      <c r="R474" s="183"/>
    </row>
    <row r="475" spans="1:18" s="2" customFormat="1" ht="57.6" x14ac:dyDescent="0.3">
      <c r="A475" s="51"/>
      <c r="B475" s="184">
        <v>158</v>
      </c>
      <c r="C475" s="3" t="str">
        <f ca="1">IF(B475="","",CONCATENATE(OFFSET(List1!C$11,tisk!A474,0),"
",OFFSET(List1!D$11,tisk!A474,0),"
",OFFSET(List1!E$11,tisk!A474,0),"
",OFFSET(List1!F$11,tisk!A474,0)))</f>
        <v>Obec Doloplazy
Doloplazy 82
Doloplazy
78356</v>
      </c>
      <c r="D475" s="74" t="str">
        <f ca="1">IF(B475="","",OFFSET(List1!L$11,tisk!A474,0))</f>
        <v>Rekonstrukce veřejného osvětlení Doloplazy</v>
      </c>
      <c r="E475" s="185">
        <f ca="1">IF(B475="","",OFFSET(List1!O$11,tisk!A474,0))</f>
        <v>5500000</v>
      </c>
      <c r="F475" s="48" t="str">
        <f ca="1">IF(B475="","",OFFSET(List1!P$11,tisk!A474,0))</f>
        <v>1/2020</v>
      </c>
      <c r="G475" s="183">
        <f ca="1">IF(B475="","",OFFSET(List1!R$11,tisk!A474,0))</f>
        <v>500000</v>
      </c>
      <c r="H475" s="186" t="str">
        <f ca="1">IF(B475="","",OFFSET(List1!S$11,tisk!A474,0))</f>
        <v>31.12.2020</v>
      </c>
      <c r="I475" s="184">
        <f ca="1">IF(B475="","",OFFSET(List1!T$11,tisk!A474,0))</f>
        <v>120</v>
      </c>
      <c r="J475" s="184">
        <f ca="1">IF(B475="","",OFFSET(List1!U$11,tisk!A474,0))</f>
        <v>130</v>
      </c>
      <c r="K475" s="184">
        <f ca="1">IF(B475="","",OFFSET(List1!V$11,tisk!A474,0))</f>
        <v>100</v>
      </c>
      <c r="L475" s="184">
        <f ca="1">IF(B475="","",OFFSET(List1!W$11,tisk!A474,0))</f>
        <v>350</v>
      </c>
      <c r="M475" s="183">
        <f ca="1">IF($B475="","",OFFSET(List1!X$11,tisk!$A474,0))</f>
        <v>0</v>
      </c>
      <c r="N475" s="183">
        <f ca="1">IF($B475="","",OFFSET(List1!Y$11,tisk!$A474,0))</f>
        <v>500000</v>
      </c>
      <c r="O475" s="183">
        <f ca="1">IF($B475="","",OFFSET(List1!Z$11,tisk!$A474,0))</f>
        <v>0</v>
      </c>
      <c r="P475" s="183">
        <f ca="1">IF($B475="","",OFFSET(List1!AA$11,tisk!$A474,0))</f>
        <v>500000</v>
      </c>
      <c r="Q475" s="183" t="str">
        <f ca="1">IF($B475="","",OFFSET(List1!AB$11,tisk!$A474,0))</f>
        <v>INV</v>
      </c>
      <c r="R475" s="183" t="str">
        <f ca="1">IF($B475="","",OFFSET(List1!AC$11,tisk!$A474,0))</f>
        <v>NE</v>
      </c>
    </row>
    <row r="476" spans="1:18" s="2" customFormat="1" ht="100.8" x14ac:dyDescent="0.3">
      <c r="A476" s="51"/>
      <c r="B476" s="184"/>
      <c r="C476" s="3" t="str">
        <f ca="1">IF(B475="","",CONCATENATE("Okres ",OFFSET(List1!G$11,tisk!A474,0),"
","Právní forma","
",OFFSET(List1!H$11,tisk!A474,0),"
","IČO ",OFFSET(List1!I$11,tisk!A474,0),"
 ","B.Ú. ",OFFSET(List1!J$11,tisk!A474,0)))</f>
        <v>Okres Olomouc
Právní forma
Obec, městská část hlavního města Prahy
IČO 00534927
 B.Ú. 1801427359/0800</v>
      </c>
      <c r="D476" s="5" t="str">
        <f ca="1">IF(B475="","",OFFSET(List1!M$11,tisk!A474,0))</f>
        <v>Při rekonstrukci vedení elektrické energie firmou ČEZ v obci Doloplazy, dojde k demontáži prvků, které zároveň zajišťují i veřejné osvětlení obce Doloplazy a to i podél krajské silnice II. třídy č. 436. Obec musí vybudovat nové VO na 1/2 svého území.</v>
      </c>
      <c r="E476" s="185"/>
      <c r="F476" s="47"/>
      <c r="G476" s="183"/>
      <c r="H476" s="186"/>
      <c r="I476" s="184"/>
      <c r="J476" s="184"/>
      <c r="K476" s="184"/>
      <c r="L476" s="184"/>
      <c r="M476" s="183"/>
      <c r="N476" s="183"/>
      <c r="O476" s="183"/>
      <c r="P476" s="183"/>
      <c r="Q476" s="183"/>
      <c r="R476" s="183"/>
    </row>
    <row r="477" spans="1:18" s="2" customFormat="1" ht="57.6" x14ac:dyDescent="0.3">
      <c r="A477" s="51">
        <f>ROW()/3-1</f>
        <v>158</v>
      </c>
      <c r="B477" s="184"/>
      <c r="C477" s="3"/>
      <c r="D477" s="5" t="str">
        <f ca="1">IF(B475="","",CONCATENATE("Dotace bude použita na:",OFFSET(List1!N$11,tisk!A474,0)))</f>
        <v>Dotace bude použita na:Pokládka propojovacích kabelů, instalace sloupů veřejného osvětlení s led svítidly, instalace rozvodných a ovládacích prvků.</v>
      </c>
      <c r="E477" s="185"/>
      <c r="F477" s="48" t="str">
        <f ca="1">IF(B475="","",OFFSET(List1!Q$11,tisk!A474,0))</f>
        <v>12/2020</v>
      </c>
      <c r="G477" s="183"/>
      <c r="H477" s="186"/>
      <c r="I477" s="184"/>
      <c r="J477" s="184"/>
      <c r="K477" s="184"/>
      <c r="L477" s="184"/>
      <c r="M477" s="183"/>
      <c r="N477" s="183"/>
      <c r="O477" s="183"/>
      <c r="P477" s="183"/>
      <c r="Q477" s="183"/>
      <c r="R477" s="183"/>
    </row>
    <row r="478" spans="1:18" s="2" customFormat="1" ht="57.6" x14ac:dyDescent="0.3">
      <c r="A478" s="51"/>
      <c r="B478" s="184">
        <v>159</v>
      </c>
      <c r="C478" s="3" t="str">
        <f ca="1">IF(B478="","",CONCATENATE(OFFSET(List1!C$11,tisk!A477,0),"
",OFFSET(List1!D$11,tisk!A477,0),"
",OFFSET(List1!E$11,tisk!A477,0),"
",OFFSET(List1!F$11,tisk!A477,0)))</f>
        <v>Obec Čelčice
Čelčice 86
Čelčice
79823</v>
      </c>
      <c r="D478" s="74" t="str">
        <f ca="1">IF(B478="","",OFFSET(List1!L$11,tisk!A477,0))</f>
        <v>Oprava a úprava hřbitova v obci Čelčice</v>
      </c>
      <c r="E478" s="185">
        <f ca="1">IF(B478="","",OFFSET(List1!O$11,tisk!A477,0))</f>
        <v>665000</v>
      </c>
      <c r="F478" s="48" t="str">
        <f ca="1">IF(B478="","",OFFSET(List1!P$11,tisk!A477,0))</f>
        <v>1/2020</v>
      </c>
      <c r="G478" s="183">
        <f ca="1">IF(B478="","",OFFSET(List1!R$11,tisk!A477,0))</f>
        <v>330000</v>
      </c>
      <c r="H478" s="186" t="str">
        <f ca="1">IF(B478="","",OFFSET(List1!S$11,tisk!A477,0))</f>
        <v>31.12.2020</v>
      </c>
      <c r="I478" s="184">
        <f ca="1">IF(B478="","",OFFSET(List1!T$11,tisk!A477,0))</f>
        <v>110</v>
      </c>
      <c r="J478" s="184">
        <f ca="1">IF(B478="","",OFFSET(List1!U$11,tisk!A477,0))</f>
        <v>85</v>
      </c>
      <c r="K478" s="184">
        <f ca="1">IF(B478="","",OFFSET(List1!V$11,tisk!A477,0))</f>
        <v>150</v>
      </c>
      <c r="L478" s="184">
        <f ca="1">IF(B478="","",OFFSET(List1!W$11,tisk!A477,0))</f>
        <v>345</v>
      </c>
      <c r="M478" s="183">
        <f ca="1">IF($B478="","",OFFSET(List1!X$11,tisk!$A477,0))</f>
        <v>0</v>
      </c>
      <c r="N478" s="183">
        <f ca="1">IF($B478="","",OFFSET(List1!Y$11,tisk!$A477,0))</f>
        <v>330000</v>
      </c>
      <c r="O478" s="183">
        <f ca="1">IF($B478="","",OFFSET(List1!Z$11,tisk!$A477,0))</f>
        <v>0</v>
      </c>
      <c r="P478" s="183">
        <f ca="1">IF($B478="","",OFFSET(List1!AA$11,tisk!$A477,0))</f>
        <v>330000</v>
      </c>
      <c r="Q478" s="183" t="str">
        <f ca="1">IF($B478="","",OFFSET(List1!AB$11,tisk!$A477,0))</f>
        <v>NEINV</v>
      </c>
      <c r="R478" s="183" t="str">
        <f ca="1">IF($B478="","",OFFSET(List1!AC$11,tisk!$A477,0))</f>
        <v>NE</v>
      </c>
    </row>
    <row r="479" spans="1:18" s="2" customFormat="1" ht="86.4" x14ac:dyDescent="0.3">
      <c r="A479" s="51"/>
      <c r="B479" s="184"/>
      <c r="C479" s="3" t="str">
        <f ca="1">IF(B478="","",CONCATENATE("Okres ",OFFSET(List1!G$11,tisk!A477,0),"
","Právní forma","
",OFFSET(List1!H$11,tisk!A477,0),"
","IČO ",OFFSET(List1!I$11,tisk!A477,0),"
 ","B.Ú. ",OFFSET(List1!J$11,tisk!A477,0)))</f>
        <v>Okres Prostějov
Právní forma
Obec, městská část hlavního města Prahy
IČO 00288136
 B.Ú. 6221701/0100</v>
      </c>
      <c r="D479" s="5" t="str">
        <f ca="1">IF(B478="","",OFFSET(List1!M$11,tisk!A477,0))</f>
        <v>Jedná se o opravy a úpravy zeleně, chodníků, části hřbitovní zdi s bránou, brankami a oplocením, a hlavního kříže na hřbitově v Čelčicích.</v>
      </c>
      <c r="E479" s="185"/>
      <c r="F479" s="47"/>
      <c r="G479" s="183"/>
      <c r="H479" s="186"/>
      <c r="I479" s="184"/>
      <c r="J479" s="184"/>
      <c r="K479" s="184"/>
      <c r="L479" s="184"/>
      <c r="M479" s="183"/>
      <c r="N479" s="183"/>
      <c r="O479" s="183"/>
      <c r="P479" s="183"/>
      <c r="Q479" s="183"/>
      <c r="R479" s="183"/>
    </row>
    <row r="480" spans="1:18" s="2" customFormat="1" ht="57.6" x14ac:dyDescent="0.3">
      <c r="A480" s="51">
        <f>ROW()/3-1</f>
        <v>159</v>
      </c>
      <c r="B480" s="184"/>
      <c r="C480" s="3"/>
      <c r="D480" s="5" t="str">
        <f ca="1">IF(B478="","",CONCATENATE("Dotace bude použita na:",OFFSET(List1!N$11,tisk!A477,0)))</f>
        <v>Dotace bude použita na:Stavební a výsadbové práce, doprava materiálů, odvoz suti a rostlinného materiálu, výkopové práce.</v>
      </c>
      <c r="E480" s="185"/>
      <c r="F480" s="48" t="str">
        <f ca="1">IF(B478="","",OFFSET(List1!Q$11,tisk!A477,0))</f>
        <v>12/2020</v>
      </c>
      <c r="G480" s="183"/>
      <c r="H480" s="186"/>
      <c r="I480" s="184"/>
      <c r="J480" s="184"/>
      <c r="K480" s="184"/>
      <c r="L480" s="184"/>
      <c r="M480" s="183"/>
      <c r="N480" s="183"/>
      <c r="O480" s="183"/>
      <c r="P480" s="183"/>
      <c r="Q480" s="183"/>
      <c r="R480" s="183"/>
    </row>
    <row r="481" spans="1:18" s="2" customFormat="1" ht="57.6" x14ac:dyDescent="0.3">
      <c r="A481" s="51"/>
      <c r="B481" s="184">
        <v>160</v>
      </c>
      <c r="C481" s="3" t="str">
        <f ca="1">IF(B481="","",CONCATENATE(OFFSET(List1!C$11,tisk!A480,0),"
",OFFSET(List1!D$11,tisk!A480,0),"
",OFFSET(List1!E$11,tisk!A480,0),"
",OFFSET(List1!F$11,tisk!A480,0)))</f>
        <v>Obec Horní Studénky
Horní Studénky 44
Horní Studénky
78901</v>
      </c>
      <c r="D481" s="74" t="str">
        <f ca="1">IF(B481="","",OFFSET(List1!L$11,tisk!A480,0))</f>
        <v>Rekonstrukce obecního úřadu Horní Studénky - III. etapa</v>
      </c>
      <c r="E481" s="185">
        <f ca="1">IF(B481="","",OFFSET(List1!O$11,tisk!A480,0))</f>
        <v>1165000</v>
      </c>
      <c r="F481" s="48" t="str">
        <f ca="1">IF(B481="","",OFFSET(List1!P$11,tisk!A480,0))</f>
        <v>1/2020</v>
      </c>
      <c r="G481" s="183">
        <f ca="1">IF(B481="","",OFFSET(List1!R$11,tisk!A480,0))</f>
        <v>500000</v>
      </c>
      <c r="H481" s="186" t="str">
        <f ca="1">IF(B481="","",OFFSET(List1!S$11,tisk!A480,0))</f>
        <v>31.12.2020</v>
      </c>
      <c r="I481" s="184">
        <f ca="1">IF(B481="","",OFFSET(List1!T$11,tisk!A480,0))</f>
        <v>110</v>
      </c>
      <c r="J481" s="184">
        <f ca="1">IF(B481="","",OFFSET(List1!U$11,tisk!A480,0))</f>
        <v>130</v>
      </c>
      <c r="K481" s="184">
        <f ca="1">IF(B481="","",OFFSET(List1!V$11,tisk!A480,0))</f>
        <v>100</v>
      </c>
      <c r="L481" s="184">
        <f ca="1">IF(B481="","",OFFSET(List1!W$11,tisk!A480,0))</f>
        <v>340</v>
      </c>
      <c r="M481" s="183">
        <f ca="1">IF($B481="","",OFFSET(List1!X$11,tisk!$A480,0))</f>
        <v>0</v>
      </c>
      <c r="N481" s="183">
        <f ca="1">IF($B481="","",OFFSET(List1!Y$11,tisk!$A480,0))</f>
        <v>500000</v>
      </c>
      <c r="O481" s="183">
        <f ca="1">IF($B481="","",OFFSET(List1!Z$11,tisk!$A480,0))</f>
        <v>0</v>
      </c>
      <c r="P481" s="183">
        <f ca="1">IF($B481="","",OFFSET(List1!AA$11,tisk!$A480,0))</f>
        <v>500000</v>
      </c>
      <c r="Q481" s="183" t="str">
        <f ca="1">IF($B481="","",OFFSET(List1!AB$11,tisk!$A480,0))</f>
        <v>INV</v>
      </c>
      <c r="R481" s="183" t="str">
        <f ca="1">IF($B481="","",OFFSET(List1!AC$11,tisk!$A480,0))</f>
        <v>NE</v>
      </c>
    </row>
    <row r="482" spans="1:18" s="2" customFormat="1" ht="86.4" x14ac:dyDescent="0.3">
      <c r="A482" s="51"/>
      <c r="B482" s="184"/>
      <c r="C482" s="3" t="str">
        <f ca="1">IF(B481="","",CONCATENATE("Okres ",OFFSET(List1!G$11,tisk!A480,0),"
","Právní forma","
",OFFSET(List1!H$11,tisk!A480,0),"
","IČO ",OFFSET(List1!I$11,tisk!A480,0),"
 ","B.Ú. ",OFFSET(List1!J$11,tisk!A480,0)))</f>
        <v>Okres Šumperk
Právní forma
Obec, městská část hlavního města Prahy
IČO 00635944
 B.Ú. 13628841/0100</v>
      </c>
      <c r="D482" s="5" t="str">
        <f ca="1">IF(B481="","",OFFSET(List1!M$11,tisk!A480,0))</f>
        <v>Rekonstrukce OÚ Horní Studénky - III. etapa - zateplení vnější obvodové konstrukce včetně fasády, zastřešení vstupů do budovy.</v>
      </c>
      <c r="E482" s="185"/>
      <c r="F482" s="47"/>
      <c r="G482" s="183"/>
      <c r="H482" s="186"/>
      <c r="I482" s="184"/>
      <c r="J482" s="184"/>
      <c r="K482" s="184"/>
      <c r="L482" s="184"/>
      <c r="M482" s="183"/>
      <c r="N482" s="183"/>
      <c r="O482" s="183"/>
      <c r="P482" s="183"/>
      <c r="Q482" s="183"/>
      <c r="R482" s="183"/>
    </row>
    <row r="483" spans="1:18" s="2" customFormat="1" ht="43.2" x14ac:dyDescent="0.3">
      <c r="A483" s="51">
        <f>ROW()/3-1</f>
        <v>160</v>
      </c>
      <c r="B483" s="184"/>
      <c r="C483" s="3"/>
      <c r="D483" s="5" t="str">
        <f ca="1">IF(B481="","",CONCATENATE("Dotace bude použita na:",OFFSET(List1!N$11,tisk!A480,0)))</f>
        <v>Dotace bude použita na:Zateplení obvodového pláště budovy obecního úřadu včetně fasády, zastřešení vstupů do budovy.</v>
      </c>
      <c r="E483" s="185"/>
      <c r="F483" s="48" t="str">
        <f ca="1">IF(B481="","",OFFSET(List1!Q$11,tisk!A480,0))</f>
        <v>12/2020</v>
      </c>
      <c r="G483" s="183"/>
      <c r="H483" s="186"/>
      <c r="I483" s="184"/>
      <c r="J483" s="184"/>
      <c r="K483" s="184"/>
      <c r="L483" s="184"/>
      <c r="M483" s="183"/>
      <c r="N483" s="183"/>
      <c r="O483" s="183"/>
      <c r="P483" s="183"/>
      <c r="Q483" s="183"/>
      <c r="R483" s="183"/>
    </row>
    <row r="484" spans="1:18" s="2" customFormat="1" ht="57.6" x14ac:dyDescent="0.3">
      <c r="A484" s="51"/>
      <c r="B484" s="184">
        <v>161</v>
      </c>
      <c r="C484" s="3" t="str">
        <f ca="1">IF(B484="","",CONCATENATE(OFFSET(List1!C$11,tisk!A483,0),"
",OFFSET(List1!D$11,tisk!A483,0),"
",OFFSET(List1!E$11,tisk!A483,0),"
",OFFSET(List1!F$11,tisk!A483,0)))</f>
        <v>Obec Vícov
Vícov 46
Vícov
79803</v>
      </c>
      <c r="D484" s="74" t="str">
        <f ca="1">IF(B484="","",OFFSET(List1!L$11,tisk!A483,0))</f>
        <v>Oprava fasády Obecního úřadu ve Vícově</v>
      </c>
      <c r="E484" s="185">
        <f ca="1">IF(B484="","",OFFSET(List1!O$11,tisk!A483,0))</f>
        <v>511507</v>
      </c>
      <c r="F484" s="48" t="str">
        <f ca="1">IF(B484="","",OFFSET(List1!P$11,tisk!A483,0))</f>
        <v>1/2020</v>
      </c>
      <c r="G484" s="183">
        <f ca="1">IF(B484="","",OFFSET(List1!R$11,tisk!A483,0))</f>
        <v>255000</v>
      </c>
      <c r="H484" s="186" t="str">
        <f ca="1">IF(B484="","",OFFSET(List1!S$11,tisk!A483,0))</f>
        <v>31.12.2020</v>
      </c>
      <c r="I484" s="184">
        <f ca="1">IF(B484="","",OFFSET(List1!T$11,tisk!A483,0))</f>
        <v>130</v>
      </c>
      <c r="J484" s="184">
        <f ca="1">IF(B484="","",OFFSET(List1!U$11,tisk!A483,0))</f>
        <v>110</v>
      </c>
      <c r="K484" s="184">
        <f ca="1">IF(B484="","",OFFSET(List1!V$11,tisk!A483,0))</f>
        <v>100</v>
      </c>
      <c r="L484" s="184">
        <f ca="1">IF(B484="","",OFFSET(List1!W$11,tisk!A483,0))</f>
        <v>340</v>
      </c>
      <c r="M484" s="183">
        <f ca="1">IF($B484="","",OFFSET(List1!X$11,tisk!$A483,0))</f>
        <v>0</v>
      </c>
      <c r="N484" s="183">
        <f ca="1">IF($B484="","",OFFSET(List1!Y$11,tisk!$A483,0))</f>
        <v>255000</v>
      </c>
      <c r="O484" s="183">
        <f ca="1">IF($B484="","",OFFSET(List1!Z$11,tisk!$A483,0))</f>
        <v>0</v>
      </c>
      <c r="P484" s="183">
        <f ca="1">IF($B484="","",OFFSET(List1!AA$11,tisk!$A483,0))</f>
        <v>255000</v>
      </c>
      <c r="Q484" s="183" t="str">
        <f ca="1">IF($B484="","",OFFSET(List1!AB$11,tisk!$A483,0))</f>
        <v>NEINV</v>
      </c>
      <c r="R484" s="183" t="str">
        <f ca="1">IF($B484="","",OFFSET(List1!AC$11,tisk!$A483,0))</f>
        <v>NE</v>
      </c>
    </row>
    <row r="485" spans="1:18" s="2" customFormat="1" ht="86.4" x14ac:dyDescent="0.3">
      <c r="A485" s="51"/>
      <c r="B485" s="184"/>
      <c r="C485" s="3" t="str">
        <f ca="1">IF(B484="","",CONCATENATE("Okres ",OFFSET(List1!G$11,tisk!A483,0),"
","Právní forma","
",OFFSET(List1!H$11,tisk!A483,0),"
","IČO ",OFFSET(List1!I$11,tisk!A483,0),"
 ","B.Ú. ",OFFSET(List1!J$11,tisk!A483,0)))</f>
        <v>Okres Prostějov
Právní forma
Obec, městská část hlavního města Prahy
IČO 00288896
 B.Ú. 94-9318701/0710</v>
      </c>
      <c r="D485" s="5" t="str">
        <f ca="1">IF(B484="","",OFFSET(List1!M$11,tisk!A483,0))</f>
        <v>Záměrem projektu je oprava fasády budovy Obecního úřadu ve Vícově, zahrnující opravu vnějších omítek a zajištění trvalého snížení vlhkosti nadzákladového zdiva budovy.</v>
      </c>
      <c r="E485" s="185"/>
      <c r="F485" s="47"/>
      <c r="G485" s="183"/>
      <c r="H485" s="186"/>
      <c r="I485" s="184"/>
      <c r="J485" s="184"/>
      <c r="K485" s="184"/>
      <c r="L485" s="184"/>
      <c r="M485" s="183"/>
      <c r="N485" s="183"/>
      <c r="O485" s="183"/>
      <c r="P485" s="183"/>
      <c r="Q485" s="183"/>
      <c r="R485" s="183"/>
    </row>
    <row r="486" spans="1:18" s="2" customFormat="1" ht="28.8" x14ac:dyDescent="0.3">
      <c r="A486" s="51">
        <f>ROW()/3-1</f>
        <v>161</v>
      </c>
      <c r="B486" s="184"/>
      <c r="C486" s="3"/>
      <c r="D486" s="5" t="str">
        <f ca="1">IF(B484="","",CONCATENATE("Dotace bude použita na:",OFFSET(List1!N$11,tisk!A483,0)))</f>
        <v>Dotace bude použita na:Úhrada materiálu a stavební práce.</v>
      </c>
      <c r="E486" s="185"/>
      <c r="F486" s="48" t="str">
        <f ca="1">IF(B484="","",OFFSET(List1!Q$11,tisk!A483,0))</f>
        <v>12/2020</v>
      </c>
      <c r="G486" s="183"/>
      <c r="H486" s="186"/>
      <c r="I486" s="184"/>
      <c r="J486" s="184"/>
      <c r="K486" s="184"/>
      <c r="L486" s="184"/>
      <c r="M486" s="183"/>
      <c r="N486" s="183"/>
      <c r="O486" s="183"/>
      <c r="P486" s="183"/>
      <c r="Q486" s="183"/>
      <c r="R486" s="183"/>
    </row>
    <row r="487" spans="1:18" s="2" customFormat="1" ht="57.6" x14ac:dyDescent="0.3">
      <c r="A487" s="51"/>
      <c r="B487" s="184">
        <v>162</v>
      </c>
      <c r="C487" s="3" t="str">
        <f ca="1">IF(B487="","",CONCATENATE(OFFSET(List1!C$11,tisk!A486,0),"
",OFFSET(List1!D$11,tisk!A486,0),"
",OFFSET(List1!E$11,tisk!A486,0),"
",OFFSET(List1!F$11,tisk!A486,0)))</f>
        <v>Obec Bratrušov
Bratrušov 176
Bratrušov
78701</v>
      </c>
      <c r="D487" s="74" t="str">
        <f ca="1">IF(B487="","",OFFSET(List1!L$11,tisk!A486,0))</f>
        <v>Stavební úpravy požární zbrojnice v Bratrušově</v>
      </c>
      <c r="E487" s="185">
        <f ca="1">IF(B487="","",OFFSET(List1!O$11,tisk!A486,0))</f>
        <v>11231098</v>
      </c>
      <c r="F487" s="48" t="str">
        <f ca="1">IF(B487="","",OFFSET(List1!P$11,tisk!A486,0))</f>
        <v>1/2020</v>
      </c>
      <c r="G487" s="183">
        <f ca="1">IF(B487="","",OFFSET(List1!R$11,tisk!A486,0))</f>
        <v>500000</v>
      </c>
      <c r="H487" s="186" t="str">
        <f ca="1">IF(B487="","",OFFSET(List1!S$11,tisk!A486,0))</f>
        <v>31.12.2020</v>
      </c>
      <c r="I487" s="184">
        <f ca="1">IF(B487="","",OFFSET(List1!T$11,tisk!A486,0))</f>
        <v>90</v>
      </c>
      <c r="J487" s="184">
        <f ca="1">IF(B487="","",OFFSET(List1!U$11,tisk!A486,0))</f>
        <v>150</v>
      </c>
      <c r="K487" s="184">
        <f ca="1">IF(B487="","",OFFSET(List1!V$11,tisk!A486,0))</f>
        <v>100</v>
      </c>
      <c r="L487" s="184">
        <f ca="1">IF(B487="","",OFFSET(List1!W$11,tisk!A486,0))</f>
        <v>340</v>
      </c>
      <c r="M487" s="183">
        <f ca="1">IF($B487="","",OFFSET(List1!X$11,tisk!$A486,0))</f>
        <v>0</v>
      </c>
      <c r="N487" s="183">
        <f ca="1">IF($B487="","",OFFSET(List1!Y$11,tisk!$A486,0))</f>
        <v>500000</v>
      </c>
      <c r="O487" s="183">
        <f ca="1">IF($B487="","",OFFSET(List1!Z$11,tisk!$A486,0))</f>
        <v>0</v>
      </c>
      <c r="P487" s="183">
        <f ca="1">IF($B487="","",OFFSET(List1!AA$11,tisk!$A486,0))</f>
        <v>500000</v>
      </c>
      <c r="Q487" s="183" t="str">
        <f ca="1">IF($B487="","",OFFSET(List1!AB$11,tisk!$A486,0))</f>
        <v>INV</v>
      </c>
      <c r="R487" s="183" t="str">
        <f ca="1">IF($B487="","",OFFSET(List1!AC$11,tisk!$A486,0))</f>
        <v>NE</v>
      </c>
    </row>
    <row r="488" spans="1:18" s="2" customFormat="1" ht="86.4" x14ac:dyDescent="0.3">
      <c r="A488" s="51"/>
      <c r="B488" s="184"/>
      <c r="C488" s="3" t="str">
        <f ca="1">IF(B487="","",CONCATENATE("Okres ",OFFSET(List1!G$11,tisk!A486,0),"
","Právní forma","
",OFFSET(List1!H$11,tisk!A486,0),"
","IČO ",OFFSET(List1!I$11,tisk!A486,0),"
 ","B.Ú. ",OFFSET(List1!J$11,tisk!A486,0)))</f>
        <v>Okres Šumperk
Právní forma
Obec, městská část hlavního města Prahy
IČO 00635847
 B.Ú. 22129841/0100</v>
      </c>
      <c r="D488" s="5" t="str">
        <f ca="1">IF(B487="","",OFFSET(List1!M$11,tisk!A486,0))</f>
        <v>Projekt předkládá vybudování stanice základní složky IZS (kategorie je JPO III.) v Bratrušově. Projektem bude zvýšena odolnost stanice vůči účinkům mimořádných událostí tak, aby jednotka a její vybavení mohla plnit své úkoly.</v>
      </c>
      <c r="E488" s="185"/>
      <c r="F488" s="47"/>
      <c r="G488" s="183"/>
      <c r="H488" s="186"/>
      <c r="I488" s="184"/>
      <c r="J488" s="184"/>
      <c r="K488" s="184"/>
      <c r="L488" s="184"/>
      <c r="M488" s="183"/>
      <c r="N488" s="183"/>
      <c r="O488" s="183"/>
      <c r="P488" s="183"/>
      <c r="Q488" s="183"/>
      <c r="R488" s="183"/>
    </row>
    <row r="489" spans="1:18" s="2" customFormat="1" x14ac:dyDescent="0.3">
      <c r="A489" s="51">
        <f>ROW()/3-1</f>
        <v>162</v>
      </c>
      <c r="B489" s="184"/>
      <c r="C489" s="3"/>
      <c r="D489" s="5" t="str">
        <f ca="1">IF(B487="","",CONCATENATE("Dotace bude použita na:",OFFSET(List1!N$11,tisk!A486,0)))</f>
        <v>Dotace bude použita na:Stavební práce.</v>
      </c>
      <c r="E489" s="185"/>
      <c r="F489" s="48" t="str">
        <f ca="1">IF(B487="","",OFFSET(List1!Q$11,tisk!A486,0))</f>
        <v>12/2020</v>
      </c>
      <c r="G489" s="183"/>
      <c r="H489" s="186"/>
      <c r="I489" s="184"/>
      <c r="J489" s="184"/>
      <c r="K489" s="184"/>
      <c r="L489" s="184"/>
      <c r="M489" s="183"/>
      <c r="N489" s="183"/>
      <c r="O489" s="183"/>
      <c r="P489" s="183"/>
      <c r="Q489" s="183"/>
      <c r="R489" s="183"/>
    </row>
    <row r="490" spans="1:18" s="2" customFormat="1" ht="57.6" x14ac:dyDescent="0.3">
      <c r="A490" s="51"/>
      <c r="B490" s="184">
        <v>163</v>
      </c>
      <c r="C490" s="3" t="str">
        <f ca="1">IF(B490="","",CONCATENATE(OFFSET(List1!C$11,tisk!A489,0),"
",OFFSET(List1!D$11,tisk!A489,0),"
",OFFSET(List1!E$11,tisk!A489,0),"
",OFFSET(List1!F$11,tisk!A489,0)))</f>
        <v>Městys Dřevohostice
Náměstí 74
Dřevohostice
75114</v>
      </c>
      <c r="D490" s="74" t="str">
        <f ca="1">IF(B490="","",OFFSET(List1!L$11,tisk!A489,0))</f>
        <v>Dřevohostice ul. Lapač - chodníky a zpevněné plochy</v>
      </c>
      <c r="E490" s="185">
        <f ca="1">IF(B490="","",OFFSET(List1!O$11,tisk!A489,0))</f>
        <v>1247089</v>
      </c>
      <c r="F490" s="48" t="str">
        <f ca="1">IF(B490="","",OFFSET(List1!P$11,tisk!A489,0))</f>
        <v>5/2020</v>
      </c>
      <c r="G490" s="183">
        <f ca="1">IF(B490="","",OFFSET(List1!R$11,tisk!A489,0))</f>
        <v>500000</v>
      </c>
      <c r="H490" s="186" t="str">
        <f ca="1">IF(B490="","",OFFSET(List1!S$11,tisk!A489,0))</f>
        <v>31.12.2020</v>
      </c>
      <c r="I490" s="184">
        <f ca="1">IF(B490="","",OFFSET(List1!T$11,tisk!A489,0))</f>
        <v>80</v>
      </c>
      <c r="J490" s="184">
        <f ca="1">IF(B490="","",OFFSET(List1!U$11,tisk!A489,0))</f>
        <v>160</v>
      </c>
      <c r="K490" s="184">
        <f ca="1">IF(B490="","",OFFSET(List1!V$11,tisk!A489,0))</f>
        <v>100</v>
      </c>
      <c r="L490" s="184">
        <f ca="1">IF(B490="","",OFFSET(List1!W$11,tisk!A489,0))</f>
        <v>340</v>
      </c>
      <c r="M490" s="183">
        <f ca="1">IF($B490="","",OFFSET(List1!X$11,tisk!$A489,0))</f>
        <v>0</v>
      </c>
      <c r="N490" s="183">
        <f ca="1">IF($B490="","",OFFSET(List1!Y$11,tisk!$A489,0))</f>
        <v>500000</v>
      </c>
      <c r="O490" s="183">
        <f ca="1">IF($B490="","",OFFSET(List1!Z$11,tisk!$A489,0))</f>
        <v>0</v>
      </c>
      <c r="P490" s="183">
        <f ca="1">IF($B490="","",OFFSET(List1!AA$11,tisk!$A489,0))</f>
        <v>500000</v>
      </c>
      <c r="Q490" s="183" t="str">
        <f ca="1">IF($B490="","",OFFSET(List1!AB$11,tisk!$A489,0))</f>
        <v>INV</v>
      </c>
      <c r="R490" s="183" t="str">
        <f ca="1">IF($B490="","",OFFSET(List1!AC$11,tisk!$A489,0))</f>
        <v>NE</v>
      </c>
    </row>
    <row r="491" spans="1:18" s="2" customFormat="1" ht="86.4" x14ac:dyDescent="0.3">
      <c r="A491" s="51"/>
      <c r="B491" s="184"/>
      <c r="C491" s="3" t="str">
        <f ca="1">IF(B490="","",CONCATENATE("Okres ",OFFSET(List1!G$11,tisk!A489,0),"
","Právní forma","
",OFFSET(List1!H$11,tisk!A489,0),"
","IČO ",OFFSET(List1!I$11,tisk!A489,0),"
 ","B.Ú. ",OFFSET(List1!J$11,tisk!A489,0)))</f>
        <v>Okres Přerov
Právní forma
Obec, městská část hlavního města Prahy
IČO 00301213
 B.Ú. 187721747/0300</v>
      </c>
      <c r="D491" s="5" t="str">
        <f ca="1">IF(B490="","",OFFSET(List1!M$11,tisk!A489,0))</f>
        <v>Předmětem tohoto projektu jsou stavební úpravy v ulici Lapač v Dřevohosticích, navazující na rekonstrukci komunikace, která byla provedena v roce 2019. Nově budou vybudovány chodníky, vjezdy ze zámkové dlažby a zpevněné plochy.</v>
      </c>
      <c r="E491" s="185"/>
      <c r="F491" s="47"/>
      <c r="G491" s="183"/>
      <c r="H491" s="186"/>
      <c r="I491" s="184"/>
      <c r="J491" s="184"/>
      <c r="K491" s="184"/>
      <c r="L491" s="184"/>
      <c r="M491" s="183"/>
      <c r="N491" s="183"/>
      <c r="O491" s="183"/>
      <c r="P491" s="183"/>
      <c r="Q491" s="183"/>
      <c r="R491" s="183"/>
    </row>
    <row r="492" spans="1:18" s="2" customFormat="1" ht="86.4" x14ac:dyDescent="0.3">
      <c r="A492" s="51">
        <f>ROW()/3-1</f>
        <v>163</v>
      </c>
      <c r="B492" s="184"/>
      <c r="C492" s="3"/>
      <c r="D492" s="5" t="str">
        <f ca="1">IF(B490="","",CONCATENATE("Dotace bude použita na:",OFFSET(List1!N$11,tisk!A489,0)))</f>
        <v>Dotace bude použita na:Účelem poskytnuté dotace je částečná úhrada uznatelných investičních výdajů na vybudování chodníků, vjezdů, zpevněných ploch a s tím souvisejících činností na ulici Lapač v Dřevohosticích.</v>
      </c>
      <c r="E492" s="185"/>
      <c r="F492" s="48" t="str">
        <f ca="1">IF(B490="","",OFFSET(List1!Q$11,tisk!A489,0))</f>
        <v>12/2020</v>
      </c>
      <c r="G492" s="183"/>
      <c r="H492" s="186"/>
      <c r="I492" s="184"/>
      <c r="J492" s="184"/>
      <c r="K492" s="184"/>
      <c r="L492" s="184"/>
      <c r="M492" s="183"/>
      <c r="N492" s="183"/>
      <c r="O492" s="183"/>
      <c r="P492" s="183"/>
      <c r="Q492" s="183"/>
      <c r="R492" s="183"/>
    </row>
    <row r="493" spans="1:18" s="2" customFormat="1" ht="57.6" x14ac:dyDescent="0.3">
      <c r="A493" s="51"/>
      <c r="B493" s="184">
        <v>164</v>
      </c>
      <c r="C493" s="3" t="str">
        <f ca="1">IF(B493="","",CONCATENATE(OFFSET(List1!C$11,tisk!A492,0),"
",OFFSET(List1!D$11,tisk!A492,0),"
",OFFSET(List1!E$11,tisk!A492,0),"
",OFFSET(List1!F$11,tisk!A492,0)))</f>
        <v>Obec Malé Hradisko
Malé Hradisko 60
Malé Hradisko
79849</v>
      </c>
      <c r="D493" s="74" t="str">
        <f ca="1">IF(B493="","",OFFSET(List1!L$11,tisk!A492,0))</f>
        <v>Oprava místní komunikace ke Šlepru</v>
      </c>
      <c r="E493" s="185">
        <f ca="1">IF(B493="","",OFFSET(List1!O$11,tisk!A492,0))</f>
        <v>920000</v>
      </c>
      <c r="F493" s="48" t="str">
        <f ca="1">IF(B493="","",OFFSET(List1!P$11,tisk!A492,0))</f>
        <v>1/2020</v>
      </c>
      <c r="G493" s="183">
        <f ca="1">IF(B493="","",OFFSET(List1!R$11,tisk!A492,0))</f>
        <v>460000</v>
      </c>
      <c r="H493" s="186" t="str">
        <f ca="1">IF(B493="","",OFFSET(List1!S$11,tisk!A492,0))</f>
        <v>31.12.2020</v>
      </c>
      <c r="I493" s="184">
        <f ca="1">IF(B493="","",OFFSET(List1!T$11,tisk!A492,0))</f>
        <v>110</v>
      </c>
      <c r="J493" s="184">
        <f ca="1">IF(B493="","",OFFSET(List1!U$11,tisk!A492,0))</f>
        <v>120</v>
      </c>
      <c r="K493" s="184">
        <f ca="1">IF(B493="","",OFFSET(List1!V$11,tisk!A492,0))</f>
        <v>100</v>
      </c>
      <c r="L493" s="184">
        <f ca="1">IF(B493="","",OFFSET(List1!W$11,tisk!A492,0))</f>
        <v>330</v>
      </c>
      <c r="M493" s="183">
        <f ca="1">IF($B493="","",OFFSET(List1!X$11,tisk!$A492,0))</f>
        <v>0</v>
      </c>
      <c r="N493" s="183">
        <f ca="1">IF($B493="","",OFFSET(List1!Y$11,tisk!$A492,0))</f>
        <v>460000</v>
      </c>
      <c r="O493" s="183">
        <f ca="1">IF($B493="","",OFFSET(List1!Z$11,tisk!$A492,0))</f>
        <v>0</v>
      </c>
      <c r="P493" s="183">
        <f ca="1">IF($B493="","",OFFSET(List1!AA$11,tisk!$A492,0))</f>
        <v>460000</v>
      </c>
      <c r="Q493" s="183" t="str">
        <f ca="1">IF($B493="","",OFFSET(List1!AB$11,tisk!$A492,0))</f>
        <v>NEINV</v>
      </c>
      <c r="R493" s="183" t="str">
        <f ca="1">IF($B493="","",OFFSET(List1!AC$11,tisk!$A492,0))</f>
        <v>NE</v>
      </c>
    </row>
    <row r="494" spans="1:18" s="2" customFormat="1" ht="86.4" x14ac:dyDescent="0.3">
      <c r="A494" s="51"/>
      <c r="B494" s="184"/>
      <c r="C494" s="3" t="str">
        <f ca="1">IF(B493="","",CONCATENATE("Okres ",OFFSET(List1!G$11,tisk!A492,0),"
","Právní forma","
",OFFSET(List1!H$11,tisk!A492,0),"
","IČO ",OFFSET(List1!I$11,tisk!A492,0),"
 ","B.Ú. ",OFFSET(List1!J$11,tisk!A492,0)))</f>
        <v>Okres Prostějov
Právní forma
Obec, městská část hlavního města Prahy
IČO 00288454
 B.Ú. 135644292/0300</v>
      </c>
      <c r="D494" s="5" t="str">
        <f ca="1">IF(B493="","",OFFSET(List1!M$11,tisk!A492,0))</f>
        <v>Oprava místní komunikace ke Šlepru.
Morálně a fyzicky časem znehodnocená. Délka 312 m.
Součástí naučné stezky na Keltské oppidum Staré hradisko.</v>
      </c>
      <c r="E494" s="185"/>
      <c r="F494" s="47"/>
      <c r="G494" s="183"/>
      <c r="H494" s="186"/>
      <c r="I494" s="184"/>
      <c r="J494" s="184"/>
      <c r="K494" s="184"/>
      <c r="L494" s="184"/>
      <c r="M494" s="183"/>
      <c r="N494" s="183"/>
      <c r="O494" s="183"/>
      <c r="P494" s="183"/>
      <c r="Q494" s="183"/>
      <c r="R494" s="183"/>
    </row>
    <row r="495" spans="1:18" s="2" customFormat="1" ht="28.8" x14ac:dyDescent="0.3">
      <c r="A495" s="51">
        <f>ROW()/3-1</f>
        <v>164</v>
      </c>
      <c r="B495" s="184"/>
      <c r="C495" s="3"/>
      <c r="D495" s="5" t="str">
        <f ca="1">IF(B493="","",CONCATENATE("Dotace bude použita na:",OFFSET(List1!N$11,tisk!A492,0)))</f>
        <v>Dotace bude použita na:Oprava místní komunikace ke Šlepru.</v>
      </c>
      <c r="E495" s="185"/>
      <c r="F495" s="48" t="str">
        <f ca="1">IF(B493="","",OFFSET(List1!Q$11,tisk!A492,0))</f>
        <v>12/2020</v>
      </c>
      <c r="G495" s="183"/>
      <c r="H495" s="186"/>
      <c r="I495" s="184"/>
      <c r="J495" s="184"/>
      <c r="K495" s="184"/>
      <c r="L495" s="184"/>
      <c r="M495" s="183"/>
      <c r="N495" s="183"/>
      <c r="O495" s="183"/>
      <c r="P495" s="183"/>
      <c r="Q495" s="183"/>
      <c r="R495" s="183"/>
    </row>
    <row r="496" spans="1:18" s="2" customFormat="1" ht="57.6" x14ac:dyDescent="0.3">
      <c r="A496" s="51"/>
      <c r="B496" s="184">
        <v>165</v>
      </c>
      <c r="C496" s="3" t="str">
        <f ca="1">IF(B496="","",CONCATENATE(OFFSET(List1!C$11,tisk!A495,0),"
",OFFSET(List1!D$11,tisk!A495,0),"
",OFFSET(List1!E$11,tisk!A495,0),"
",OFFSET(List1!F$11,tisk!A495,0)))</f>
        <v>Obec Milenov
Milenov 120
Milenov
75361</v>
      </c>
      <c r="D496" s="74" t="str">
        <f ca="1">IF(B496="","",OFFSET(List1!L$11,tisk!A495,0))</f>
        <v>Stavební úpravy vjezdu k rodinným domům v obci Milenov</v>
      </c>
      <c r="E496" s="185">
        <f ca="1">IF(B496="","",OFFSET(List1!O$11,tisk!A495,0))</f>
        <v>440000</v>
      </c>
      <c r="F496" s="48" t="str">
        <f ca="1">IF(B496="","",OFFSET(List1!P$11,tisk!A495,0))</f>
        <v>1/2020</v>
      </c>
      <c r="G496" s="183">
        <f ca="1">IF(B496="","",OFFSET(List1!R$11,tisk!A495,0))</f>
        <v>220000</v>
      </c>
      <c r="H496" s="186" t="str">
        <f ca="1">IF(B496="","",OFFSET(List1!S$11,tisk!A495,0))</f>
        <v>31.12.2020</v>
      </c>
      <c r="I496" s="184">
        <f ca="1">IF(B496="","",OFFSET(List1!T$11,tisk!A495,0))</f>
        <v>110</v>
      </c>
      <c r="J496" s="184">
        <f ca="1">IF(B496="","",OFFSET(List1!U$11,tisk!A495,0))</f>
        <v>120</v>
      </c>
      <c r="K496" s="184">
        <f ca="1">IF(B496="","",OFFSET(List1!V$11,tisk!A495,0))</f>
        <v>100</v>
      </c>
      <c r="L496" s="184">
        <f ca="1">IF(B496="","",OFFSET(List1!W$11,tisk!A495,0))</f>
        <v>330</v>
      </c>
      <c r="M496" s="183">
        <f ca="1">IF($B496="","",OFFSET(List1!X$11,tisk!$A495,0))</f>
        <v>0</v>
      </c>
      <c r="N496" s="183">
        <f ca="1">IF($B496="","",OFFSET(List1!Y$11,tisk!$A495,0))</f>
        <v>220000</v>
      </c>
      <c r="O496" s="183">
        <f ca="1">IF($B496="","",OFFSET(List1!Z$11,tisk!$A495,0))</f>
        <v>0</v>
      </c>
      <c r="P496" s="183">
        <f ca="1">IF($B496="","",OFFSET(List1!AA$11,tisk!$A495,0))</f>
        <v>220000</v>
      </c>
      <c r="Q496" s="183" t="str">
        <f ca="1">IF($B496="","",OFFSET(List1!AB$11,tisk!$A495,0))</f>
        <v>INV</v>
      </c>
      <c r="R496" s="183" t="str">
        <f ca="1">IF($B496="","",OFFSET(List1!AC$11,tisk!$A495,0))</f>
        <v>NE</v>
      </c>
    </row>
    <row r="497" spans="1:18" s="2" customFormat="1" ht="86.4" x14ac:dyDescent="0.3">
      <c r="A497" s="51"/>
      <c r="B497" s="184"/>
      <c r="C497" s="3" t="str">
        <f ca="1">IF(B496="","",CONCATENATE("Okres ",OFFSET(List1!G$11,tisk!A495,0),"
","Právní forma","
",OFFSET(List1!H$11,tisk!A495,0),"
","IČO ",OFFSET(List1!I$11,tisk!A495,0),"
 ","B.Ú. ",OFFSET(List1!J$11,tisk!A495,0)))</f>
        <v>Okres Přerov
Právní forma
Obec, městská část hlavního města Prahy
IČO 00301582
 B.Ú. 6826831/0100</v>
      </c>
      <c r="D497" s="5" t="str">
        <f ca="1">IF(B496="","",OFFSET(List1!M$11,tisk!A495,0))</f>
        <v>Odstranění stávajícího povrchu vč. odstranění stávajícíh panelů na toku potoka Milenovce, položení nových panelů, provedení úpravy povrchu ze vsakovací betonové dlažby vč. obrubníků a odvodnění uličními vpustěmi a následké terénní úpravy.</v>
      </c>
      <c r="E497" s="185"/>
      <c r="F497" s="47"/>
      <c r="G497" s="183"/>
      <c r="H497" s="186"/>
      <c r="I497" s="184"/>
      <c r="J497" s="184"/>
      <c r="K497" s="184"/>
      <c r="L497" s="184"/>
      <c r="M497" s="183"/>
      <c r="N497" s="183"/>
      <c r="O497" s="183"/>
      <c r="P497" s="183"/>
      <c r="Q497" s="183"/>
      <c r="R497" s="183"/>
    </row>
    <row r="498" spans="1:18" s="2" customFormat="1" ht="100.8" x14ac:dyDescent="0.3">
      <c r="A498" s="51">
        <f>ROW()/3-1</f>
        <v>165</v>
      </c>
      <c r="B498" s="184"/>
      <c r="C498" s="3"/>
      <c r="D498" s="5" t="str">
        <f ca="1">IF(B496="","",CONCATENATE("Dotace bude použita na:",OFFSET(List1!N$11,tisk!A495,0)))</f>
        <v>Dotace bude použita na:Odstranění stávajícího povrchu vč. panelů, položení nových panelů, vybudování nového vjezdu z drenážní betonové dlažby vč. obrubníků, odvodnění pomocí uličních vpustí, napojení na přilehlou místní komunikaci a konečné terénní úpravy.</v>
      </c>
      <c r="E498" s="185"/>
      <c r="F498" s="48" t="str">
        <f ca="1">IF(B496="","",OFFSET(List1!Q$11,tisk!A495,0))</f>
        <v>12/2020</v>
      </c>
      <c r="G498" s="183"/>
      <c r="H498" s="186"/>
      <c r="I498" s="184"/>
      <c r="J498" s="184"/>
      <c r="K498" s="184"/>
      <c r="L498" s="184"/>
      <c r="M498" s="183"/>
      <c r="N498" s="183"/>
      <c r="O498" s="183"/>
      <c r="P498" s="183"/>
      <c r="Q498" s="183"/>
      <c r="R498" s="183"/>
    </row>
    <row r="499" spans="1:18" s="2" customFormat="1" ht="57.6" x14ac:dyDescent="0.3">
      <c r="A499" s="51"/>
      <c r="B499" s="184">
        <v>166</v>
      </c>
      <c r="C499" s="3" t="str">
        <f ca="1">IF(B499="","",CONCATENATE(OFFSET(List1!C$11,tisk!A498,0),"
",OFFSET(List1!D$11,tisk!A498,0),"
",OFFSET(List1!E$11,tisk!A498,0),"
",OFFSET(List1!F$11,tisk!A498,0)))</f>
        <v>Obec Rouské
Rouské 64
Rouské
75353</v>
      </c>
      <c r="D499" s="74" t="str">
        <f ca="1">IF(B499="","",OFFSET(List1!L$11,tisk!A498,0))</f>
        <v>Úprava veřejného prostranství za kaplí Povýšení sv. Kříže v Rouském</v>
      </c>
      <c r="E499" s="185">
        <f ca="1">IF(B499="","",OFFSET(List1!O$11,tisk!A498,0))</f>
        <v>1100000</v>
      </c>
      <c r="F499" s="48" t="str">
        <f ca="1">IF(B499="","",OFFSET(List1!P$11,tisk!A498,0))</f>
        <v>1/2020</v>
      </c>
      <c r="G499" s="183">
        <f ca="1">IF(B499="","",OFFSET(List1!R$11,tisk!A498,0))</f>
        <v>500000</v>
      </c>
      <c r="H499" s="186" t="str">
        <f ca="1">IF(B499="","",OFFSET(List1!S$11,tisk!A498,0))</f>
        <v>31.12.2020</v>
      </c>
      <c r="I499" s="184">
        <f ca="1">IF(B499="","",OFFSET(List1!T$11,tisk!A498,0))</f>
        <v>130</v>
      </c>
      <c r="J499" s="184">
        <f ca="1">IF(B499="","",OFFSET(List1!U$11,tisk!A498,0))</f>
        <v>95</v>
      </c>
      <c r="K499" s="184">
        <f ca="1">IF(B499="","",OFFSET(List1!V$11,tisk!A498,0))</f>
        <v>100</v>
      </c>
      <c r="L499" s="184">
        <f ca="1">IF(B499="","",OFFSET(List1!W$11,tisk!A498,0))</f>
        <v>325</v>
      </c>
      <c r="M499" s="183">
        <f ca="1">IF($B499="","",OFFSET(List1!X$11,tisk!$A498,0))</f>
        <v>0</v>
      </c>
      <c r="N499" s="183">
        <f ca="1">IF($B499="","",OFFSET(List1!Y$11,tisk!$A498,0))</f>
        <v>500000</v>
      </c>
      <c r="O499" s="183">
        <f ca="1">IF($B499="","",OFFSET(List1!Z$11,tisk!$A498,0))</f>
        <v>0</v>
      </c>
      <c r="P499" s="183">
        <f ca="1">IF($B499="","",OFFSET(List1!AA$11,tisk!$A498,0))</f>
        <v>500000</v>
      </c>
      <c r="Q499" s="183" t="str">
        <f ca="1">IF($B499="","",OFFSET(List1!AB$11,tisk!$A498,0))</f>
        <v>INV</v>
      </c>
      <c r="R499" s="183" t="str">
        <f ca="1">IF($B499="","",OFFSET(List1!AC$11,tisk!$A498,0))</f>
        <v>NE</v>
      </c>
    </row>
    <row r="500" spans="1:18" s="2" customFormat="1" ht="86.4" x14ac:dyDescent="0.3">
      <c r="A500" s="51"/>
      <c r="B500" s="184"/>
      <c r="C500" s="3" t="str">
        <f ca="1">IF(B499="","",CONCATENATE("Okres ",OFFSET(List1!G$11,tisk!A498,0),"
","Právní forma","
",OFFSET(List1!H$11,tisk!A498,0),"
","IČO ",OFFSET(List1!I$11,tisk!A498,0),"
 ","B.Ú. ",OFFSET(List1!J$11,tisk!A498,0)))</f>
        <v>Okres Přerov
Právní forma
Obec, městská část hlavního města Prahy
IČO 00636550
 B.Ú. 25322831/0100</v>
      </c>
      <c r="D500" s="5" t="str">
        <f ca="1">IF(B499="","",OFFSET(List1!M$11,tisk!A498,0))</f>
        <v>Hlavním cílem projektu je úprava veřejného prostranství za kaplí Povýšení sv. Kříže v Rouském.</v>
      </c>
      <c r="E500" s="185"/>
      <c r="F500" s="47"/>
      <c r="G500" s="183"/>
      <c r="H500" s="186"/>
      <c r="I500" s="184"/>
      <c r="J500" s="184"/>
      <c r="K500" s="184"/>
      <c r="L500" s="184"/>
      <c r="M500" s="183"/>
      <c r="N500" s="183"/>
      <c r="O500" s="183"/>
      <c r="P500" s="183"/>
      <c r="Q500" s="183"/>
      <c r="R500" s="183"/>
    </row>
    <row r="501" spans="1:18" s="2" customFormat="1" ht="72" x14ac:dyDescent="0.3">
      <c r="A501" s="51">
        <f>ROW()/3-1</f>
        <v>166</v>
      </c>
      <c r="B501" s="184"/>
      <c r="C501" s="3"/>
      <c r="D501" s="5" t="str">
        <f ca="1">IF(B499="","",CONCATENATE("Dotace bude použita na:",OFFSET(List1!N$11,tisk!A498,0)))</f>
        <v>Dotace bude použita na:Dotace bude použita na nákup materiálu a stavební práce vyplývající z úpravy veřejných prostranství včetně všech uznatelných nákladů s úpravou souvisejících.</v>
      </c>
      <c r="E501" s="185"/>
      <c r="F501" s="48" t="str">
        <f ca="1">IF(B499="","",OFFSET(List1!Q$11,tisk!A498,0))</f>
        <v>12/2020</v>
      </c>
      <c r="G501" s="183"/>
      <c r="H501" s="186"/>
      <c r="I501" s="184"/>
      <c r="J501" s="184"/>
      <c r="K501" s="184"/>
      <c r="L501" s="184"/>
      <c r="M501" s="183"/>
      <c r="N501" s="183"/>
      <c r="O501" s="183"/>
      <c r="P501" s="183"/>
      <c r="Q501" s="183"/>
      <c r="R501" s="183"/>
    </row>
    <row r="502" spans="1:18" s="2" customFormat="1" ht="72" x14ac:dyDescent="0.3">
      <c r="A502" s="51"/>
      <c r="B502" s="184">
        <v>167</v>
      </c>
      <c r="C502" s="3" t="str">
        <f ca="1">IF(B502="","",CONCATENATE(OFFSET(List1!C$11,tisk!A501,0),"
",OFFSET(List1!D$11,tisk!A501,0),"
",OFFSET(List1!E$11,tisk!A501,0),"
",OFFSET(List1!F$11,tisk!A501,0)))</f>
        <v>Obec Milotice nad Bečvou
Milotice nad Bečvou 59
Milotice nad Bečvou
75367</v>
      </c>
      <c r="D502" s="74" t="str">
        <f ca="1">IF(B502="","",OFFSET(List1!L$11,tisk!A501,0))</f>
        <v>Revitalizace obce Milotice nad Bečvou - část 2 - kašna Žlebek a okolí</v>
      </c>
      <c r="E502" s="185">
        <f ca="1">IF(B502="","",OFFSET(List1!O$11,tisk!A501,0))</f>
        <v>947793</v>
      </c>
      <c r="F502" s="48" t="str">
        <f ca="1">IF(B502="","",OFFSET(List1!P$11,tisk!A501,0))</f>
        <v>1/2020</v>
      </c>
      <c r="G502" s="183">
        <f ca="1">IF(B502="","",OFFSET(List1!R$11,tisk!A501,0))</f>
        <v>400000</v>
      </c>
      <c r="H502" s="186" t="str">
        <f ca="1">IF(B502="","",OFFSET(List1!S$11,tisk!A501,0))</f>
        <v>31.12.2020</v>
      </c>
      <c r="I502" s="184">
        <f ca="1">IF(B502="","",OFFSET(List1!T$11,tisk!A501,0))</f>
        <v>130</v>
      </c>
      <c r="J502" s="184">
        <f ca="1">IF(B502="","",OFFSET(List1!U$11,tisk!A501,0))</f>
        <v>95</v>
      </c>
      <c r="K502" s="184">
        <f ca="1">IF(B502="","",OFFSET(List1!V$11,tisk!A501,0))</f>
        <v>100</v>
      </c>
      <c r="L502" s="184">
        <f ca="1">IF(B502="","",OFFSET(List1!W$11,tisk!A501,0))</f>
        <v>325</v>
      </c>
      <c r="M502" s="183">
        <f ca="1">IF($B502="","",OFFSET(List1!X$11,tisk!$A501,0))</f>
        <v>0</v>
      </c>
      <c r="N502" s="183">
        <f ca="1">IF($B502="","",OFFSET(List1!Y$11,tisk!$A501,0))</f>
        <v>400000</v>
      </c>
      <c r="O502" s="183">
        <f ca="1">IF($B502="","",OFFSET(List1!Z$11,tisk!$A501,0))</f>
        <v>0</v>
      </c>
      <c r="P502" s="183">
        <f ca="1">IF($B502="","",OFFSET(List1!AA$11,tisk!$A501,0))</f>
        <v>400000</v>
      </c>
      <c r="Q502" s="183" t="str">
        <f ca="1">IF($B502="","",OFFSET(List1!AB$11,tisk!$A501,0))</f>
        <v>INV/NEINV</v>
      </c>
      <c r="R502" s="183" t="str">
        <f ca="1">IF($B502="","",OFFSET(List1!AC$11,tisk!$A501,0))</f>
        <v>NE</v>
      </c>
    </row>
    <row r="503" spans="1:18" s="2" customFormat="1" ht="86.4" x14ac:dyDescent="0.3">
      <c r="A503" s="51"/>
      <c r="B503" s="184"/>
      <c r="C503" s="3" t="str">
        <f ca="1">IF(B502="","",CONCATENATE("Okres ",OFFSET(List1!G$11,tisk!A501,0),"
","Právní forma","
",OFFSET(List1!H$11,tisk!A501,0),"
","IČO ",OFFSET(List1!I$11,tisk!A501,0),"
 ","B.Ú. ",OFFSET(List1!J$11,tisk!A501,0)))</f>
        <v>Okres Přerov
Právní forma
Obec, městská část hlavního města Prahy
IČO 00636398
 B.Ú. 1883118399/0800</v>
      </c>
      <c r="D503" s="5" t="str">
        <f ca="1">IF(B502="","",OFFSET(List1!M$11,tisk!A501,0))</f>
        <v>Revitalizace veřejných prostranství obce Milotice nad Bečvou - rekonstrukce a obnova - 2. část - kašna Žlebek a okolí.</v>
      </c>
      <c r="E503" s="185"/>
      <c r="F503" s="47"/>
      <c r="G503" s="183"/>
      <c r="H503" s="186"/>
      <c r="I503" s="184"/>
      <c r="J503" s="184"/>
      <c r="K503" s="184"/>
      <c r="L503" s="184"/>
      <c r="M503" s="183"/>
      <c r="N503" s="183"/>
      <c r="O503" s="183"/>
      <c r="P503" s="183"/>
      <c r="Q503" s="183"/>
      <c r="R503" s="183"/>
    </row>
    <row r="504" spans="1:18" s="2" customFormat="1" ht="72" x14ac:dyDescent="0.3">
      <c r="A504" s="51">
        <f>ROW()/3-1</f>
        <v>167</v>
      </c>
      <c r="B504" s="184"/>
      <c r="C504" s="3"/>
      <c r="D504" s="5" t="str">
        <f ca="1">IF(B502="","",CONCATENATE("Dotace bude použita na:",OFFSET(List1!N$11,tisk!A501,0)))</f>
        <v>Dotace bude použita na:Rekonstrukce kašny (vnitřní i vnější obklady, osvěltení kašny, zpevněné plochy kolem kašny a příjezdové plochy, a zemní úpravy a práce, venkovní lavička a výsadba zeleně.</v>
      </c>
      <c r="E504" s="185"/>
      <c r="F504" s="48" t="str">
        <f ca="1">IF(B502="","",OFFSET(List1!Q$11,tisk!A501,0))</f>
        <v>12/2020</v>
      </c>
      <c r="G504" s="183"/>
      <c r="H504" s="186"/>
      <c r="I504" s="184"/>
      <c r="J504" s="184"/>
      <c r="K504" s="184"/>
      <c r="L504" s="184"/>
      <c r="M504" s="183"/>
      <c r="N504" s="183"/>
      <c r="O504" s="183"/>
      <c r="P504" s="183"/>
      <c r="Q504" s="183"/>
      <c r="R504" s="183"/>
    </row>
    <row r="505" spans="1:18" s="2" customFormat="1" ht="57.6" x14ac:dyDescent="0.3">
      <c r="A505" s="51"/>
      <c r="B505" s="184">
        <v>168</v>
      </c>
      <c r="C505" s="3" t="str">
        <f ca="1">IF(B505="","",CONCATENATE(OFFSET(List1!C$11,tisk!A504,0),"
",OFFSET(List1!D$11,tisk!A504,0),"
",OFFSET(List1!E$11,tisk!A504,0),"
",OFFSET(List1!F$11,tisk!A504,0)))</f>
        <v>Obec Velké Kunětice
Velké Kunětice 146
Velké Kunětice
79052</v>
      </c>
      <c r="D505" s="74" t="str">
        <f ca="1">IF(B505="","",OFFSET(List1!L$11,tisk!A504,0))</f>
        <v>Oprava sociálního zázemí - OÚ Velké Kunětice</v>
      </c>
      <c r="E505" s="185">
        <f ca="1">IF(B505="","",OFFSET(List1!O$11,tisk!A504,0))</f>
        <v>402344</v>
      </c>
      <c r="F505" s="48" t="str">
        <f ca="1">IF(B505="","",OFFSET(List1!P$11,tisk!A504,0))</f>
        <v>1/2020</v>
      </c>
      <c r="G505" s="183">
        <f ca="1">IF(B505="","",OFFSET(List1!R$11,tisk!A504,0))</f>
        <v>201172</v>
      </c>
      <c r="H505" s="186" t="str">
        <f ca="1">IF(B505="","",OFFSET(List1!S$11,tisk!A504,0))</f>
        <v>31.12.2020</v>
      </c>
      <c r="I505" s="184">
        <f ca="1">IF(B505="","",OFFSET(List1!T$11,tisk!A504,0))</f>
        <v>130</v>
      </c>
      <c r="J505" s="184">
        <f ca="1">IF(B505="","",OFFSET(List1!U$11,tisk!A504,0))</f>
        <v>90</v>
      </c>
      <c r="K505" s="184">
        <f ca="1">IF(B505="","",OFFSET(List1!V$11,tisk!A504,0))</f>
        <v>100</v>
      </c>
      <c r="L505" s="184">
        <f ca="1">IF(B505="","",OFFSET(List1!W$11,tisk!A504,0))</f>
        <v>320</v>
      </c>
      <c r="M505" s="183">
        <f ca="1">IF($B505="","",OFFSET(List1!X$11,tisk!$A504,0))</f>
        <v>0</v>
      </c>
      <c r="N505" s="183">
        <f ca="1">IF($B505="","",OFFSET(List1!Y$11,tisk!$A504,0))</f>
        <v>201172</v>
      </c>
      <c r="O505" s="183">
        <f ca="1">IF($B505="","",OFFSET(List1!Z$11,tisk!$A504,0))</f>
        <v>0</v>
      </c>
      <c r="P505" s="183">
        <f ca="1">IF($B505="","",OFFSET(List1!AA$11,tisk!$A504,0))</f>
        <v>201172</v>
      </c>
      <c r="Q505" s="183" t="str">
        <f ca="1">IF($B505="","",OFFSET(List1!AB$11,tisk!$A504,0))</f>
        <v>NEINV</v>
      </c>
      <c r="R505" s="183" t="str">
        <f ca="1">IF($B505="","",OFFSET(List1!AC$11,tisk!$A504,0))</f>
        <v>NE</v>
      </c>
    </row>
    <row r="506" spans="1:18" s="2" customFormat="1" ht="86.4" x14ac:dyDescent="0.3">
      <c r="A506" s="51"/>
      <c r="B506" s="184"/>
      <c r="C506" s="3" t="str">
        <f ca="1">IF(B505="","",CONCATENATE("Okres ",OFFSET(List1!G$11,tisk!A504,0),"
","Právní forma","
",OFFSET(List1!H$11,tisk!A504,0),"
","IČO ",OFFSET(List1!I$11,tisk!A504,0),"
 ","B.Ú. ",OFFSET(List1!J$11,tisk!A504,0)))</f>
        <v>Okres Jeseník
Právní forma
Obec, městská část hlavního města Prahy
IČO 00635952
 B.Ú. 94-311861/0710</v>
      </c>
      <c r="D506" s="5" t="str">
        <f ca="1">IF(B505="","",OFFSET(List1!M$11,tisk!A504,0))</f>
        <v>Oprava vstupního schodiště a sociálního zařízení obecního úřadu.</v>
      </c>
      <c r="E506" s="185"/>
      <c r="F506" s="47"/>
      <c r="G506" s="183"/>
      <c r="H506" s="186"/>
      <c r="I506" s="184"/>
      <c r="J506" s="184"/>
      <c r="K506" s="184"/>
      <c r="L506" s="184"/>
      <c r="M506" s="183"/>
      <c r="N506" s="183"/>
      <c r="O506" s="183"/>
      <c r="P506" s="183"/>
      <c r="Q506" s="183"/>
      <c r="R506" s="183"/>
    </row>
    <row r="507" spans="1:18" s="2" customFormat="1" ht="43.2" x14ac:dyDescent="0.3">
      <c r="A507" s="51">
        <f>ROW()/3-1</f>
        <v>168</v>
      </c>
      <c r="B507" s="184"/>
      <c r="C507" s="3"/>
      <c r="D507" s="5" t="str">
        <f ca="1">IF(B505="","",CONCATENATE("Dotace bude použita na:",OFFSET(List1!N$11,tisk!A504,0)))</f>
        <v>Dotace bude použita na:Oprava sociálního zázemí OÚ, nákup materiálu a stavební práce.</v>
      </c>
      <c r="E507" s="185"/>
      <c r="F507" s="48" t="str">
        <f ca="1">IF(B505="","",OFFSET(List1!Q$11,tisk!A504,0))</f>
        <v>12/2020</v>
      </c>
      <c r="G507" s="183"/>
      <c r="H507" s="186"/>
      <c r="I507" s="184"/>
      <c r="J507" s="184"/>
      <c r="K507" s="184"/>
      <c r="L507" s="184"/>
      <c r="M507" s="183"/>
      <c r="N507" s="183"/>
      <c r="O507" s="183"/>
      <c r="P507" s="183"/>
      <c r="Q507" s="183"/>
      <c r="R507" s="183"/>
    </row>
    <row r="508" spans="1:18" s="2" customFormat="1" ht="57.6" x14ac:dyDescent="0.3">
      <c r="A508" s="51"/>
      <c r="B508" s="184">
        <v>169</v>
      </c>
      <c r="C508" s="3" t="str">
        <f ca="1">IF(B508="","",CONCATENATE(OFFSET(List1!C$11,tisk!A507,0),"
",OFFSET(List1!D$11,tisk!A507,0),"
",OFFSET(List1!E$11,tisk!A507,0),"
",OFFSET(List1!F$11,tisk!A507,0)))</f>
        <v>Obec Majetín
Lipová 25
Majetín
751 03</v>
      </c>
      <c r="D508" s="74" t="str">
        <f ca="1">IF(B508="","",OFFSET(List1!L$11,tisk!A507,0))</f>
        <v>Výstavba parkovacích stání v obci Majetín</v>
      </c>
      <c r="E508" s="185">
        <f ca="1">IF(B508="","",OFFSET(List1!O$11,tisk!A507,0))</f>
        <v>346000</v>
      </c>
      <c r="F508" s="48" t="str">
        <f ca="1">IF(B508="","",OFFSET(List1!P$11,tisk!A507,0))</f>
        <v>4/2020</v>
      </c>
      <c r="G508" s="183">
        <f ca="1">IF(B508="","",OFFSET(List1!R$11,tisk!A507,0))</f>
        <v>173000</v>
      </c>
      <c r="H508" s="186" t="str">
        <f ca="1">IF(B508="","",OFFSET(List1!S$11,tisk!A507,0))</f>
        <v>31.12.2020</v>
      </c>
      <c r="I508" s="184">
        <f ca="1">IF(B508="","",OFFSET(List1!T$11,tisk!A507,0))</f>
        <v>100</v>
      </c>
      <c r="J508" s="184">
        <f ca="1">IF(B508="","",OFFSET(List1!U$11,tisk!A507,0))</f>
        <v>120</v>
      </c>
      <c r="K508" s="184">
        <f ca="1">IF(B508="","",OFFSET(List1!V$11,tisk!A507,0))</f>
        <v>100</v>
      </c>
      <c r="L508" s="184">
        <f ca="1">IF(B508="","",OFFSET(List1!W$11,tisk!A507,0))</f>
        <v>320</v>
      </c>
      <c r="M508" s="183">
        <f ca="1">IF($B508="","",OFFSET(List1!X$11,tisk!$A507,0))</f>
        <v>0</v>
      </c>
      <c r="N508" s="183">
        <f ca="1">IF($B508="","",OFFSET(List1!Y$11,tisk!$A507,0))</f>
        <v>173000</v>
      </c>
      <c r="O508" s="183">
        <f ca="1">IF($B508="","",OFFSET(List1!Z$11,tisk!$A507,0))</f>
        <v>0</v>
      </c>
      <c r="P508" s="183">
        <f ca="1">IF($B508="","",OFFSET(List1!AA$11,tisk!$A507,0))</f>
        <v>173000</v>
      </c>
      <c r="Q508" s="183" t="str">
        <f ca="1">IF($B508="","",OFFSET(List1!AB$11,tisk!$A507,0))</f>
        <v>INV</v>
      </c>
      <c r="R508" s="183" t="str">
        <f ca="1">IF($B508="","",OFFSET(List1!AC$11,tisk!$A507,0))</f>
        <v>NE</v>
      </c>
    </row>
    <row r="509" spans="1:18" s="2" customFormat="1" ht="86.4" x14ac:dyDescent="0.3">
      <c r="A509" s="51"/>
      <c r="B509" s="184"/>
      <c r="C509" s="3" t="str">
        <f ca="1">IF(B508="","",CONCATENATE("Okres ",OFFSET(List1!G$11,tisk!A507,0),"
","Právní forma","
",OFFSET(List1!H$11,tisk!A507,0),"
","IČO ",OFFSET(List1!I$11,tisk!A507,0),"
 ","B.Ú. ",OFFSET(List1!J$11,tisk!A507,0)))</f>
        <v>Okres Olomouc
Právní forma
Obec, městská část hlavního města Prahy
IČO 00299197
 B.Ú. 1883114339/0800</v>
      </c>
      <c r="D509" s="5" t="str">
        <f ca="1">IF(B508="","",OFFSET(List1!M$11,tisk!A507,0))</f>
        <v>V rámci projektu bude v centru obce Majetín vybudováno 5 parkovacích stání, doplněných o sadové úpravy. Nová podélná stání podél silnice III/0552 přispějí ke zvýšení kapacity parkovacích míst a zmírnění dopravní zátěže v lokalitě.</v>
      </c>
      <c r="E509" s="185"/>
      <c r="F509" s="47"/>
      <c r="G509" s="183"/>
      <c r="H509" s="186"/>
      <c r="I509" s="184"/>
      <c r="J509" s="184"/>
      <c r="K509" s="184"/>
      <c r="L509" s="184"/>
      <c r="M509" s="183"/>
      <c r="N509" s="183"/>
      <c r="O509" s="183"/>
      <c r="P509" s="183"/>
      <c r="Q509" s="183"/>
      <c r="R509" s="183"/>
    </row>
    <row r="510" spans="1:18" s="2" customFormat="1" ht="43.2" x14ac:dyDescent="0.3">
      <c r="A510" s="51">
        <f>ROW()/3-1</f>
        <v>169</v>
      </c>
      <c r="B510" s="184"/>
      <c r="C510" s="3"/>
      <c r="D510" s="5" t="str">
        <f ca="1">IF(B508="","",CONCATENATE("Dotace bude použita na:",OFFSET(List1!N$11,tisk!A507,0)))</f>
        <v>Dotace bude použita na:Náklady realizace stavby (vybudování parkovacích míst, sadové úpravy).</v>
      </c>
      <c r="E510" s="185"/>
      <c r="F510" s="48" t="str">
        <f ca="1">IF(B508="","",OFFSET(List1!Q$11,tisk!A507,0))</f>
        <v>11/2020</v>
      </c>
      <c r="G510" s="183"/>
      <c r="H510" s="186"/>
      <c r="I510" s="184"/>
      <c r="J510" s="184"/>
      <c r="K510" s="184"/>
      <c r="L510" s="184"/>
      <c r="M510" s="183"/>
      <c r="N510" s="183"/>
      <c r="O510" s="183"/>
      <c r="P510" s="183"/>
      <c r="Q510" s="183"/>
      <c r="R510" s="183"/>
    </row>
    <row r="511" spans="1:18" s="2" customFormat="1" ht="57.6" x14ac:dyDescent="0.3">
      <c r="A511" s="51"/>
      <c r="B511" s="184">
        <v>170</v>
      </c>
      <c r="C511" s="3" t="str">
        <f ca="1">IF(B511="","",CONCATENATE(OFFSET(List1!C$11,tisk!A510,0),"
",OFFSET(List1!D$11,tisk!A510,0),"
",OFFSET(List1!E$11,tisk!A510,0),"
",OFFSET(List1!F$11,tisk!A510,0)))</f>
        <v>Obec Těšetice
Těšetice 75
Těšetice
78346</v>
      </c>
      <c r="D511" s="74" t="str">
        <f ca="1">IF(B511="","",OFFSET(List1!L$11,tisk!A510,0))</f>
        <v>Oprava chodníku z Těšetic do Vojnic</v>
      </c>
      <c r="E511" s="185">
        <f ca="1">IF(B511="","",OFFSET(List1!O$11,tisk!A510,0))</f>
        <v>1000000</v>
      </c>
      <c r="F511" s="48" t="str">
        <f ca="1">IF(B511="","",OFFSET(List1!P$11,tisk!A510,0))</f>
        <v>1/2020</v>
      </c>
      <c r="G511" s="183">
        <f ca="1">IF(B511="","",OFFSET(List1!R$11,tisk!A510,0))</f>
        <v>500000</v>
      </c>
      <c r="H511" s="186" t="str">
        <f ca="1">IF(B511="","",OFFSET(List1!S$11,tisk!A510,0))</f>
        <v>31.12.2020</v>
      </c>
      <c r="I511" s="184">
        <f ca="1">IF(B511="","",OFFSET(List1!T$11,tisk!A510,0))</f>
        <v>100</v>
      </c>
      <c r="J511" s="184">
        <f ca="1">IF(B511="","",OFFSET(List1!U$11,tisk!A510,0))</f>
        <v>120</v>
      </c>
      <c r="K511" s="184">
        <f ca="1">IF(B511="","",OFFSET(List1!V$11,tisk!A510,0))</f>
        <v>100</v>
      </c>
      <c r="L511" s="184">
        <f ca="1">IF(B511="","",OFFSET(List1!W$11,tisk!A510,0))</f>
        <v>320</v>
      </c>
      <c r="M511" s="183">
        <f ca="1">IF($B511="","",OFFSET(List1!X$11,tisk!$A510,0))</f>
        <v>0</v>
      </c>
      <c r="N511" s="183">
        <f ca="1">IF($B511="","",OFFSET(List1!Y$11,tisk!$A510,0))</f>
        <v>500000</v>
      </c>
      <c r="O511" s="183">
        <f ca="1">IF($B511="","",OFFSET(List1!Z$11,tisk!$A510,0))</f>
        <v>0</v>
      </c>
      <c r="P511" s="183">
        <f ca="1">IF($B511="","",OFFSET(List1!AA$11,tisk!$A510,0))</f>
        <v>500000</v>
      </c>
      <c r="Q511" s="183" t="str">
        <f ca="1">IF($B511="","",OFFSET(List1!AB$11,tisk!$A510,0))</f>
        <v>NEINV</v>
      </c>
      <c r="R511" s="183" t="str">
        <f ca="1">IF($B511="","",OFFSET(List1!AC$11,tisk!$A510,0))</f>
        <v>NE</v>
      </c>
    </row>
    <row r="512" spans="1:18" s="2" customFormat="1" ht="86.4" x14ac:dyDescent="0.3">
      <c r="A512" s="51"/>
      <c r="B512" s="184"/>
      <c r="C512" s="3" t="str">
        <f ca="1">IF(B511="","",CONCATENATE("Okres ",OFFSET(List1!G$11,tisk!A510,0),"
","Právní forma","
",OFFSET(List1!H$11,tisk!A510,0),"
","IČO ",OFFSET(List1!I$11,tisk!A510,0),"
 ","B.Ú. ",OFFSET(List1!J$11,tisk!A510,0)))</f>
        <v>Okres Olomouc
Právní forma
Obec, městská část hlavního města Prahy
IČO 00299545
 B.Ú. 94-24010641/0710</v>
      </c>
      <c r="D512" s="5" t="str">
        <f ca="1">IF(B511="","",OFFSET(List1!M$11,tisk!A510,0))</f>
        <v>Oprava chodníku z Těšetic do Vojnic v délce cca 370 metrů, šířka 2 metry.</v>
      </c>
      <c r="E512" s="185"/>
      <c r="F512" s="47"/>
      <c r="G512" s="183"/>
      <c r="H512" s="186"/>
      <c r="I512" s="184"/>
      <c r="J512" s="184"/>
      <c r="K512" s="184"/>
      <c r="L512" s="184"/>
      <c r="M512" s="183"/>
      <c r="N512" s="183"/>
      <c r="O512" s="183"/>
      <c r="P512" s="183"/>
      <c r="Q512" s="183"/>
      <c r="R512" s="183"/>
    </row>
    <row r="513" spans="1:18" s="2" customFormat="1" ht="100.8" x14ac:dyDescent="0.3">
      <c r="A513" s="51">
        <f>ROW()/3-1</f>
        <v>170</v>
      </c>
      <c r="B513" s="184"/>
      <c r="C513" s="3"/>
      <c r="D513" s="5" t="str">
        <f ca="1">IF(B511="","",CONCATENATE("Dotace bude použita na:",OFFSET(List1!N$11,tisk!A510,0)))</f>
        <v>Dotace bude použita na:Oprava chodníku z Těšetic do Vojnic v úseku od konce zástavby RD v Těšeticích po začátek Vojnic, včetně opravy dřevěné lávky.
stavební dodávky práce - oprava afaltového povrchu, nová zámková dlažba, nové krycí desky lávky.</v>
      </c>
      <c r="E513" s="185"/>
      <c r="F513" s="48" t="str">
        <f ca="1">IF(B511="","",OFFSET(List1!Q$11,tisk!A510,0))</f>
        <v>12/2020</v>
      </c>
      <c r="G513" s="183"/>
      <c r="H513" s="186"/>
      <c r="I513" s="184"/>
      <c r="J513" s="184"/>
      <c r="K513" s="184"/>
      <c r="L513" s="184"/>
      <c r="M513" s="183"/>
      <c r="N513" s="183"/>
      <c r="O513" s="183"/>
      <c r="P513" s="183"/>
      <c r="Q513" s="183"/>
      <c r="R513" s="183"/>
    </row>
    <row r="514" spans="1:18" s="2" customFormat="1" ht="57.6" x14ac:dyDescent="0.3">
      <c r="A514" s="51"/>
      <c r="B514" s="184">
        <v>171</v>
      </c>
      <c r="C514" s="3" t="str">
        <f ca="1">IF(B514="","",CONCATENATE(OFFSET(List1!C$11,tisk!A513,0),"
",OFFSET(List1!D$11,tisk!A513,0),"
",OFFSET(List1!E$11,tisk!A513,0),"
",OFFSET(List1!F$11,tisk!A513,0)))</f>
        <v>Obec Charváty
Charváty 98
Charváty
78375</v>
      </c>
      <c r="D514" s="74" t="str">
        <f ca="1">IF(B514="","",OFFSET(List1!L$11,tisk!A513,0))</f>
        <v>Oprava obecní stodoly</v>
      </c>
      <c r="E514" s="185">
        <f ca="1">IF(B514="","",OFFSET(List1!O$11,tisk!A513,0))</f>
        <v>700000</v>
      </c>
      <c r="F514" s="48" t="str">
        <f ca="1">IF(B514="","",OFFSET(List1!P$11,tisk!A513,0))</f>
        <v>1/2020</v>
      </c>
      <c r="G514" s="183">
        <f ca="1">IF(B514="","",OFFSET(List1!R$11,tisk!A513,0))</f>
        <v>350000</v>
      </c>
      <c r="H514" s="186" t="str">
        <f ca="1">IF(B514="","",OFFSET(List1!S$11,tisk!A513,0))</f>
        <v>31.12.2020</v>
      </c>
      <c r="I514" s="184">
        <f ca="1">IF(B514="","",OFFSET(List1!T$11,tisk!A513,0))</f>
        <v>110</v>
      </c>
      <c r="J514" s="184">
        <f ca="1">IF(B514="","",OFFSET(List1!U$11,tisk!A513,0))</f>
        <v>75</v>
      </c>
      <c r="K514" s="184">
        <f ca="1">IF(B514="","",OFFSET(List1!V$11,tisk!A513,0))</f>
        <v>100</v>
      </c>
      <c r="L514" s="184">
        <f ca="1">IF(B514="","",OFFSET(List1!W$11,tisk!A513,0))</f>
        <v>285</v>
      </c>
      <c r="M514" s="183">
        <f ca="1">IF($B514="","",OFFSET(List1!X$11,tisk!$A513,0))</f>
        <v>0</v>
      </c>
      <c r="N514" s="183">
        <f ca="1">IF($B514="","",OFFSET(List1!Y$11,tisk!$A513,0))</f>
        <v>350000</v>
      </c>
      <c r="O514" s="183">
        <f ca="1">IF($B514="","",OFFSET(List1!Z$11,tisk!$A513,0))</f>
        <v>0</v>
      </c>
      <c r="P514" s="183">
        <f ca="1">IF($B514="","",OFFSET(List1!AA$11,tisk!$A513,0))</f>
        <v>350000</v>
      </c>
      <c r="Q514" s="183" t="str">
        <f ca="1">IF($B514="","",OFFSET(List1!AB$11,tisk!$A513,0))</f>
        <v>INV</v>
      </c>
      <c r="R514" s="183" t="str">
        <f ca="1">IF($B514="","",OFFSET(List1!AC$11,tisk!$A513,0))</f>
        <v>NE</v>
      </c>
    </row>
    <row r="515" spans="1:18" s="2" customFormat="1" ht="100.8" x14ac:dyDescent="0.3">
      <c r="A515" s="51"/>
      <c r="B515" s="184"/>
      <c r="C515" s="3" t="str">
        <f ca="1">IF(B514="","",CONCATENATE("Okres ",OFFSET(List1!G$11,tisk!A513,0),"
","Právní forma","
",OFFSET(List1!H$11,tisk!A513,0),"
","IČO ",OFFSET(List1!I$11,tisk!A513,0),"
 ","B.Ú. ",OFFSET(List1!J$11,tisk!A513,0)))</f>
        <v>Okres Olomouc
Právní forma
Obec, městská část hlavního města Prahy
IČO 00635715
 B.Ú. 1801823319/0800</v>
      </c>
      <c r="D515" s="5" t="str">
        <f ca="1">IF(B514="","",OFFSET(List1!M$11,tisk!A513,0))</f>
        <v>Projekt řeší opravu obecní stodoly, která je využívána jako zázemí pro techniku na údržbu veřejné zeleně, sklad materiálů a nářadí. Současný stav vykazuje nedostatky k naplnění požadavků BOZP v oblasti nerovnosti podlah a zapravení nosných pilířů.</v>
      </c>
      <c r="E515" s="185"/>
      <c r="F515" s="47"/>
      <c r="G515" s="183"/>
      <c r="H515" s="186"/>
      <c r="I515" s="184"/>
      <c r="J515" s="184"/>
      <c r="K515" s="184"/>
      <c r="L515" s="184"/>
      <c r="M515" s="183"/>
      <c r="N515" s="183"/>
      <c r="O515" s="183"/>
      <c r="P515" s="183"/>
      <c r="Q515" s="183"/>
      <c r="R515" s="183"/>
    </row>
    <row r="516" spans="1:18" s="2" customFormat="1" ht="86.4" x14ac:dyDescent="0.3">
      <c r="A516" s="51">
        <f>ROW()/3-1</f>
        <v>171</v>
      </c>
      <c r="B516" s="184"/>
      <c r="C516" s="3"/>
      <c r="D516" s="5" t="str">
        <f ca="1">IF(B514="","",CONCATENATE("Dotace bude použita na:",OFFSET(List1!N$11,tisk!A513,0)))</f>
        <v>Dotace bude použita na:Zděné konstrukce,  betonáže, zámečnické výrobky - osazení ocelových nosníků a sekčních vrat, vodorovné konstrukce - provedení celé skladby nové podlahy a ostatní a vedlejší náklady.</v>
      </c>
      <c r="E516" s="185"/>
      <c r="F516" s="48" t="str">
        <f ca="1">IF(B514="","",OFFSET(List1!Q$11,tisk!A513,0))</f>
        <v>12/2020</v>
      </c>
      <c r="G516" s="183"/>
      <c r="H516" s="186"/>
      <c r="I516" s="184"/>
      <c r="J516" s="184"/>
      <c r="K516" s="184"/>
      <c r="L516" s="184"/>
      <c r="M516" s="183"/>
      <c r="N516" s="183"/>
      <c r="O516" s="183"/>
      <c r="P516" s="183"/>
      <c r="Q516" s="183"/>
      <c r="R516" s="183"/>
    </row>
    <row r="517" spans="1:18" s="2" customFormat="1" x14ac:dyDescent="0.3">
      <c r="A517" s="51"/>
      <c r="B517" s="184" t="str">
        <f ca="1">IF(OFFSET(List1!B$11,tisk!A516,0)&gt;0,OFFSET(List1!B$11,tisk!A516,0),"")</f>
        <v/>
      </c>
      <c r="C517" s="3" t="str">
        <f ca="1">IF(B517="","",CONCATENATE(OFFSET(List1!C$11,tisk!A516,0),"
",OFFSET(List1!D$11,tisk!A516,0),"
",OFFSET(List1!E$11,tisk!A516,0),"
",OFFSET(List1!F$11,tisk!A516,0)))</f>
        <v/>
      </c>
      <c r="D517" s="74" t="str">
        <f ca="1">IF(B517="","",OFFSET(List1!L$11,tisk!A516,0))</f>
        <v/>
      </c>
      <c r="E517" s="185" t="str">
        <f ca="1">IF(B517="","",OFFSET(List1!O$11,tisk!A516,0))</f>
        <v/>
      </c>
      <c r="F517" s="48" t="str">
        <f ca="1">IF(B517="","",OFFSET(List1!P$11,tisk!A516,0))</f>
        <v/>
      </c>
      <c r="G517" s="183" t="str">
        <f ca="1">IF(B517="","",OFFSET(List1!R$11,tisk!A516,0))</f>
        <v/>
      </c>
      <c r="H517" s="186" t="str">
        <f ca="1">IF(B517="","",OFFSET(List1!S$11,tisk!A516,0))</f>
        <v/>
      </c>
      <c r="I517" s="184" t="str">
        <f ca="1">IF(B517="","",OFFSET(List1!T$11,tisk!A516,0))</f>
        <v/>
      </c>
      <c r="J517" s="184" t="str">
        <f ca="1">IF(B517="","",OFFSET(List1!U$11,tisk!A516,0))</f>
        <v/>
      </c>
      <c r="K517" s="184" t="str">
        <f ca="1">IF(B517="","",OFFSET(List1!V$11,tisk!A516,0))</f>
        <v/>
      </c>
      <c r="L517" s="184" t="str">
        <f ca="1">IF(B517="","",OFFSET(List1!W$11,tisk!A516,0))</f>
        <v/>
      </c>
      <c r="M517" s="183" t="str">
        <f ca="1">IF($B517="","",OFFSET(List1!X$11,tisk!$A516,0))</f>
        <v/>
      </c>
      <c r="N517" s="183" t="str">
        <f ca="1">IF($B517="","",OFFSET(List1!Y$11,tisk!$A516,0))</f>
        <v/>
      </c>
      <c r="O517" s="183" t="str">
        <f ca="1">IF($B517="","",OFFSET(List1!Z$11,tisk!$A516,0))</f>
        <v/>
      </c>
      <c r="P517" s="183" t="str">
        <f ca="1">IF($B517="","",OFFSET(List1!AA$11,tisk!$A516,0))</f>
        <v/>
      </c>
      <c r="Q517" s="183" t="str">
        <f ca="1">IF($B517="","",OFFSET(List1!AB$11,tisk!$A516,0))</f>
        <v/>
      </c>
      <c r="R517" s="183" t="str">
        <f ca="1">IF($B517="","",OFFSET(List1!AC$11,tisk!$A516,0))</f>
        <v/>
      </c>
    </row>
    <row r="518" spans="1:18" s="2" customFormat="1" x14ac:dyDescent="0.3">
      <c r="A518" s="51"/>
      <c r="B518" s="184"/>
      <c r="C518" s="3" t="str">
        <f ca="1">IF(B517="","",CONCATENATE("Okres ",OFFSET(List1!G$11,tisk!A516,0),"
","Právní forma","
",OFFSET(List1!H$11,tisk!A516,0),"
","IČO ",OFFSET(List1!I$11,tisk!A516,0),"
 ","B.Ú. ",OFFSET(List1!J$11,tisk!A516,0)))</f>
        <v/>
      </c>
      <c r="D518" s="5" t="str">
        <f ca="1">IF(B517="","",OFFSET(List1!M$11,tisk!A516,0))</f>
        <v/>
      </c>
      <c r="E518" s="185"/>
      <c r="F518" s="47"/>
      <c r="G518" s="183"/>
      <c r="H518" s="186"/>
      <c r="I518" s="184"/>
      <c r="J518" s="184"/>
      <c r="K518" s="184"/>
      <c r="L518" s="184"/>
      <c r="M518" s="183"/>
      <c r="N518" s="183"/>
      <c r="O518" s="183"/>
      <c r="P518" s="183"/>
      <c r="Q518" s="183"/>
      <c r="R518" s="183"/>
    </row>
    <row r="519" spans="1:18" s="2" customFormat="1" x14ac:dyDescent="0.3">
      <c r="A519" s="51">
        <f>ROW()/3-1</f>
        <v>172</v>
      </c>
      <c r="B519" s="184"/>
      <c r="C519" s="3" t="str">
        <f ca="1">IF(B517="","",CONCATENATE("Zástupce","
",OFFSET(List1!K$11,tisk!A516,0)))</f>
        <v/>
      </c>
      <c r="D519" s="5" t="str">
        <f ca="1">IF(B517="","",CONCATENATE("Dotace bude použita na:",OFFSET(List1!N$11,tisk!A516,0)))</f>
        <v/>
      </c>
      <c r="E519" s="185"/>
      <c r="F519" s="48" t="str">
        <f ca="1">IF(B517="","",OFFSET(List1!Q$11,tisk!A516,0))</f>
        <v/>
      </c>
      <c r="G519" s="183"/>
      <c r="H519" s="186"/>
      <c r="I519" s="184"/>
      <c r="J519" s="184"/>
      <c r="K519" s="184"/>
      <c r="L519" s="184"/>
      <c r="M519" s="183"/>
      <c r="N519" s="183"/>
      <c r="O519" s="183"/>
      <c r="P519" s="183"/>
      <c r="Q519" s="183"/>
      <c r="R519" s="183"/>
    </row>
    <row r="520" spans="1:18" s="2" customFormat="1" x14ac:dyDescent="0.3">
      <c r="A520" s="52"/>
      <c r="C520" s="3"/>
      <c r="D520" s="5"/>
      <c r="E520" s="9"/>
      <c r="F520" s="49"/>
      <c r="G520" s="7"/>
      <c r="M520" s="7"/>
    </row>
    <row r="521" spans="1:18" s="2" customFormat="1" x14ac:dyDescent="0.3">
      <c r="A521" s="52"/>
      <c r="C521" s="3"/>
      <c r="D521" s="5"/>
      <c r="E521" s="9"/>
      <c r="F521" s="49"/>
      <c r="G521" s="7"/>
      <c r="M521" s="7"/>
    </row>
    <row r="522" spans="1:18" s="2" customFormat="1" x14ac:dyDescent="0.3">
      <c r="A522" s="52"/>
      <c r="C522" s="3"/>
      <c r="D522" s="5"/>
      <c r="E522" s="9"/>
      <c r="F522" s="49"/>
      <c r="G522" s="7"/>
      <c r="M522" s="7"/>
    </row>
    <row r="523" spans="1:18" s="2" customFormat="1" x14ac:dyDescent="0.3">
      <c r="A523" s="52"/>
      <c r="C523" s="3"/>
      <c r="D523" s="5"/>
      <c r="E523" s="9"/>
      <c r="F523" s="49"/>
      <c r="G523" s="7"/>
      <c r="M523" s="7"/>
    </row>
    <row r="524" spans="1:18" s="2" customFormat="1" x14ac:dyDescent="0.3">
      <c r="A524" s="52"/>
      <c r="C524" s="3"/>
      <c r="D524" s="5"/>
      <c r="E524" s="9"/>
      <c r="F524" s="49"/>
      <c r="G524" s="7"/>
      <c r="M524" s="7"/>
    </row>
    <row r="525" spans="1:18" s="2" customFormat="1" x14ac:dyDescent="0.3">
      <c r="A525" s="52"/>
      <c r="C525" s="3"/>
      <c r="D525" s="5"/>
      <c r="E525" s="9"/>
      <c r="F525" s="49"/>
      <c r="G525" s="7"/>
      <c r="M525" s="7"/>
    </row>
    <row r="526" spans="1:18" s="2" customFormat="1" x14ac:dyDescent="0.3">
      <c r="A526" s="52"/>
      <c r="C526" s="3"/>
      <c r="D526" s="5"/>
      <c r="E526" s="9"/>
      <c r="F526" s="49"/>
      <c r="G526" s="7"/>
      <c r="M526" s="7"/>
    </row>
    <row r="527" spans="1:18" s="2" customFormat="1" x14ac:dyDescent="0.3">
      <c r="A527" s="52"/>
      <c r="C527" s="3"/>
      <c r="D527" s="5"/>
      <c r="E527" s="9"/>
      <c r="F527" s="49"/>
      <c r="G527" s="7"/>
      <c r="M527" s="7"/>
    </row>
    <row r="528" spans="1:18" s="2" customFormat="1" x14ac:dyDescent="0.3">
      <c r="A528" s="52"/>
      <c r="C528" s="3"/>
      <c r="D528" s="5"/>
      <c r="E528" s="9"/>
      <c r="F528" s="49"/>
      <c r="G528" s="7"/>
      <c r="M528" s="7"/>
    </row>
    <row r="529" spans="1:13" s="2" customFormat="1" x14ac:dyDescent="0.3">
      <c r="A529" s="52"/>
      <c r="C529" s="3"/>
      <c r="D529" s="5"/>
      <c r="E529" s="9"/>
      <c r="F529" s="49"/>
      <c r="G529" s="7"/>
      <c r="M529" s="7"/>
    </row>
    <row r="530" spans="1:13" s="2" customFormat="1" x14ac:dyDescent="0.3">
      <c r="A530" s="52"/>
      <c r="C530" s="3"/>
      <c r="D530" s="5"/>
      <c r="E530" s="9"/>
      <c r="F530" s="49"/>
      <c r="G530" s="7"/>
      <c r="M530" s="7"/>
    </row>
    <row r="531" spans="1:13" s="2" customFormat="1" x14ac:dyDescent="0.3">
      <c r="A531" s="52"/>
      <c r="C531" s="3"/>
      <c r="D531" s="5"/>
      <c r="E531" s="9"/>
      <c r="F531" s="49"/>
      <c r="G531" s="7"/>
      <c r="M531" s="7"/>
    </row>
    <row r="532" spans="1:13" s="2" customFormat="1" x14ac:dyDescent="0.3">
      <c r="A532" s="52"/>
      <c r="C532" s="3"/>
      <c r="D532" s="5"/>
      <c r="E532" s="9"/>
      <c r="F532" s="49"/>
      <c r="G532" s="7"/>
      <c r="M532" s="7"/>
    </row>
    <row r="533" spans="1:13" s="2" customFormat="1" x14ac:dyDescent="0.3">
      <c r="A533" s="52"/>
      <c r="C533" s="3"/>
      <c r="D533" s="5"/>
      <c r="E533" s="9"/>
      <c r="F533" s="49"/>
      <c r="G533" s="7"/>
      <c r="M533" s="7"/>
    </row>
    <row r="534" spans="1:13" x14ac:dyDescent="0.3">
      <c r="C534" s="3"/>
      <c r="D534" s="5"/>
      <c r="E534" s="9"/>
      <c r="F534" s="49"/>
      <c r="G534" s="7"/>
      <c r="H534" s="2"/>
      <c r="I534" s="2"/>
      <c r="J534" s="2"/>
      <c r="K534" s="2"/>
      <c r="L534" s="2"/>
      <c r="M534" s="7"/>
    </row>
    <row r="535" spans="1:13" x14ac:dyDescent="0.3">
      <c r="C535" s="3"/>
      <c r="D535" s="5"/>
      <c r="E535" s="9"/>
      <c r="F535" s="49"/>
      <c r="G535" s="7"/>
      <c r="H535" s="2"/>
      <c r="I535" s="2"/>
      <c r="J535" s="2"/>
      <c r="K535" s="2"/>
      <c r="L535" s="2"/>
      <c r="M535" s="7"/>
    </row>
    <row r="536" spans="1:13" x14ac:dyDescent="0.3">
      <c r="C536" s="3"/>
      <c r="D536" s="5"/>
      <c r="E536" s="9"/>
      <c r="F536" s="49"/>
      <c r="G536" s="7"/>
      <c r="H536" s="2"/>
      <c r="I536" s="2"/>
      <c r="J536" s="2"/>
      <c r="K536" s="2"/>
      <c r="L536" s="2"/>
      <c r="M536" s="7"/>
    </row>
    <row r="537" spans="1:13" x14ac:dyDescent="0.3">
      <c r="C537" s="3"/>
      <c r="D537" s="5"/>
      <c r="E537" s="9"/>
      <c r="F537" s="49"/>
      <c r="G537" s="7"/>
      <c r="H537" s="2"/>
      <c r="I537" s="2"/>
      <c r="J537" s="2"/>
      <c r="K537" s="2"/>
      <c r="L537" s="2"/>
      <c r="M537" s="7"/>
    </row>
    <row r="538" spans="1:13" x14ac:dyDescent="0.3">
      <c r="C538" s="3"/>
      <c r="D538" s="5"/>
      <c r="E538" s="9"/>
      <c r="F538" s="49"/>
      <c r="G538" s="7"/>
      <c r="H538" s="2"/>
      <c r="I538" s="2"/>
      <c r="J538" s="2"/>
      <c r="K538" s="2"/>
      <c r="L538" s="2"/>
      <c r="M538" s="7"/>
    </row>
    <row r="539" spans="1:13" x14ac:dyDescent="0.3">
      <c r="C539" s="3"/>
      <c r="D539" s="5"/>
      <c r="E539" s="9"/>
      <c r="F539" s="49"/>
      <c r="G539" s="7"/>
      <c r="H539" s="2"/>
      <c r="I539" s="2"/>
      <c r="J539" s="2"/>
      <c r="K539" s="2"/>
      <c r="L539" s="2"/>
      <c r="M539" s="7"/>
    </row>
    <row r="540" spans="1:13" x14ac:dyDescent="0.3">
      <c r="C540" s="3"/>
      <c r="D540" s="5"/>
      <c r="E540" s="9"/>
      <c r="F540" s="49"/>
      <c r="G540" s="7"/>
      <c r="H540" s="2"/>
      <c r="I540" s="2"/>
      <c r="J540" s="2"/>
      <c r="K540" s="2"/>
      <c r="L540" s="2"/>
      <c r="M540" s="7"/>
    </row>
    <row r="541" spans="1:13" x14ac:dyDescent="0.3">
      <c r="C541" s="3"/>
      <c r="D541" s="5"/>
      <c r="E541" s="9"/>
      <c r="F541" s="49"/>
      <c r="G541" s="7"/>
      <c r="H541" s="2"/>
      <c r="I541" s="2"/>
      <c r="J541" s="2"/>
      <c r="K541" s="2"/>
      <c r="L541" s="2"/>
      <c r="M541" s="7"/>
    </row>
  </sheetData>
  <mergeCells count="2418">
    <mergeCell ref="O511:O513"/>
    <mergeCell ref="P511:P513"/>
    <mergeCell ref="O514:O516"/>
    <mergeCell ref="P514:P516"/>
    <mergeCell ref="M1:M3"/>
    <mergeCell ref="N517:N519"/>
    <mergeCell ref="O517:O519"/>
    <mergeCell ref="P517:P519"/>
    <mergeCell ref="Q517:Q519"/>
    <mergeCell ref="R517:R519"/>
    <mergeCell ref="O493:O495"/>
    <mergeCell ref="P493:P495"/>
    <mergeCell ref="O496:O498"/>
    <mergeCell ref="P496:P498"/>
    <mergeCell ref="O499:O501"/>
    <mergeCell ref="P499:P501"/>
    <mergeCell ref="O502:O504"/>
    <mergeCell ref="P502:P504"/>
    <mergeCell ref="O505:O507"/>
    <mergeCell ref="P505:P507"/>
    <mergeCell ref="O508:O510"/>
    <mergeCell ref="P508:P510"/>
    <mergeCell ref="O475:O477"/>
    <mergeCell ref="P475:P477"/>
    <mergeCell ref="O478:O480"/>
    <mergeCell ref="P478:P480"/>
    <mergeCell ref="O481:O483"/>
    <mergeCell ref="P481:P483"/>
    <mergeCell ref="O484:O486"/>
    <mergeCell ref="P484:P486"/>
    <mergeCell ref="O487:O489"/>
    <mergeCell ref="P487:P489"/>
    <mergeCell ref="O490:O492"/>
    <mergeCell ref="P490:P492"/>
    <mergeCell ref="O457:O459"/>
    <mergeCell ref="P457:P459"/>
    <mergeCell ref="O460:O462"/>
    <mergeCell ref="P460:P462"/>
    <mergeCell ref="O463:O465"/>
    <mergeCell ref="P463:P465"/>
    <mergeCell ref="O466:O468"/>
    <mergeCell ref="P466:P468"/>
    <mergeCell ref="O469:O471"/>
    <mergeCell ref="P469:P471"/>
    <mergeCell ref="O472:O474"/>
    <mergeCell ref="P472:P474"/>
    <mergeCell ref="O442:O444"/>
    <mergeCell ref="P442:P444"/>
    <mergeCell ref="O445:O447"/>
    <mergeCell ref="P445:P447"/>
    <mergeCell ref="O448:O450"/>
    <mergeCell ref="P448:P450"/>
    <mergeCell ref="O451:O453"/>
    <mergeCell ref="P451:P453"/>
    <mergeCell ref="O454:O456"/>
    <mergeCell ref="P454:P456"/>
    <mergeCell ref="O421:O423"/>
    <mergeCell ref="P421:P423"/>
    <mergeCell ref="O424:O426"/>
    <mergeCell ref="P424:P426"/>
    <mergeCell ref="O427:O429"/>
    <mergeCell ref="P427:P429"/>
    <mergeCell ref="O430:O432"/>
    <mergeCell ref="P430:P432"/>
    <mergeCell ref="O433:O435"/>
    <mergeCell ref="P433:P435"/>
    <mergeCell ref="O436:O438"/>
    <mergeCell ref="P436:P438"/>
    <mergeCell ref="O400:O402"/>
    <mergeCell ref="P400:P402"/>
    <mergeCell ref="O403:O405"/>
    <mergeCell ref="P403:P405"/>
    <mergeCell ref="O406:O408"/>
    <mergeCell ref="P406:P408"/>
    <mergeCell ref="O409:O411"/>
    <mergeCell ref="P409:P411"/>
    <mergeCell ref="O412:O414"/>
    <mergeCell ref="P412:P414"/>
    <mergeCell ref="O358:O360"/>
    <mergeCell ref="P358:P360"/>
    <mergeCell ref="O361:O363"/>
    <mergeCell ref="P361:P363"/>
    <mergeCell ref="O364:O366"/>
    <mergeCell ref="P364:P366"/>
    <mergeCell ref="O367:O369"/>
    <mergeCell ref="P367:P369"/>
    <mergeCell ref="O370:O372"/>
    <mergeCell ref="P370:P372"/>
    <mergeCell ref="O373:O375"/>
    <mergeCell ref="P373:P375"/>
    <mergeCell ref="O340:O342"/>
    <mergeCell ref="P340:P342"/>
    <mergeCell ref="O343:O345"/>
    <mergeCell ref="P343:P345"/>
    <mergeCell ref="O346:O348"/>
    <mergeCell ref="P346:P348"/>
    <mergeCell ref="O349:O351"/>
    <mergeCell ref="P349:P351"/>
    <mergeCell ref="O352:O354"/>
    <mergeCell ref="P352:P354"/>
    <mergeCell ref="O355:O357"/>
    <mergeCell ref="P355:P357"/>
    <mergeCell ref="O322:O324"/>
    <mergeCell ref="P322:P324"/>
    <mergeCell ref="O325:O327"/>
    <mergeCell ref="P325:P327"/>
    <mergeCell ref="O328:O330"/>
    <mergeCell ref="P328:P330"/>
    <mergeCell ref="O331:O333"/>
    <mergeCell ref="P331:P333"/>
    <mergeCell ref="O334:O336"/>
    <mergeCell ref="P334:P336"/>
    <mergeCell ref="O337:O339"/>
    <mergeCell ref="P337:P339"/>
    <mergeCell ref="P307:P309"/>
    <mergeCell ref="O310:O312"/>
    <mergeCell ref="P310:P312"/>
    <mergeCell ref="O313:O315"/>
    <mergeCell ref="P313:P315"/>
    <mergeCell ref="O316:O318"/>
    <mergeCell ref="P316:P318"/>
    <mergeCell ref="O319:O321"/>
    <mergeCell ref="P319:P321"/>
    <mergeCell ref="O283:O285"/>
    <mergeCell ref="P283:P285"/>
    <mergeCell ref="O286:O288"/>
    <mergeCell ref="P286:P288"/>
    <mergeCell ref="O289:O291"/>
    <mergeCell ref="P289:P291"/>
    <mergeCell ref="O292:O294"/>
    <mergeCell ref="P292:P294"/>
    <mergeCell ref="O295:O297"/>
    <mergeCell ref="P295:P297"/>
    <mergeCell ref="P256:P258"/>
    <mergeCell ref="O259:O261"/>
    <mergeCell ref="P259:P261"/>
    <mergeCell ref="O262:O264"/>
    <mergeCell ref="P262:P264"/>
    <mergeCell ref="O265:O267"/>
    <mergeCell ref="P265:P267"/>
    <mergeCell ref="O268:O270"/>
    <mergeCell ref="P268:P270"/>
    <mergeCell ref="O271:O273"/>
    <mergeCell ref="P271:P273"/>
    <mergeCell ref="P229:P231"/>
    <mergeCell ref="O232:O234"/>
    <mergeCell ref="P232:P234"/>
    <mergeCell ref="O235:O237"/>
    <mergeCell ref="P235:P237"/>
    <mergeCell ref="O238:O240"/>
    <mergeCell ref="P238:P240"/>
    <mergeCell ref="O241:O243"/>
    <mergeCell ref="P241:P243"/>
    <mergeCell ref="O244:O246"/>
    <mergeCell ref="P244:P246"/>
    <mergeCell ref="O247:O249"/>
    <mergeCell ref="P247:P249"/>
    <mergeCell ref="P214:P216"/>
    <mergeCell ref="O217:O219"/>
    <mergeCell ref="P217:P219"/>
    <mergeCell ref="O220:O222"/>
    <mergeCell ref="P220:P222"/>
    <mergeCell ref="O223:O225"/>
    <mergeCell ref="P223:P225"/>
    <mergeCell ref="O226:O228"/>
    <mergeCell ref="P226:P228"/>
    <mergeCell ref="O202:O204"/>
    <mergeCell ref="P202:P204"/>
    <mergeCell ref="O205:O207"/>
    <mergeCell ref="P205:P207"/>
    <mergeCell ref="O208:O210"/>
    <mergeCell ref="P208:P210"/>
    <mergeCell ref="P169:P171"/>
    <mergeCell ref="O172:O174"/>
    <mergeCell ref="P172:P174"/>
    <mergeCell ref="O175:O177"/>
    <mergeCell ref="P175:P177"/>
    <mergeCell ref="O178:O180"/>
    <mergeCell ref="P178:P180"/>
    <mergeCell ref="O181:O183"/>
    <mergeCell ref="P181:P183"/>
    <mergeCell ref="O184:O186"/>
    <mergeCell ref="P184:P186"/>
    <mergeCell ref="O55:O57"/>
    <mergeCell ref="P55:P57"/>
    <mergeCell ref="O58:O60"/>
    <mergeCell ref="P58:P60"/>
    <mergeCell ref="O61:O63"/>
    <mergeCell ref="P61:P63"/>
    <mergeCell ref="O64:O66"/>
    <mergeCell ref="P64:P66"/>
    <mergeCell ref="P142:P144"/>
    <mergeCell ref="O145:O147"/>
    <mergeCell ref="P145:P147"/>
    <mergeCell ref="O148:O150"/>
    <mergeCell ref="P148:P150"/>
    <mergeCell ref="O151:O153"/>
    <mergeCell ref="P151:P153"/>
    <mergeCell ref="O154:O156"/>
    <mergeCell ref="P154:P156"/>
    <mergeCell ref="O127:O129"/>
    <mergeCell ref="P127:P129"/>
    <mergeCell ref="O130:O132"/>
    <mergeCell ref="P130:P132"/>
    <mergeCell ref="O133:O135"/>
    <mergeCell ref="P133:P135"/>
    <mergeCell ref="O136:O138"/>
    <mergeCell ref="P136:P138"/>
    <mergeCell ref="O16:O18"/>
    <mergeCell ref="P16:P18"/>
    <mergeCell ref="O19:O21"/>
    <mergeCell ref="P19:P21"/>
    <mergeCell ref="O22:O24"/>
    <mergeCell ref="P22:P24"/>
    <mergeCell ref="O25:O27"/>
    <mergeCell ref="P25:P27"/>
    <mergeCell ref="O28:O30"/>
    <mergeCell ref="P28:P30"/>
    <mergeCell ref="O31:O33"/>
    <mergeCell ref="P31:P33"/>
    <mergeCell ref="Q469:Q471"/>
    <mergeCell ref="Q472:Q474"/>
    <mergeCell ref="P94:P96"/>
    <mergeCell ref="O97:O99"/>
    <mergeCell ref="P97:P99"/>
    <mergeCell ref="O100:O102"/>
    <mergeCell ref="P100:P102"/>
    <mergeCell ref="O103:O105"/>
    <mergeCell ref="P103:P105"/>
    <mergeCell ref="O106:O108"/>
    <mergeCell ref="P106:P108"/>
    <mergeCell ref="O109:O111"/>
    <mergeCell ref="P109:P111"/>
    <mergeCell ref="O112:O114"/>
    <mergeCell ref="P112:P114"/>
    <mergeCell ref="O88:O90"/>
    <mergeCell ref="P88:P90"/>
    <mergeCell ref="P46:P48"/>
    <mergeCell ref="O49:O51"/>
    <mergeCell ref="P49:P51"/>
    <mergeCell ref="Q475:Q477"/>
    <mergeCell ref="Q478:Q480"/>
    <mergeCell ref="Q481:Q483"/>
    <mergeCell ref="Q367:Q369"/>
    <mergeCell ref="Q370:Q372"/>
    <mergeCell ref="Q373:Q375"/>
    <mergeCell ref="Q376:Q378"/>
    <mergeCell ref="Q379:Q381"/>
    <mergeCell ref="Q382:Q384"/>
    <mergeCell ref="P70:P72"/>
    <mergeCell ref="O73:O75"/>
    <mergeCell ref="P73:P75"/>
    <mergeCell ref="O76:O78"/>
    <mergeCell ref="P76:P78"/>
    <mergeCell ref="O79:O81"/>
    <mergeCell ref="P79:P81"/>
    <mergeCell ref="O82:O84"/>
    <mergeCell ref="P82:P84"/>
    <mergeCell ref="P118:P120"/>
    <mergeCell ref="O121:O123"/>
    <mergeCell ref="P121:P123"/>
    <mergeCell ref="O157:O159"/>
    <mergeCell ref="P157:P159"/>
    <mergeCell ref="O160:O162"/>
    <mergeCell ref="P160:P162"/>
    <mergeCell ref="P190:P192"/>
    <mergeCell ref="O193:O195"/>
    <mergeCell ref="P193:P195"/>
    <mergeCell ref="O196:O198"/>
    <mergeCell ref="P196:P198"/>
    <mergeCell ref="O199:O201"/>
    <mergeCell ref="P199:P201"/>
    <mergeCell ref="Q484:Q486"/>
    <mergeCell ref="Q487:Q489"/>
    <mergeCell ref="Q490:Q492"/>
    <mergeCell ref="Q493:Q495"/>
    <mergeCell ref="Q496:Q498"/>
    <mergeCell ref="Q499:Q501"/>
    <mergeCell ref="Q502:Q504"/>
    <mergeCell ref="Q505:Q507"/>
    <mergeCell ref="Q508:Q510"/>
    <mergeCell ref="Q511:Q513"/>
    <mergeCell ref="Q514:Q516"/>
    <mergeCell ref="O1:O3"/>
    <mergeCell ref="P1:P3"/>
    <mergeCell ref="O4:O6"/>
    <mergeCell ref="P4:P6"/>
    <mergeCell ref="O7:O9"/>
    <mergeCell ref="P7:P9"/>
    <mergeCell ref="O10:O12"/>
    <mergeCell ref="P10:P12"/>
    <mergeCell ref="O13:O15"/>
    <mergeCell ref="P13:P15"/>
    <mergeCell ref="Q334:Q336"/>
    <mergeCell ref="Q337:Q339"/>
    <mergeCell ref="Q340:Q342"/>
    <mergeCell ref="Q343:Q345"/>
    <mergeCell ref="Q346:Q348"/>
    <mergeCell ref="Q349:Q351"/>
    <mergeCell ref="Q352:Q354"/>
    <mergeCell ref="Q355:Q357"/>
    <mergeCell ref="Q358:Q360"/>
    <mergeCell ref="Q361:Q363"/>
    <mergeCell ref="Q364:Q366"/>
    <mergeCell ref="Q1:Q3"/>
    <mergeCell ref="Q4:Q6"/>
    <mergeCell ref="Q7:Q9"/>
    <mergeCell ref="Q10:Q12"/>
    <mergeCell ref="Q13:Q15"/>
    <mergeCell ref="Q16:Q18"/>
    <mergeCell ref="Q19:Q21"/>
    <mergeCell ref="Q22:Q24"/>
    <mergeCell ref="Q25:Q27"/>
    <mergeCell ref="Q28:Q30"/>
    <mergeCell ref="Q31:Q33"/>
    <mergeCell ref="Q34:Q36"/>
    <mergeCell ref="Q37:Q39"/>
    <mergeCell ref="Q40:Q42"/>
    <mergeCell ref="Q43:Q45"/>
    <mergeCell ref="Q46:Q48"/>
    <mergeCell ref="Q49:Q51"/>
    <mergeCell ref="R241:R243"/>
    <mergeCell ref="N241:N243"/>
    <mergeCell ref="N214:N216"/>
    <mergeCell ref="R214:R216"/>
    <mergeCell ref="R217:R219"/>
    <mergeCell ref="N217:N219"/>
    <mergeCell ref="N220:N222"/>
    <mergeCell ref="R220:R222"/>
    <mergeCell ref="R223:R225"/>
    <mergeCell ref="N223:N225"/>
    <mergeCell ref="N226:N228"/>
    <mergeCell ref="R226:R228"/>
    <mergeCell ref="R229:R231"/>
    <mergeCell ref="N229:N231"/>
    <mergeCell ref="N232:N234"/>
    <mergeCell ref="R232:R234"/>
    <mergeCell ref="R235:R237"/>
    <mergeCell ref="N235:N237"/>
    <mergeCell ref="N238:N240"/>
    <mergeCell ref="R238:R240"/>
    <mergeCell ref="Q214:Q216"/>
    <mergeCell ref="Q217:Q219"/>
    <mergeCell ref="Q220:Q222"/>
    <mergeCell ref="Q223:Q225"/>
    <mergeCell ref="Q226:Q228"/>
    <mergeCell ref="Q229:Q231"/>
    <mergeCell ref="Q232:Q234"/>
    <mergeCell ref="Q235:Q237"/>
    <mergeCell ref="Q238:Q240"/>
    <mergeCell ref="Q241:Q243"/>
    <mergeCell ref="O229:O231"/>
    <mergeCell ref="O214:O216"/>
    <mergeCell ref="R187:R189"/>
    <mergeCell ref="N187:N189"/>
    <mergeCell ref="N190:N192"/>
    <mergeCell ref="R190:R192"/>
    <mergeCell ref="N193:N195"/>
    <mergeCell ref="R193:R195"/>
    <mergeCell ref="R196:R198"/>
    <mergeCell ref="N196:N198"/>
    <mergeCell ref="N199:N201"/>
    <mergeCell ref="R199:R201"/>
    <mergeCell ref="N202:N204"/>
    <mergeCell ref="R202:R204"/>
    <mergeCell ref="N205:N207"/>
    <mergeCell ref="R205:R207"/>
    <mergeCell ref="R208:R210"/>
    <mergeCell ref="N208:N210"/>
    <mergeCell ref="N211:N213"/>
    <mergeCell ref="R211:R213"/>
    <mergeCell ref="Q187:Q189"/>
    <mergeCell ref="Q190:Q192"/>
    <mergeCell ref="Q193:Q195"/>
    <mergeCell ref="Q196:Q198"/>
    <mergeCell ref="Q199:Q201"/>
    <mergeCell ref="Q202:Q204"/>
    <mergeCell ref="Q205:Q207"/>
    <mergeCell ref="Q208:Q210"/>
    <mergeCell ref="Q211:Q213"/>
    <mergeCell ref="O187:O189"/>
    <mergeCell ref="P187:P189"/>
    <mergeCell ref="O190:O192"/>
    <mergeCell ref="O211:O213"/>
    <mergeCell ref="P211:P213"/>
    <mergeCell ref="N160:N162"/>
    <mergeCell ref="R160:R162"/>
    <mergeCell ref="N163:N165"/>
    <mergeCell ref="R163:R165"/>
    <mergeCell ref="N166:N168"/>
    <mergeCell ref="R166:R168"/>
    <mergeCell ref="N169:N171"/>
    <mergeCell ref="R169:R171"/>
    <mergeCell ref="N172:N174"/>
    <mergeCell ref="R172:R174"/>
    <mergeCell ref="R175:R177"/>
    <mergeCell ref="N175:N177"/>
    <mergeCell ref="R178:R180"/>
    <mergeCell ref="N178:N180"/>
    <mergeCell ref="N181:N183"/>
    <mergeCell ref="R181:R183"/>
    <mergeCell ref="N184:N186"/>
    <mergeCell ref="R184:R186"/>
    <mergeCell ref="Q160:Q162"/>
    <mergeCell ref="Q163:Q165"/>
    <mergeCell ref="Q166:Q168"/>
    <mergeCell ref="Q169:Q171"/>
    <mergeCell ref="Q172:Q174"/>
    <mergeCell ref="Q175:Q177"/>
    <mergeCell ref="Q178:Q180"/>
    <mergeCell ref="Q181:Q183"/>
    <mergeCell ref="Q184:Q186"/>
    <mergeCell ref="O163:O165"/>
    <mergeCell ref="P163:P165"/>
    <mergeCell ref="O166:O168"/>
    <mergeCell ref="P166:P168"/>
    <mergeCell ref="O169:O171"/>
    <mergeCell ref="R133:R135"/>
    <mergeCell ref="N133:N135"/>
    <mergeCell ref="N136:N138"/>
    <mergeCell ref="R136:R138"/>
    <mergeCell ref="R139:R141"/>
    <mergeCell ref="N139:N141"/>
    <mergeCell ref="N142:N144"/>
    <mergeCell ref="R142:R144"/>
    <mergeCell ref="R145:R147"/>
    <mergeCell ref="N145:N147"/>
    <mergeCell ref="N148:N150"/>
    <mergeCell ref="R148:R150"/>
    <mergeCell ref="R151:R153"/>
    <mergeCell ref="N151:N153"/>
    <mergeCell ref="R154:R156"/>
    <mergeCell ref="N154:N156"/>
    <mergeCell ref="N157:N159"/>
    <mergeCell ref="R157:R159"/>
    <mergeCell ref="Q133:Q135"/>
    <mergeCell ref="Q136:Q138"/>
    <mergeCell ref="Q139:Q141"/>
    <mergeCell ref="Q142:Q144"/>
    <mergeCell ref="Q145:Q147"/>
    <mergeCell ref="Q148:Q150"/>
    <mergeCell ref="Q151:Q153"/>
    <mergeCell ref="Q154:Q156"/>
    <mergeCell ref="Q157:Q159"/>
    <mergeCell ref="O139:O141"/>
    <mergeCell ref="P139:P141"/>
    <mergeCell ref="O142:O144"/>
    <mergeCell ref="R106:R108"/>
    <mergeCell ref="N106:N108"/>
    <mergeCell ref="N109:N111"/>
    <mergeCell ref="R109:R111"/>
    <mergeCell ref="N112:N114"/>
    <mergeCell ref="R112:R114"/>
    <mergeCell ref="N115:N117"/>
    <mergeCell ref="R115:R117"/>
    <mergeCell ref="R118:R120"/>
    <mergeCell ref="N118:N120"/>
    <mergeCell ref="N121:N123"/>
    <mergeCell ref="R121:R123"/>
    <mergeCell ref="N124:N126"/>
    <mergeCell ref="R124:R126"/>
    <mergeCell ref="N127:N129"/>
    <mergeCell ref="R127:R129"/>
    <mergeCell ref="N130:N132"/>
    <mergeCell ref="R130:R132"/>
    <mergeCell ref="Q106:Q108"/>
    <mergeCell ref="Q109:Q111"/>
    <mergeCell ref="Q112:Q114"/>
    <mergeCell ref="Q115:Q117"/>
    <mergeCell ref="Q118:Q120"/>
    <mergeCell ref="Q121:Q123"/>
    <mergeCell ref="Q124:Q126"/>
    <mergeCell ref="Q127:Q129"/>
    <mergeCell ref="Q130:Q132"/>
    <mergeCell ref="O115:O117"/>
    <mergeCell ref="P115:P117"/>
    <mergeCell ref="O118:O120"/>
    <mergeCell ref="O124:O126"/>
    <mergeCell ref="P124:P126"/>
    <mergeCell ref="N79:N81"/>
    <mergeCell ref="R79:R81"/>
    <mergeCell ref="N82:N84"/>
    <mergeCell ref="R82:R84"/>
    <mergeCell ref="N85:N87"/>
    <mergeCell ref="R85:R87"/>
    <mergeCell ref="N88:N90"/>
    <mergeCell ref="R88:R90"/>
    <mergeCell ref="N91:N93"/>
    <mergeCell ref="R91:R93"/>
    <mergeCell ref="N94:N96"/>
    <mergeCell ref="R94:R96"/>
    <mergeCell ref="N97:N99"/>
    <mergeCell ref="R97:R99"/>
    <mergeCell ref="N100:N102"/>
    <mergeCell ref="R100:R102"/>
    <mergeCell ref="N103:N105"/>
    <mergeCell ref="R103:R105"/>
    <mergeCell ref="Q79:Q81"/>
    <mergeCell ref="Q82:Q84"/>
    <mergeCell ref="Q85:Q87"/>
    <mergeCell ref="Q88:Q90"/>
    <mergeCell ref="Q91:Q93"/>
    <mergeCell ref="Q94:Q96"/>
    <mergeCell ref="Q97:Q99"/>
    <mergeCell ref="Q100:Q102"/>
    <mergeCell ref="Q103:Q105"/>
    <mergeCell ref="O91:O93"/>
    <mergeCell ref="P91:P93"/>
    <mergeCell ref="O94:O96"/>
    <mergeCell ref="O85:O87"/>
    <mergeCell ref="P85:P87"/>
    <mergeCell ref="N52:N54"/>
    <mergeCell ref="R52:R54"/>
    <mergeCell ref="N55:N57"/>
    <mergeCell ref="R55:R57"/>
    <mergeCell ref="N58:N60"/>
    <mergeCell ref="R58:R60"/>
    <mergeCell ref="N61:N63"/>
    <mergeCell ref="R61:R63"/>
    <mergeCell ref="N64:N66"/>
    <mergeCell ref="R64:R66"/>
    <mergeCell ref="N67:N69"/>
    <mergeCell ref="R67:R69"/>
    <mergeCell ref="N70:N72"/>
    <mergeCell ref="R70:R72"/>
    <mergeCell ref="N73:N75"/>
    <mergeCell ref="R73:R75"/>
    <mergeCell ref="N76:N78"/>
    <mergeCell ref="R76:R78"/>
    <mergeCell ref="Q52:Q54"/>
    <mergeCell ref="Q55:Q57"/>
    <mergeCell ref="Q58:Q60"/>
    <mergeCell ref="Q61:Q63"/>
    <mergeCell ref="Q64:Q66"/>
    <mergeCell ref="Q67:Q69"/>
    <mergeCell ref="Q70:Q72"/>
    <mergeCell ref="Q73:Q75"/>
    <mergeCell ref="Q76:Q78"/>
    <mergeCell ref="O67:O69"/>
    <mergeCell ref="P67:P69"/>
    <mergeCell ref="O70:O72"/>
    <mergeCell ref="O52:O54"/>
    <mergeCell ref="P52:P54"/>
    <mergeCell ref="N25:N27"/>
    <mergeCell ref="R25:R27"/>
    <mergeCell ref="N28:N30"/>
    <mergeCell ref="R28:R30"/>
    <mergeCell ref="N31:N33"/>
    <mergeCell ref="R31:R33"/>
    <mergeCell ref="N34:N36"/>
    <mergeCell ref="R34:R36"/>
    <mergeCell ref="N37:N39"/>
    <mergeCell ref="R37:R39"/>
    <mergeCell ref="N40:N42"/>
    <mergeCell ref="R40:R42"/>
    <mergeCell ref="N43:N45"/>
    <mergeCell ref="R43:R45"/>
    <mergeCell ref="N46:N48"/>
    <mergeCell ref="R46:R48"/>
    <mergeCell ref="N49:N51"/>
    <mergeCell ref="R49:R51"/>
    <mergeCell ref="O34:O36"/>
    <mergeCell ref="P34:P36"/>
    <mergeCell ref="O37:O39"/>
    <mergeCell ref="P37:P39"/>
    <mergeCell ref="O40:O42"/>
    <mergeCell ref="P40:P42"/>
    <mergeCell ref="O43:O45"/>
    <mergeCell ref="P43:P45"/>
    <mergeCell ref="O46:O48"/>
    <mergeCell ref="N1:N3"/>
    <mergeCell ref="R1:R3"/>
    <mergeCell ref="N4:N6"/>
    <mergeCell ref="R4:R6"/>
    <mergeCell ref="N7:N9"/>
    <mergeCell ref="R7:R9"/>
    <mergeCell ref="N10:N12"/>
    <mergeCell ref="R10:R12"/>
    <mergeCell ref="N13:N15"/>
    <mergeCell ref="R13:R15"/>
    <mergeCell ref="N16:N18"/>
    <mergeCell ref="R16:R18"/>
    <mergeCell ref="N19:N21"/>
    <mergeCell ref="R19:R21"/>
    <mergeCell ref="N22:N24"/>
    <mergeCell ref="R22:R24"/>
    <mergeCell ref="M514:M516"/>
    <mergeCell ref="M490:M492"/>
    <mergeCell ref="M466:M468"/>
    <mergeCell ref="M442:M444"/>
    <mergeCell ref="M418:M420"/>
    <mergeCell ref="M394:M396"/>
    <mergeCell ref="M370:M372"/>
    <mergeCell ref="M346:M348"/>
    <mergeCell ref="M322:M324"/>
    <mergeCell ref="M298:M300"/>
    <mergeCell ref="M274:M276"/>
    <mergeCell ref="M250:M252"/>
    <mergeCell ref="M226:M228"/>
    <mergeCell ref="M202:M204"/>
    <mergeCell ref="M178:M180"/>
    <mergeCell ref="M154:M156"/>
    <mergeCell ref="B517:B519"/>
    <mergeCell ref="E517:E519"/>
    <mergeCell ref="G517:G519"/>
    <mergeCell ref="H517:H519"/>
    <mergeCell ref="I517:I519"/>
    <mergeCell ref="J517:J519"/>
    <mergeCell ref="K517:K519"/>
    <mergeCell ref="L517:L519"/>
    <mergeCell ref="M517:M519"/>
    <mergeCell ref="L511:L513"/>
    <mergeCell ref="M511:M513"/>
    <mergeCell ref="B514:B516"/>
    <mergeCell ref="E514:E516"/>
    <mergeCell ref="G514:G516"/>
    <mergeCell ref="H514:H516"/>
    <mergeCell ref="I514:I516"/>
    <mergeCell ref="J514:J516"/>
    <mergeCell ref="K514:K516"/>
    <mergeCell ref="L514:L516"/>
    <mergeCell ref="K508:K510"/>
    <mergeCell ref="L508:L510"/>
    <mergeCell ref="M508:M510"/>
    <mergeCell ref="B511:B513"/>
    <mergeCell ref="E511:E513"/>
    <mergeCell ref="G511:G513"/>
    <mergeCell ref="H511:H513"/>
    <mergeCell ref="I511:I513"/>
    <mergeCell ref="J511:J513"/>
    <mergeCell ref="K511:K513"/>
    <mergeCell ref="B508:B510"/>
    <mergeCell ref="E508:E510"/>
    <mergeCell ref="G508:G510"/>
    <mergeCell ref="H508:H510"/>
    <mergeCell ref="I508:I510"/>
    <mergeCell ref="J508:J510"/>
    <mergeCell ref="M502:M504"/>
    <mergeCell ref="B505:B507"/>
    <mergeCell ref="E505:E507"/>
    <mergeCell ref="G505:G507"/>
    <mergeCell ref="H505:H507"/>
    <mergeCell ref="I505:I507"/>
    <mergeCell ref="J505:J507"/>
    <mergeCell ref="K505:K507"/>
    <mergeCell ref="L505:L507"/>
    <mergeCell ref="M505:M507"/>
    <mergeCell ref="L499:L501"/>
    <mergeCell ref="M499:M501"/>
    <mergeCell ref="B502:B504"/>
    <mergeCell ref="E502:E504"/>
    <mergeCell ref="G502:G504"/>
    <mergeCell ref="H502:H504"/>
    <mergeCell ref="I502:I504"/>
    <mergeCell ref="J502:J504"/>
    <mergeCell ref="K502:K504"/>
    <mergeCell ref="L502:L504"/>
    <mergeCell ref="K496:K498"/>
    <mergeCell ref="L496:L498"/>
    <mergeCell ref="M496:M498"/>
    <mergeCell ref="B499:B501"/>
    <mergeCell ref="E499:E501"/>
    <mergeCell ref="G499:G501"/>
    <mergeCell ref="H499:H501"/>
    <mergeCell ref="I499:I501"/>
    <mergeCell ref="J499:J501"/>
    <mergeCell ref="K499:K501"/>
    <mergeCell ref="B496:B498"/>
    <mergeCell ref="E496:E498"/>
    <mergeCell ref="G496:G498"/>
    <mergeCell ref="H496:H498"/>
    <mergeCell ref="I496:I498"/>
    <mergeCell ref="J496:J498"/>
    <mergeCell ref="B493:B495"/>
    <mergeCell ref="E493:E495"/>
    <mergeCell ref="G493:G495"/>
    <mergeCell ref="H493:H495"/>
    <mergeCell ref="I493:I495"/>
    <mergeCell ref="J493:J495"/>
    <mergeCell ref="K493:K495"/>
    <mergeCell ref="L493:L495"/>
    <mergeCell ref="M493:M495"/>
    <mergeCell ref="L487:L489"/>
    <mergeCell ref="M487:M489"/>
    <mergeCell ref="B490:B492"/>
    <mergeCell ref="E490:E492"/>
    <mergeCell ref="G490:G492"/>
    <mergeCell ref="H490:H492"/>
    <mergeCell ref="I490:I492"/>
    <mergeCell ref="J490:J492"/>
    <mergeCell ref="K490:K492"/>
    <mergeCell ref="L490:L492"/>
    <mergeCell ref="K484:K486"/>
    <mergeCell ref="L484:L486"/>
    <mergeCell ref="M484:M486"/>
    <mergeCell ref="B487:B489"/>
    <mergeCell ref="E487:E489"/>
    <mergeCell ref="G487:G489"/>
    <mergeCell ref="H487:H489"/>
    <mergeCell ref="I487:I489"/>
    <mergeCell ref="J487:J489"/>
    <mergeCell ref="K487:K489"/>
    <mergeCell ref="B484:B486"/>
    <mergeCell ref="E484:E486"/>
    <mergeCell ref="G484:G486"/>
    <mergeCell ref="H484:H486"/>
    <mergeCell ref="I484:I486"/>
    <mergeCell ref="J484:J486"/>
    <mergeCell ref="M478:M480"/>
    <mergeCell ref="B481:B483"/>
    <mergeCell ref="E481:E483"/>
    <mergeCell ref="G481:G483"/>
    <mergeCell ref="H481:H483"/>
    <mergeCell ref="I481:I483"/>
    <mergeCell ref="J481:J483"/>
    <mergeCell ref="K481:K483"/>
    <mergeCell ref="L481:L483"/>
    <mergeCell ref="M481:M483"/>
    <mergeCell ref="L475:L477"/>
    <mergeCell ref="M475:M477"/>
    <mergeCell ref="B478:B480"/>
    <mergeCell ref="E478:E480"/>
    <mergeCell ref="G478:G480"/>
    <mergeCell ref="H478:H480"/>
    <mergeCell ref="I478:I480"/>
    <mergeCell ref="J478:J480"/>
    <mergeCell ref="K478:K480"/>
    <mergeCell ref="L478:L480"/>
    <mergeCell ref="K472:K474"/>
    <mergeCell ref="L472:L474"/>
    <mergeCell ref="M472:M474"/>
    <mergeCell ref="B475:B477"/>
    <mergeCell ref="E475:E477"/>
    <mergeCell ref="G475:G477"/>
    <mergeCell ref="H475:H477"/>
    <mergeCell ref="I475:I477"/>
    <mergeCell ref="J475:J477"/>
    <mergeCell ref="K475:K477"/>
    <mergeCell ref="B472:B474"/>
    <mergeCell ref="E472:E474"/>
    <mergeCell ref="G472:G474"/>
    <mergeCell ref="H472:H474"/>
    <mergeCell ref="I472:I474"/>
    <mergeCell ref="J472:J474"/>
    <mergeCell ref="B469:B471"/>
    <mergeCell ref="E469:E471"/>
    <mergeCell ref="G469:G471"/>
    <mergeCell ref="H469:H471"/>
    <mergeCell ref="I469:I471"/>
    <mergeCell ref="J469:J471"/>
    <mergeCell ref="K469:K471"/>
    <mergeCell ref="L469:L471"/>
    <mergeCell ref="M469:M471"/>
    <mergeCell ref="L463:L465"/>
    <mergeCell ref="M463:M465"/>
    <mergeCell ref="B466:B468"/>
    <mergeCell ref="E466:E468"/>
    <mergeCell ref="G466:G468"/>
    <mergeCell ref="H466:H468"/>
    <mergeCell ref="I466:I468"/>
    <mergeCell ref="J466:J468"/>
    <mergeCell ref="K466:K468"/>
    <mergeCell ref="L466:L468"/>
    <mergeCell ref="K460:K462"/>
    <mergeCell ref="L460:L462"/>
    <mergeCell ref="M460:M462"/>
    <mergeCell ref="B463:B465"/>
    <mergeCell ref="E463:E465"/>
    <mergeCell ref="G463:G465"/>
    <mergeCell ref="H463:H465"/>
    <mergeCell ref="I463:I465"/>
    <mergeCell ref="J463:J465"/>
    <mergeCell ref="K463:K465"/>
    <mergeCell ref="B460:B462"/>
    <mergeCell ref="E460:E462"/>
    <mergeCell ref="G460:G462"/>
    <mergeCell ref="H460:H462"/>
    <mergeCell ref="I460:I462"/>
    <mergeCell ref="J460:J462"/>
    <mergeCell ref="M454:M456"/>
    <mergeCell ref="B457:B459"/>
    <mergeCell ref="E457:E459"/>
    <mergeCell ref="G457:G459"/>
    <mergeCell ref="H457:H459"/>
    <mergeCell ref="I457:I459"/>
    <mergeCell ref="J457:J459"/>
    <mergeCell ref="K457:K459"/>
    <mergeCell ref="L457:L459"/>
    <mergeCell ref="M457:M459"/>
    <mergeCell ref="L451:L453"/>
    <mergeCell ref="M451:M453"/>
    <mergeCell ref="B454:B456"/>
    <mergeCell ref="E454:E456"/>
    <mergeCell ref="G454:G456"/>
    <mergeCell ref="H454:H456"/>
    <mergeCell ref="I454:I456"/>
    <mergeCell ref="J454:J456"/>
    <mergeCell ref="K454:K456"/>
    <mergeCell ref="L454:L456"/>
    <mergeCell ref="K448:K450"/>
    <mergeCell ref="L448:L450"/>
    <mergeCell ref="M448:M450"/>
    <mergeCell ref="B451:B453"/>
    <mergeCell ref="E451:E453"/>
    <mergeCell ref="G451:G453"/>
    <mergeCell ref="H451:H453"/>
    <mergeCell ref="I451:I453"/>
    <mergeCell ref="J451:J453"/>
    <mergeCell ref="K451:K453"/>
    <mergeCell ref="B448:B450"/>
    <mergeCell ref="E448:E450"/>
    <mergeCell ref="G448:G450"/>
    <mergeCell ref="H448:H450"/>
    <mergeCell ref="I448:I450"/>
    <mergeCell ref="J448:J450"/>
    <mergeCell ref="B445:B447"/>
    <mergeCell ref="E445:E447"/>
    <mergeCell ref="G445:G447"/>
    <mergeCell ref="H445:H447"/>
    <mergeCell ref="I445:I447"/>
    <mergeCell ref="J445:J447"/>
    <mergeCell ref="K445:K447"/>
    <mergeCell ref="L445:L447"/>
    <mergeCell ref="M445:M447"/>
    <mergeCell ref="L439:L441"/>
    <mergeCell ref="M439:M441"/>
    <mergeCell ref="B442:B444"/>
    <mergeCell ref="E442:E444"/>
    <mergeCell ref="G442:G444"/>
    <mergeCell ref="H442:H444"/>
    <mergeCell ref="I442:I444"/>
    <mergeCell ref="J442:J444"/>
    <mergeCell ref="K442:K444"/>
    <mergeCell ref="L442:L444"/>
    <mergeCell ref="K436:K438"/>
    <mergeCell ref="L436:L438"/>
    <mergeCell ref="M436:M438"/>
    <mergeCell ref="B439:B441"/>
    <mergeCell ref="E439:E441"/>
    <mergeCell ref="G439:G441"/>
    <mergeCell ref="H439:H441"/>
    <mergeCell ref="I439:I441"/>
    <mergeCell ref="J439:J441"/>
    <mergeCell ref="K439:K441"/>
    <mergeCell ref="B436:B438"/>
    <mergeCell ref="E436:E438"/>
    <mergeCell ref="G436:G438"/>
    <mergeCell ref="H436:H438"/>
    <mergeCell ref="I436:I438"/>
    <mergeCell ref="J436:J438"/>
    <mergeCell ref="M430:M432"/>
    <mergeCell ref="B433:B435"/>
    <mergeCell ref="E433:E435"/>
    <mergeCell ref="G433:G435"/>
    <mergeCell ref="H433:H435"/>
    <mergeCell ref="I433:I435"/>
    <mergeCell ref="J433:J435"/>
    <mergeCell ref="K433:K435"/>
    <mergeCell ref="L433:L435"/>
    <mergeCell ref="M433:M435"/>
    <mergeCell ref="L427:L429"/>
    <mergeCell ref="M427:M429"/>
    <mergeCell ref="B430:B432"/>
    <mergeCell ref="E430:E432"/>
    <mergeCell ref="G430:G432"/>
    <mergeCell ref="H430:H432"/>
    <mergeCell ref="I430:I432"/>
    <mergeCell ref="J430:J432"/>
    <mergeCell ref="K430:K432"/>
    <mergeCell ref="L430:L432"/>
    <mergeCell ref="K424:K426"/>
    <mergeCell ref="L424:L426"/>
    <mergeCell ref="M424:M426"/>
    <mergeCell ref="B427:B429"/>
    <mergeCell ref="E427:E429"/>
    <mergeCell ref="G427:G429"/>
    <mergeCell ref="H427:H429"/>
    <mergeCell ref="I427:I429"/>
    <mergeCell ref="J427:J429"/>
    <mergeCell ref="K427:K429"/>
    <mergeCell ref="B424:B426"/>
    <mergeCell ref="E424:E426"/>
    <mergeCell ref="G424:G426"/>
    <mergeCell ref="H424:H426"/>
    <mergeCell ref="I424:I426"/>
    <mergeCell ref="J424:J426"/>
    <mergeCell ref="B421:B423"/>
    <mergeCell ref="E421:E423"/>
    <mergeCell ref="G421:G423"/>
    <mergeCell ref="H421:H423"/>
    <mergeCell ref="I421:I423"/>
    <mergeCell ref="J421:J423"/>
    <mergeCell ref="K421:K423"/>
    <mergeCell ref="L421:L423"/>
    <mergeCell ref="M421:M423"/>
    <mergeCell ref="L415:L417"/>
    <mergeCell ref="M415:M417"/>
    <mergeCell ref="B418:B420"/>
    <mergeCell ref="E418:E420"/>
    <mergeCell ref="G418:G420"/>
    <mergeCell ref="H418:H420"/>
    <mergeCell ref="I418:I420"/>
    <mergeCell ref="J418:J420"/>
    <mergeCell ref="K418:K420"/>
    <mergeCell ref="L418:L420"/>
    <mergeCell ref="K412:K414"/>
    <mergeCell ref="L412:L414"/>
    <mergeCell ref="M412:M414"/>
    <mergeCell ref="B415:B417"/>
    <mergeCell ref="E415:E417"/>
    <mergeCell ref="G415:G417"/>
    <mergeCell ref="H415:H417"/>
    <mergeCell ref="I415:I417"/>
    <mergeCell ref="J415:J417"/>
    <mergeCell ref="K415:K417"/>
    <mergeCell ref="B412:B414"/>
    <mergeCell ref="E412:E414"/>
    <mergeCell ref="G412:G414"/>
    <mergeCell ref="H412:H414"/>
    <mergeCell ref="I412:I414"/>
    <mergeCell ref="J412:J414"/>
    <mergeCell ref="M406:M408"/>
    <mergeCell ref="B409:B411"/>
    <mergeCell ref="E409:E411"/>
    <mergeCell ref="G409:G411"/>
    <mergeCell ref="H409:H411"/>
    <mergeCell ref="I409:I411"/>
    <mergeCell ref="J409:J411"/>
    <mergeCell ref="K409:K411"/>
    <mergeCell ref="L409:L411"/>
    <mergeCell ref="M409:M411"/>
    <mergeCell ref="L403:L405"/>
    <mergeCell ref="M403:M405"/>
    <mergeCell ref="B406:B408"/>
    <mergeCell ref="E406:E408"/>
    <mergeCell ref="G406:G408"/>
    <mergeCell ref="H406:H408"/>
    <mergeCell ref="I406:I408"/>
    <mergeCell ref="J406:J408"/>
    <mergeCell ref="K406:K408"/>
    <mergeCell ref="L406:L408"/>
    <mergeCell ref="K400:K402"/>
    <mergeCell ref="L400:L402"/>
    <mergeCell ref="M400:M402"/>
    <mergeCell ref="B403:B405"/>
    <mergeCell ref="E403:E405"/>
    <mergeCell ref="G403:G405"/>
    <mergeCell ref="H403:H405"/>
    <mergeCell ref="I403:I405"/>
    <mergeCell ref="J403:J405"/>
    <mergeCell ref="K403:K405"/>
    <mergeCell ref="B400:B402"/>
    <mergeCell ref="E400:E402"/>
    <mergeCell ref="G400:G402"/>
    <mergeCell ref="H400:H402"/>
    <mergeCell ref="I400:I402"/>
    <mergeCell ref="J400:J402"/>
    <mergeCell ref="B397:B399"/>
    <mergeCell ref="E397:E399"/>
    <mergeCell ref="G397:G399"/>
    <mergeCell ref="H397:H399"/>
    <mergeCell ref="I397:I399"/>
    <mergeCell ref="J397:J399"/>
    <mergeCell ref="K397:K399"/>
    <mergeCell ref="L397:L399"/>
    <mergeCell ref="M397:M399"/>
    <mergeCell ref="L391:L393"/>
    <mergeCell ref="M391:M393"/>
    <mergeCell ref="B394:B396"/>
    <mergeCell ref="E394:E396"/>
    <mergeCell ref="G394:G396"/>
    <mergeCell ref="H394:H396"/>
    <mergeCell ref="I394:I396"/>
    <mergeCell ref="J394:J396"/>
    <mergeCell ref="K394:K396"/>
    <mergeCell ref="L394:L396"/>
    <mergeCell ref="K388:K390"/>
    <mergeCell ref="L388:L390"/>
    <mergeCell ref="M388:M390"/>
    <mergeCell ref="B391:B393"/>
    <mergeCell ref="E391:E393"/>
    <mergeCell ref="G391:G393"/>
    <mergeCell ref="H391:H393"/>
    <mergeCell ref="I391:I393"/>
    <mergeCell ref="J391:J393"/>
    <mergeCell ref="K391:K393"/>
    <mergeCell ref="B388:B390"/>
    <mergeCell ref="E388:E390"/>
    <mergeCell ref="G388:G390"/>
    <mergeCell ref="H388:H390"/>
    <mergeCell ref="I388:I390"/>
    <mergeCell ref="J388:J390"/>
    <mergeCell ref="M382:M384"/>
    <mergeCell ref="B385:B387"/>
    <mergeCell ref="E385:E387"/>
    <mergeCell ref="G385:G387"/>
    <mergeCell ref="H385:H387"/>
    <mergeCell ref="I385:I387"/>
    <mergeCell ref="J385:J387"/>
    <mergeCell ref="K385:K387"/>
    <mergeCell ref="L385:L387"/>
    <mergeCell ref="M385:M387"/>
    <mergeCell ref="L379:L381"/>
    <mergeCell ref="M379:M381"/>
    <mergeCell ref="B382:B384"/>
    <mergeCell ref="E382:E384"/>
    <mergeCell ref="G382:G384"/>
    <mergeCell ref="H382:H384"/>
    <mergeCell ref="I382:I384"/>
    <mergeCell ref="J382:J384"/>
    <mergeCell ref="K382:K384"/>
    <mergeCell ref="L382:L384"/>
    <mergeCell ref="K376:K378"/>
    <mergeCell ref="L376:L378"/>
    <mergeCell ref="M376:M378"/>
    <mergeCell ref="B379:B381"/>
    <mergeCell ref="E379:E381"/>
    <mergeCell ref="G379:G381"/>
    <mergeCell ref="H379:H381"/>
    <mergeCell ref="I379:I381"/>
    <mergeCell ref="J379:J381"/>
    <mergeCell ref="K379:K381"/>
    <mergeCell ref="B376:B378"/>
    <mergeCell ref="E376:E378"/>
    <mergeCell ref="G376:G378"/>
    <mergeCell ref="H376:H378"/>
    <mergeCell ref="I376:I378"/>
    <mergeCell ref="J376:J378"/>
    <mergeCell ref="B373:B375"/>
    <mergeCell ref="E373:E375"/>
    <mergeCell ref="G373:G375"/>
    <mergeCell ref="H373:H375"/>
    <mergeCell ref="I373:I375"/>
    <mergeCell ref="J373:J375"/>
    <mergeCell ref="K373:K375"/>
    <mergeCell ref="L373:L375"/>
    <mergeCell ref="M373:M375"/>
    <mergeCell ref="L367:L369"/>
    <mergeCell ref="M367:M369"/>
    <mergeCell ref="B370:B372"/>
    <mergeCell ref="E370:E372"/>
    <mergeCell ref="G370:G372"/>
    <mergeCell ref="H370:H372"/>
    <mergeCell ref="I370:I372"/>
    <mergeCell ref="J370:J372"/>
    <mergeCell ref="K370:K372"/>
    <mergeCell ref="L370:L372"/>
    <mergeCell ref="K364:K366"/>
    <mergeCell ref="L364:L366"/>
    <mergeCell ref="M364:M366"/>
    <mergeCell ref="B367:B369"/>
    <mergeCell ref="E367:E369"/>
    <mergeCell ref="G367:G369"/>
    <mergeCell ref="H367:H369"/>
    <mergeCell ref="I367:I369"/>
    <mergeCell ref="J367:J369"/>
    <mergeCell ref="K367:K369"/>
    <mergeCell ref="B364:B366"/>
    <mergeCell ref="E364:E366"/>
    <mergeCell ref="G364:G366"/>
    <mergeCell ref="H364:H366"/>
    <mergeCell ref="I364:I366"/>
    <mergeCell ref="J364:J366"/>
    <mergeCell ref="M358:M360"/>
    <mergeCell ref="B361:B363"/>
    <mergeCell ref="E361:E363"/>
    <mergeCell ref="G361:G363"/>
    <mergeCell ref="H361:H363"/>
    <mergeCell ref="I361:I363"/>
    <mergeCell ref="J361:J363"/>
    <mergeCell ref="K361:K363"/>
    <mergeCell ref="L361:L363"/>
    <mergeCell ref="M361:M363"/>
    <mergeCell ref="L355:L357"/>
    <mergeCell ref="M355:M357"/>
    <mergeCell ref="B358:B360"/>
    <mergeCell ref="E358:E360"/>
    <mergeCell ref="G358:G360"/>
    <mergeCell ref="H358:H360"/>
    <mergeCell ref="I358:I360"/>
    <mergeCell ref="J358:J360"/>
    <mergeCell ref="K358:K360"/>
    <mergeCell ref="L358:L360"/>
    <mergeCell ref="K352:K354"/>
    <mergeCell ref="L352:L354"/>
    <mergeCell ref="M352:M354"/>
    <mergeCell ref="B355:B357"/>
    <mergeCell ref="E355:E357"/>
    <mergeCell ref="G355:G357"/>
    <mergeCell ref="H355:H357"/>
    <mergeCell ref="I355:I357"/>
    <mergeCell ref="J355:J357"/>
    <mergeCell ref="K355:K357"/>
    <mergeCell ref="B352:B354"/>
    <mergeCell ref="E352:E354"/>
    <mergeCell ref="G352:G354"/>
    <mergeCell ref="H352:H354"/>
    <mergeCell ref="I352:I354"/>
    <mergeCell ref="J352:J354"/>
    <mergeCell ref="B349:B351"/>
    <mergeCell ref="E349:E351"/>
    <mergeCell ref="G349:G351"/>
    <mergeCell ref="H349:H351"/>
    <mergeCell ref="I349:I351"/>
    <mergeCell ref="J349:J351"/>
    <mergeCell ref="K349:K351"/>
    <mergeCell ref="L349:L351"/>
    <mergeCell ref="M349:M351"/>
    <mergeCell ref="L343:L345"/>
    <mergeCell ref="M343:M345"/>
    <mergeCell ref="B346:B348"/>
    <mergeCell ref="E346:E348"/>
    <mergeCell ref="G346:G348"/>
    <mergeCell ref="H346:H348"/>
    <mergeCell ref="I346:I348"/>
    <mergeCell ref="J346:J348"/>
    <mergeCell ref="K346:K348"/>
    <mergeCell ref="L346:L348"/>
    <mergeCell ref="K340:K342"/>
    <mergeCell ref="L340:L342"/>
    <mergeCell ref="M340:M342"/>
    <mergeCell ref="B343:B345"/>
    <mergeCell ref="E343:E345"/>
    <mergeCell ref="G343:G345"/>
    <mergeCell ref="H343:H345"/>
    <mergeCell ref="I343:I345"/>
    <mergeCell ref="J343:J345"/>
    <mergeCell ref="K343:K345"/>
    <mergeCell ref="B340:B342"/>
    <mergeCell ref="E340:E342"/>
    <mergeCell ref="G340:G342"/>
    <mergeCell ref="H340:H342"/>
    <mergeCell ref="I340:I342"/>
    <mergeCell ref="J340:J342"/>
    <mergeCell ref="M334:M336"/>
    <mergeCell ref="B337:B339"/>
    <mergeCell ref="E337:E339"/>
    <mergeCell ref="G337:G339"/>
    <mergeCell ref="H337:H339"/>
    <mergeCell ref="I337:I339"/>
    <mergeCell ref="J337:J339"/>
    <mergeCell ref="K337:K339"/>
    <mergeCell ref="L337:L339"/>
    <mergeCell ref="M337:M339"/>
    <mergeCell ref="L331:L333"/>
    <mergeCell ref="M331:M333"/>
    <mergeCell ref="B334:B336"/>
    <mergeCell ref="E334:E336"/>
    <mergeCell ref="G334:G336"/>
    <mergeCell ref="H334:H336"/>
    <mergeCell ref="I334:I336"/>
    <mergeCell ref="J334:J336"/>
    <mergeCell ref="K334:K336"/>
    <mergeCell ref="L334:L336"/>
    <mergeCell ref="K328:K330"/>
    <mergeCell ref="L328:L330"/>
    <mergeCell ref="M328:M330"/>
    <mergeCell ref="B331:B333"/>
    <mergeCell ref="E331:E333"/>
    <mergeCell ref="G331:G333"/>
    <mergeCell ref="H331:H333"/>
    <mergeCell ref="I331:I333"/>
    <mergeCell ref="J331:J333"/>
    <mergeCell ref="K331:K333"/>
    <mergeCell ref="B328:B330"/>
    <mergeCell ref="E328:E330"/>
    <mergeCell ref="G328:G330"/>
    <mergeCell ref="H328:H330"/>
    <mergeCell ref="I328:I330"/>
    <mergeCell ref="J328:J330"/>
    <mergeCell ref="B325:B327"/>
    <mergeCell ref="E325:E327"/>
    <mergeCell ref="G325:G327"/>
    <mergeCell ref="H325:H327"/>
    <mergeCell ref="I325:I327"/>
    <mergeCell ref="J325:J327"/>
    <mergeCell ref="K325:K327"/>
    <mergeCell ref="L325:L327"/>
    <mergeCell ref="M325:M327"/>
    <mergeCell ref="L319:L321"/>
    <mergeCell ref="M319:M321"/>
    <mergeCell ref="B322:B324"/>
    <mergeCell ref="E322:E324"/>
    <mergeCell ref="G322:G324"/>
    <mergeCell ref="H322:H324"/>
    <mergeCell ref="I322:I324"/>
    <mergeCell ref="J322:J324"/>
    <mergeCell ref="K322:K324"/>
    <mergeCell ref="L322:L324"/>
    <mergeCell ref="K316:K318"/>
    <mergeCell ref="L316:L318"/>
    <mergeCell ref="M316:M318"/>
    <mergeCell ref="B319:B321"/>
    <mergeCell ref="E319:E321"/>
    <mergeCell ref="G319:G321"/>
    <mergeCell ref="H319:H321"/>
    <mergeCell ref="I319:I321"/>
    <mergeCell ref="J319:J321"/>
    <mergeCell ref="K319:K321"/>
    <mergeCell ref="B316:B318"/>
    <mergeCell ref="E316:E318"/>
    <mergeCell ref="G316:G318"/>
    <mergeCell ref="H316:H318"/>
    <mergeCell ref="I316:I318"/>
    <mergeCell ref="J316:J318"/>
    <mergeCell ref="M310:M312"/>
    <mergeCell ref="B313:B315"/>
    <mergeCell ref="E313:E315"/>
    <mergeCell ref="G313:G315"/>
    <mergeCell ref="H313:H315"/>
    <mergeCell ref="I313:I315"/>
    <mergeCell ref="J313:J315"/>
    <mergeCell ref="K313:K315"/>
    <mergeCell ref="L313:L315"/>
    <mergeCell ref="M313:M315"/>
    <mergeCell ref="L307:L309"/>
    <mergeCell ref="M307:M309"/>
    <mergeCell ref="B310:B312"/>
    <mergeCell ref="E310:E312"/>
    <mergeCell ref="G310:G312"/>
    <mergeCell ref="H310:H312"/>
    <mergeCell ref="I310:I312"/>
    <mergeCell ref="J310:J312"/>
    <mergeCell ref="K310:K312"/>
    <mergeCell ref="L310:L312"/>
    <mergeCell ref="K304:K306"/>
    <mergeCell ref="L304:L306"/>
    <mergeCell ref="M304:M306"/>
    <mergeCell ref="B307:B309"/>
    <mergeCell ref="E307:E309"/>
    <mergeCell ref="G307:G309"/>
    <mergeCell ref="H307:H309"/>
    <mergeCell ref="I307:I309"/>
    <mergeCell ref="J307:J309"/>
    <mergeCell ref="K307:K309"/>
    <mergeCell ref="B304:B306"/>
    <mergeCell ref="E304:E306"/>
    <mergeCell ref="G304:G306"/>
    <mergeCell ref="H304:H306"/>
    <mergeCell ref="I304:I306"/>
    <mergeCell ref="J304:J306"/>
    <mergeCell ref="B301:B303"/>
    <mergeCell ref="E301:E303"/>
    <mergeCell ref="G301:G303"/>
    <mergeCell ref="H301:H303"/>
    <mergeCell ref="I301:I303"/>
    <mergeCell ref="J301:J303"/>
    <mergeCell ref="K301:K303"/>
    <mergeCell ref="L301:L303"/>
    <mergeCell ref="M301:M303"/>
    <mergeCell ref="L295:L297"/>
    <mergeCell ref="M295:M297"/>
    <mergeCell ref="B298:B300"/>
    <mergeCell ref="E298:E300"/>
    <mergeCell ref="G298:G300"/>
    <mergeCell ref="H298:H300"/>
    <mergeCell ref="I298:I300"/>
    <mergeCell ref="J298:J300"/>
    <mergeCell ref="K298:K300"/>
    <mergeCell ref="L298:L300"/>
    <mergeCell ref="K292:K294"/>
    <mergeCell ref="L292:L294"/>
    <mergeCell ref="M292:M294"/>
    <mergeCell ref="B295:B297"/>
    <mergeCell ref="E295:E297"/>
    <mergeCell ref="G295:G297"/>
    <mergeCell ref="H295:H297"/>
    <mergeCell ref="I295:I297"/>
    <mergeCell ref="J295:J297"/>
    <mergeCell ref="K295:K297"/>
    <mergeCell ref="B292:B294"/>
    <mergeCell ref="E292:E294"/>
    <mergeCell ref="G292:G294"/>
    <mergeCell ref="H292:H294"/>
    <mergeCell ref="I292:I294"/>
    <mergeCell ref="J292:J294"/>
    <mergeCell ref="M286:M288"/>
    <mergeCell ref="B289:B291"/>
    <mergeCell ref="E289:E291"/>
    <mergeCell ref="G289:G291"/>
    <mergeCell ref="H289:H291"/>
    <mergeCell ref="I289:I291"/>
    <mergeCell ref="J289:J291"/>
    <mergeCell ref="K289:K291"/>
    <mergeCell ref="L289:L291"/>
    <mergeCell ref="M289:M291"/>
    <mergeCell ref="L283:L285"/>
    <mergeCell ref="M283:M285"/>
    <mergeCell ref="B286:B288"/>
    <mergeCell ref="E286:E288"/>
    <mergeCell ref="G286:G288"/>
    <mergeCell ref="H286:H288"/>
    <mergeCell ref="I286:I288"/>
    <mergeCell ref="J286:J288"/>
    <mergeCell ref="K286:K288"/>
    <mergeCell ref="L286:L288"/>
    <mergeCell ref="K280:K282"/>
    <mergeCell ref="L280:L282"/>
    <mergeCell ref="M280:M282"/>
    <mergeCell ref="B283:B285"/>
    <mergeCell ref="E283:E285"/>
    <mergeCell ref="G283:G285"/>
    <mergeCell ref="H283:H285"/>
    <mergeCell ref="I283:I285"/>
    <mergeCell ref="J283:J285"/>
    <mergeCell ref="K283:K285"/>
    <mergeCell ref="B280:B282"/>
    <mergeCell ref="E280:E282"/>
    <mergeCell ref="G280:G282"/>
    <mergeCell ref="H280:H282"/>
    <mergeCell ref="I280:I282"/>
    <mergeCell ref="J280:J282"/>
    <mergeCell ref="B277:B279"/>
    <mergeCell ref="E277:E279"/>
    <mergeCell ref="G277:G279"/>
    <mergeCell ref="H277:H279"/>
    <mergeCell ref="I277:I279"/>
    <mergeCell ref="J277:J279"/>
    <mergeCell ref="K277:K279"/>
    <mergeCell ref="L277:L279"/>
    <mergeCell ref="M277:M279"/>
    <mergeCell ref="L271:L273"/>
    <mergeCell ref="M271:M273"/>
    <mergeCell ref="B274:B276"/>
    <mergeCell ref="E274:E276"/>
    <mergeCell ref="G274:G276"/>
    <mergeCell ref="H274:H276"/>
    <mergeCell ref="I274:I276"/>
    <mergeCell ref="J274:J276"/>
    <mergeCell ref="K274:K276"/>
    <mergeCell ref="L274:L276"/>
    <mergeCell ref="K268:K270"/>
    <mergeCell ref="L268:L270"/>
    <mergeCell ref="M268:M270"/>
    <mergeCell ref="B271:B273"/>
    <mergeCell ref="E271:E273"/>
    <mergeCell ref="G271:G273"/>
    <mergeCell ref="H271:H273"/>
    <mergeCell ref="I271:I273"/>
    <mergeCell ref="J271:J273"/>
    <mergeCell ref="K271:K273"/>
    <mergeCell ref="B268:B270"/>
    <mergeCell ref="E268:E270"/>
    <mergeCell ref="G268:G270"/>
    <mergeCell ref="H268:H270"/>
    <mergeCell ref="I268:I270"/>
    <mergeCell ref="J268:J270"/>
    <mergeCell ref="M262:M264"/>
    <mergeCell ref="B265:B267"/>
    <mergeCell ref="E265:E267"/>
    <mergeCell ref="G265:G267"/>
    <mergeCell ref="H265:H267"/>
    <mergeCell ref="I265:I267"/>
    <mergeCell ref="J265:J267"/>
    <mergeCell ref="K265:K267"/>
    <mergeCell ref="L265:L267"/>
    <mergeCell ref="M265:M267"/>
    <mergeCell ref="L259:L261"/>
    <mergeCell ref="M259:M261"/>
    <mergeCell ref="B262:B264"/>
    <mergeCell ref="E262:E264"/>
    <mergeCell ref="G262:G264"/>
    <mergeCell ref="H262:H264"/>
    <mergeCell ref="I262:I264"/>
    <mergeCell ref="J262:J264"/>
    <mergeCell ref="K262:K264"/>
    <mergeCell ref="L262:L264"/>
    <mergeCell ref="K256:K258"/>
    <mergeCell ref="L256:L258"/>
    <mergeCell ref="M256:M258"/>
    <mergeCell ref="B259:B261"/>
    <mergeCell ref="E259:E261"/>
    <mergeCell ref="G259:G261"/>
    <mergeCell ref="H259:H261"/>
    <mergeCell ref="I259:I261"/>
    <mergeCell ref="J259:J261"/>
    <mergeCell ref="K259:K261"/>
    <mergeCell ref="B256:B258"/>
    <mergeCell ref="E256:E258"/>
    <mergeCell ref="G256:G258"/>
    <mergeCell ref="H256:H258"/>
    <mergeCell ref="I256:I258"/>
    <mergeCell ref="J256:J258"/>
    <mergeCell ref="B253:B255"/>
    <mergeCell ref="E253:E255"/>
    <mergeCell ref="G253:G255"/>
    <mergeCell ref="H253:H255"/>
    <mergeCell ref="I253:I255"/>
    <mergeCell ref="J253:J255"/>
    <mergeCell ref="K253:K255"/>
    <mergeCell ref="L253:L255"/>
    <mergeCell ref="M253:M255"/>
    <mergeCell ref="L247:L249"/>
    <mergeCell ref="M247:M249"/>
    <mergeCell ref="B250:B252"/>
    <mergeCell ref="E250:E252"/>
    <mergeCell ref="G250:G252"/>
    <mergeCell ref="H250:H252"/>
    <mergeCell ref="I250:I252"/>
    <mergeCell ref="J250:J252"/>
    <mergeCell ref="K250:K252"/>
    <mergeCell ref="L250:L252"/>
    <mergeCell ref="K244:K246"/>
    <mergeCell ref="L244:L246"/>
    <mergeCell ref="M244:M246"/>
    <mergeCell ref="B247:B249"/>
    <mergeCell ref="E247:E249"/>
    <mergeCell ref="G247:G249"/>
    <mergeCell ref="H247:H249"/>
    <mergeCell ref="I247:I249"/>
    <mergeCell ref="J247:J249"/>
    <mergeCell ref="K247:K249"/>
    <mergeCell ref="B244:B246"/>
    <mergeCell ref="E244:E246"/>
    <mergeCell ref="G244:G246"/>
    <mergeCell ref="H244:H246"/>
    <mergeCell ref="I244:I246"/>
    <mergeCell ref="J244:J246"/>
    <mergeCell ref="M238:M240"/>
    <mergeCell ref="B241:B243"/>
    <mergeCell ref="E241:E243"/>
    <mergeCell ref="G241:G243"/>
    <mergeCell ref="H241:H243"/>
    <mergeCell ref="I241:I243"/>
    <mergeCell ref="J241:J243"/>
    <mergeCell ref="K241:K243"/>
    <mergeCell ref="L241:L243"/>
    <mergeCell ref="M241:M243"/>
    <mergeCell ref="L235:L237"/>
    <mergeCell ref="M235:M237"/>
    <mergeCell ref="B238:B240"/>
    <mergeCell ref="E238:E240"/>
    <mergeCell ref="G238:G240"/>
    <mergeCell ref="H238:H240"/>
    <mergeCell ref="I238:I240"/>
    <mergeCell ref="J238:J240"/>
    <mergeCell ref="K238:K240"/>
    <mergeCell ref="L238:L240"/>
    <mergeCell ref="K232:K234"/>
    <mergeCell ref="L232:L234"/>
    <mergeCell ref="M232:M234"/>
    <mergeCell ref="B235:B237"/>
    <mergeCell ref="E235:E237"/>
    <mergeCell ref="G235:G237"/>
    <mergeCell ref="H235:H237"/>
    <mergeCell ref="I235:I237"/>
    <mergeCell ref="J235:J237"/>
    <mergeCell ref="K235:K237"/>
    <mergeCell ref="B232:B234"/>
    <mergeCell ref="E232:E234"/>
    <mergeCell ref="G232:G234"/>
    <mergeCell ref="H232:H234"/>
    <mergeCell ref="I232:I234"/>
    <mergeCell ref="J232:J234"/>
    <mergeCell ref="B229:B231"/>
    <mergeCell ref="E229:E231"/>
    <mergeCell ref="G229:G231"/>
    <mergeCell ref="H229:H231"/>
    <mergeCell ref="I229:I231"/>
    <mergeCell ref="J229:J231"/>
    <mergeCell ref="K229:K231"/>
    <mergeCell ref="L229:L231"/>
    <mergeCell ref="M229:M231"/>
    <mergeCell ref="L223:L225"/>
    <mergeCell ref="M223:M225"/>
    <mergeCell ref="B226:B228"/>
    <mergeCell ref="E226:E228"/>
    <mergeCell ref="G226:G228"/>
    <mergeCell ref="H226:H228"/>
    <mergeCell ref="I226:I228"/>
    <mergeCell ref="J226:J228"/>
    <mergeCell ref="K226:K228"/>
    <mergeCell ref="L226:L228"/>
    <mergeCell ref="K220:K222"/>
    <mergeCell ref="L220:L222"/>
    <mergeCell ref="M220:M222"/>
    <mergeCell ref="B223:B225"/>
    <mergeCell ref="E223:E225"/>
    <mergeCell ref="G223:G225"/>
    <mergeCell ref="H223:H225"/>
    <mergeCell ref="I223:I225"/>
    <mergeCell ref="J223:J225"/>
    <mergeCell ref="K223:K225"/>
    <mergeCell ref="B220:B222"/>
    <mergeCell ref="E220:E222"/>
    <mergeCell ref="G220:G222"/>
    <mergeCell ref="H220:H222"/>
    <mergeCell ref="I220:I222"/>
    <mergeCell ref="J220:J222"/>
    <mergeCell ref="M214:M216"/>
    <mergeCell ref="B217:B219"/>
    <mergeCell ref="E217:E219"/>
    <mergeCell ref="G217:G219"/>
    <mergeCell ref="H217:H219"/>
    <mergeCell ref="I217:I219"/>
    <mergeCell ref="J217:J219"/>
    <mergeCell ref="K217:K219"/>
    <mergeCell ref="L217:L219"/>
    <mergeCell ref="M217:M219"/>
    <mergeCell ref="L211:L213"/>
    <mergeCell ref="M211:M213"/>
    <mergeCell ref="B214:B216"/>
    <mergeCell ref="E214:E216"/>
    <mergeCell ref="G214:G216"/>
    <mergeCell ref="H214:H216"/>
    <mergeCell ref="I214:I216"/>
    <mergeCell ref="J214:J216"/>
    <mergeCell ref="K214:K216"/>
    <mergeCell ref="L214:L216"/>
    <mergeCell ref="K208:K210"/>
    <mergeCell ref="L208:L210"/>
    <mergeCell ref="M208:M210"/>
    <mergeCell ref="B211:B213"/>
    <mergeCell ref="E211:E213"/>
    <mergeCell ref="G211:G213"/>
    <mergeCell ref="H211:H213"/>
    <mergeCell ref="I211:I213"/>
    <mergeCell ref="J211:J213"/>
    <mergeCell ref="K211:K213"/>
    <mergeCell ref="B208:B210"/>
    <mergeCell ref="E208:E210"/>
    <mergeCell ref="G208:G210"/>
    <mergeCell ref="H208:H210"/>
    <mergeCell ref="I208:I210"/>
    <mergeCell ref="J208:J210"/>
    <mergeCell ref="B205:B207"/>
    <mergeCell ref="E205:E207"/>
    <mergeCell ref="G205:G207"/>
    <mergeCell ref="H205:H207"/>
    <mergeCell ref="I205:I207"/>
    <mergeCell ref="J205:J207"/>
    <mergeCell ref="K205:K207"/>
    <mergeCell ref="L205:L207"/>
    <mergeCell ref="M205:M207"/>
    <mergeCell ref="L199:L201"/>
    <mergeCell ref="M199:M201"/>
    <mergeCell ref="B202:B204"/>
    <mergeCell ref="E202:E204"/>
    <mergeCell ref="G202:G204"/>
    <mergeCell ref="H202:H204"/>
    <mergeCell ref="I202:I204"/>
    <mergeCell ref="J202:J204"/>
    <mergeCell ref="K202:K204"/>
    <mergeCell ref="L202:L204"/>
    <mergeCell ref="K196:K198"/>
    <mergeCell ref="L196:L198"/>
    <mergeCell ref="M196:M198"/>
    <mergeCell ref="B199:B201"/>
    <mergeCell ref="E199:E201"/>
    <mergeCell ref="G199:G201"/>
    <mergeCell ref="H199:H201"/>
    <mergeCell ref="I199:I201"/>
    <mergeCell ref="J199:J201"/>
    <mergeCell ref="K199:K201"/>
    <mergeCell ref="B196:B198"/>
    <mergeCell ref="E196:E198"/>
    <mergeCell ref="G196:G198"/>
    <mergeCell ref="H196:H198"/>
    <mergeCell ref="I196:I198"/>
    <mergeCell ref="J196:J198"/>
    <mergeCell ref="M190:M192"/>
    <mergeCell ref="B193:B195"/>
    <mergeCell ref="E193:E195"/>
    <mergeCell ref="G193:G195"/>
    <mergeCell ref="H193:H195"/>
    <mergeCell ref="I193:I195"/>
    <mergeCell ref="J193:J195"/>
    <mergeCell ref="K193:K195"/>
    <mergeCell ref="L193:L195"/>
    <mergeCell ref="M193:M195"/>
    <mergeCell ref="L187:L189"/>
    <mergeCell ref="M187:M189"/>
    <mergeCell ref="B190:B192"/>
    <mergeCell ref="E190:E192"/>
    <mergeCell ref="G190:G192"/>
    <mergeCell ref="H190:H192"/>
    <mergeCell ref="I190:I192"/>
    <mergeCell ref="J190:J192"/>
    <mergeCell ref="K190:K192"/>
    <mergeCell ref="L190:L192"/>
    <mergeCell ref="K184:K186"/>
    <mergeCell ref="L184:L186"/>
    <mergeCell ref="M184:M186"/>
    <mergeCell ref="B187:B189"/>
    <mergeCell ref="E187:E189"/>
    <mergeCell ref="G187:G189"/>
    <mergeCell ref="H187:H189"/>
    <mergeCell ref="I187:I189"/>
    <mergeCell ref="J187:J189"/>
    <mergeCell ref="K187:K189"/>
    <mergeCell ref="B184:B186"/>
    <mergeCell ref="E184:E186"/>
    <mergeCell ref="G184:G186"/>
    <mergeCell ref="H184:H186"/>
    <mergeCell ref="I184:I186"/>
    <mergeCell ref="J184:J186"/>
    <mergeCell ref="B181:B183"/>
    <mergeCell ref="E181:E183"/>
    <mergeCell ref="G181:G183"/>
    <mergeCell ref="H181:H183"/>
    <mergeCell ref="I181:I183"/>
    <mergeCell ref="J181:J183"/>
    <mergeCell ref="K181:K183"/>
    <mergeCell ref="L181:L183"/>
    <mergeCell ref="M181:M183"/>
    <mergeCell ref="L175:L177"/>
    <mergeCell ref="M175:M177"/>
    <mergeCell ref="B178:B180"/>
    <mergeCell ref="E178:E180"/>
    <mergeCell ref="G178:G180"/>
    <mergeCell ref="H178:H180"/>
    <mergeCell ref="I178:I180"/>
    <mergeCell ref="J178:J180"/>
    <mergeCell ref="K178:K180"/>
    <mergeCell ref="L178:L180"/>
    <mergeCell ref="K172:K174"/>
    <mergeCell ref="L172:L174"/>
    <mergeCell ref="M172:M174"/>
    <mergeCell ref="B175:B177"/>
    <mergeCell ref="E175:E177"/>
    <mergeCell ref="G175:G177"/>
    <mergeCell ref="H175:H177"/>
    <mergeCell ref="I175:I177"/>
    <mergeCell ref="J175:J177"/>
    <mergeCell ref="K175:K177"/>
    <mergeCell ref="B172:B174"/>
    <mergeCell ref="E172:E174"/>
    <mergeCell ref="G172:G174"/>
    <mergeCell ref="H172:H174"/>
    <mergeCell ref="I172:I174"/>
    <mergeCell ref="J172:J174"/>
    <mergeCell ref="M166:M168"/>
    <mergeCell ref="B169:B171"/>
    <mergeCell ref="E169:E171"/>
    <mergeCell ref="G169:G171"/>
    <mergeCell ref="H169:H171"/>
    <mergeCell ref="I169:I171"/>
    <mergeCell ref="J169:J171"/>
    <mergeCell ref="K169:K171"/>
    <mergeCell ref="L169:L171"/>
    <mergeCell ref="M169:M171"/>
    <mergeCell ref="L163:L165"/>
    <mergeCell ref="M163:M165"/>
    <mergeCell ref="B166:B168"/>
    <mergeCell ref="E166:E168"/>
    <mergeCell ref="G166:G168"/>
    <mergeCell ref="H166:H168"/>
    <mergeCell ref="I166:I168"/>
    <mergeCell ref="J166:J168"/>
    <mergeCell ref="K166:K168"/>
    <mergeCell ref="L166:L168"/>
    <mergeCell ref="K160:K162"/>
    <mergeCell ref="L160:L162"/>
    <mergeCell ref="M160:M162"/>
    <mergeCell ref="B163:B165"/>
    <mergeCell ref="E163:E165"/>
    <mergeCell ref="G163:G165"/>
    <mergeCell ref="H163:H165"/>
    <mergeCell ref="I163:I165"/>
    <mergeCell ref="J163:J165"/>
    <mergeCell ref="K163:K165"/>
    <mergeCell ref="B160:B162"/>
    <mergeCell ref="E160:E162"/>
    <mergeCell ref="G160:G162"/>
    <mergeCell ref="H160:H162"/>
    <mergeCell ref="I160:I162"/>
    <mergeCell ref="J160:J162"/>
    <mergeCell ref="B157:B159"/>
    <mergeCell ref="E157:E159"/>
    <mergeCell ref="G157:G159"/>
    <mergeCell ref="H157:H159"/>
    <mergeCell ref="I157:I159"/>
    <mergeCell ref="J157:J159"/>
    <mergeCell ref="K157:K159"/>
    <mergeCell ref="L157:L159"/>
    <mergeCell ref="M157:M159"/>
    <mergeCell ref="L151:L153"/>
    <mergeCell ref="M151:M153"/>
    <mergeCell ref="B154:B156"/>
    <mergeCell ref="E154:E156"/>
    <mergeCell ref="G154:G156"/>
    <mergeCell ref="H154:H156"/>
    <mergeCell ref="I154:I156"/>
    <mergeCell ref="J154:J156"/>
    <mergeCell ref="K154:K156"/>
    <mergeCell ref="L154:L156"/>
    <mergeCell ref="K148:K150"/>
    <mergeCell ref="L148:L150"/>
    <mergeCell ref="M148:M150"/>
    <mergeCell ref="B151:B153"/>
    <mergeCell ref="E151:E153"/>
    <mergeCell ref="G151:G153"/>
    <mergeCell ref="H151:H153"/>
    <mergeCell ref="I151:I153"/>
    <mergeCell ref="J151:J153"/>
    <mergeCell ref="K151:K153"/>
    <mergeCell ref="B148:B150"/>
    <mergeCell ref="E148:E150"/>
    <mergeCell ref="G148:G150"/>
    <mergeCell ref="H148:H150"/>
    <mergeCell ref="I148:I150"/>
    <mergeCell ref="J148:J150"/>
    <mergeCell ref="M142:M144"/>
    <mergeCell ref="B145:B147"/>
    <mergeCell ref="E145:E147"/>
    <mergeCell ref="G145:G147"/>
    <mergeCell ref="H145:H147"/>
    <mergeCell ref="I145:I147"/>
    <mergeCell ref="J145:J147"/>
    <mergeCell ref="K145:K147"/>
    <mergeCell ref="L145:L147"/>
    <mergeCell ref="M145:M147"/>
    <mergeCell ref="L139:L141"/>
    <mergeCell ref="M139:M141"/>
    <mergeCell ref="B142:B144"/>
    <mergeCell ref="E142:E144"/>
    <mergeCell ref="G142:G144"/>
    <mergeCell ref="H142:H144"/>
    <mergeCell ref="I142:I144"/>
    <mergeCell ref="J142:J144"/>
    <mergeCell ref="K142:K144"/>
    <mergeCell ref="L142:L144"/>
    <mergeCell ref="K136:K138"/>
    <mergeCell ref="L136:L138"/>
    <mergeCell ref="M136:M138"/>
    <mergeCell ref="B139:B141"/>
    <mergeCell ref="E139:E141"/>
    <mergeCell ref="G139:G141"/>
    <mergeCell ref="H139:H141"/>
    <mergeCell ref="I139:I141"/>
    <mergeCell ref="J139:J141"/>
    <mergeCell ref="K139:K141"/>
    <mergeCell ref="B136:B138"/>
    <mergeCell ref="E136:E138"/>
    <mergeCell ref="G136:G138"/>
    <mergeCell ref="H136:H138"/>
    <mergeCell ref="I136:I138"/>
    <mergeCell ref="J136:J138"/>
    <mergeCell ref="M130:M132"/>
    <mergeCell ref="B133:B135"/>
    <mergeCell ref="E133:E135"/>
    <mergeCell ref="G133:G135"/>
    <mergeCell ref="H133:H135"/>
    <mergeCell ref="I133:I135"/>
    <mergeCell ref="J133:J135"/>
    <mergeCell ref="K133:K135"/>
    <mergeCell ref="L133:L135"/>
    <mergeCell ref="M133:M135"/>
    <mergeCell ref="L127:L129"/>
    <mergeCell ref="M127:M129"/>
    <mergeCell ref="B130:B132"/>
    <mergeCell ref="E130:E132"/>
    <mergeCell ref="G130:G132"/>
    <mergeCell ref="H130:H132"/>
    <mergeCell ref="I130:I132"/>
    <mergeCell ref="J130:J132"/>
    <mergeCell ref="K130:K132"/>
    <mergeCell ref="L130:L132"/>
    <mergeCell ref="K124:K126"/>
    <mergeCell ref="L124:L126"/>
    <mergeCell ref="M124:M126"/>
    <mergeCell ref="B127:B129"/>
    <mergeCell ref="E127:E129"/>
    <mergeCell ref="G127:G129"/>
    <mergeCell ref="H127:H129"/>
    <mergeCell ref="I127:I129"/>
    <mergeCell ref="J127:J129"/>
    <mergeCell ref="K127:K129"/>
    <mergeCell ref="B124:B126"/>
    <mergeCell ref="E124:E126"/>
    <mergeCell ref="G124:G126"/>
    <mergeCell ref="H124:H126"/>
    <mergeCell ref="I124:I126"/>
    <mergeCell ref="J124:J126"/>
    <mergeCell ref="M118:M120"/>
    <mergeCell ref="B121:B123"/>
    <mergeCell ref="E121:E123"/>
    <mergeCell ref="G121:G123"/>
    <mergeCell ref="H121:H123"/>
    <mergeCell ref="I121:I123"/>
    <mergeCell ref="J121:J123"/>
    <mergeCell ref="K121:K123"/>
    <mergeCell ref="L121:L123"/>
    <mergeCell ref="M121:M123"/>
    <mergeCell ref="L115:L117"/>
    <mergeCell ref="M115:M117"/>
    <mergeCell ref="B118:B120"/>
    <mergeCell ref="E118:E120"/>
    <mergeCell ref="G118:G120"/>
    <mergeCell ref="H118:H120"/>
    <mergeCell ref="I118:I120"/>
    <mergeCell ref="J118:J120"/>
    <mergeCell ref="K118:K120"/>
    <mergeCell ref="L118:L120"/>
    <mergeCell ref="K112:K114"/>
    <mergeCell ref="L112:L114"/>
    <mergeCell ref="M112:M114"/>
    <mergeCell ref="B115:B117"/>
    <mergeCell ref="E115:E117"/>
    <mergeCell ref="G115:G117"/>
    <mergeCell ref="H115:H117"/>
    <mergeCell ref="I115:I117"/>
    <mergeCell ref="J115:J117"/>
    <mergeCell ref="K115:K117"/>
    <mergeCell ref="B112:B114"/>
    <mergeCell ref="E112:E114"/>
    <mergeCell ref="G112:G114"/>
    <mergeCell ref="H112:H114"/>
    <mergeCell ref="I112:I114"/>
    <mergeCell ref="J112:J114"/>
    <mergeCell ref="M106:M108"/>
    <mergeCell ref="B109:B111"/>
    <mergeCell ref="E109:E111"/>
    <mergeCell ref="G109:G111"/>
    <mergeCell ref="H109:H111"/>
    <mergeCell ref="I109:I111"/>
    <mergeCell ref="J109:J111"/>
    <mergeCell ref="K109:K111"/>
    <mergeCell ref="L109:L111"/>
    <mergeCell ref="M109:M111"/>
    <mergeCell ref="L103:L105"/>
    <mergeCell ref="M103:M105"/>
    <mergeCell ref="B106:B108"/>
    <mergeCell ref="E106:E108"/>
    <mergeCell ref="G106:G108"/>
    <mergeCell ref="H106:H108"/>
    <mergeCell ref="I106:I108"/>
    <mergeCell ref="J106:J108"/>
    <mergeCell ref="K106:K108"/>
    <mergeCell ref="L106:L108"/>
    <mergeCell ref="K100:K102"/>
    <mergeCell ref="L100:L102"/>
    <mergeCell ref="M100:M102"/>
    <mergeCell ref="B103:B105"/>
    <mergeCell ref="E103:E105"/>
    <mergeCell ref="G103:G105"/>
    <mergeCell ref="H103:H105"/>
    <mergeCell ref="I103:I105"/>
    <mergeCell ref="J103:J105"/>
    <mergeCell ref="K103:K105"/>
    <mergeCell ref="B100:B102"/>
    <mergeCell ref="E100:E102"/>
    <mergeCell ref="G100:G102"/>
    <mergeCell ref="H100:H102"/>
    <mergeCell ref="I100:I102"/>
    <mergeCell ref="J100:J102"/>
    <mergeCell ref="M94:M96"/>
    <mergeCell ref="B97:B99"/>
    <mergeCell ref="E97:E99"/>
    <mergeCell ref="G97:G99"/>
    <mergeCell ref="H97:H99"/>
    <mergeCell ref="I97:I99"/>
    <mergeCell ref="J97:J99"/>
    <mergeCell ref="K97:K99"/>
    <mergeCell ref="L97:L99"/>
    <mergeCell ref="M97:M99"/>
    <mergeCell ref="L91:L93"/>
    <mergeCell ref="M91:M93"/>
    <mergeCell ref="B94:B96"/>
    <mergeCell ref="E94:E96"/>
    <mergeCell ref="G94:G96"/>
    <mergeCell ref="H94:H96"/>
    <mergeCell ref="I94:I96"/>
    <mergeCell ref="J94:J96"/>
    <mergeCell ref="K94:K96"/>
    <mergeCell ref="L94:L96"/>
    <mergeCell ref="K88:K90"/>
    <mergeCell ref="L88:L90"/>
    <mergeCell ref="M88:M90"/>
    <mergeCell ref="B91:B93"/>
    <mergeCell ref="E91:E93"/>
    <mergeCell ref="G91:G93"/>
    <mergeCell ref="H91:H93"/>
    <mergeCell ref="I91:I93"/>
    <mergeCell ref="J91:J93"/>
    <mergeCell ref="K91:K93"/>
    <mergeCell ref="B88:B90"/>
    <mergeCell ref="E88:E90"/>
    <mergeCell ref="G88:G90"/>
    <mergeCell ref="H88:H90"/>
    <mergeCell ref="I88:I90"/>
    <mergeCell ref="J88:J90"/>
    <mergeCell ref="M82:M84"/>
    <mergeCell ref="B85:B87"/>
    <mergeCell ref="E85:E87"/>
    <mergeCell ref="G85:G87"/>
    <mergeCell ref="H85:H87"/>
    <mergeCell ref="I85:I87"/>
    <mergeCell ref="J85:J87"/>
    <mergeCell ref="K85:K87"/>
    <mergeCell ref="L85:L87"/>
    <mergeCell ref="M85:M87"/>
    <mergeCell ref="L79:L81"/>
    <mergeCell ref="M79:M81"/>
    <mergeCell ref="B82:B84"/>
    <mergeCell ref="E82:E84"/>
    <mergeCell ref="G82:G84"/>
    <mergeCell ref="H82:H84"/>
    <mergeCell ref="I82:I84"/>
    <mergeCell ref="J82:J84"/>
    <mergeCell ref="K82:K84"/>
    <mergeCell ref="L82:L84"/>
    <mergeCell ref="K76:K78"/>
    <mergeCell ref="L76:L78"/>
    <mergeCell ref="M76:M78"/>
    <mergeCell ref="B79:B81"/>
    <mergeCell ref="E79:E81"/>
    <mergeCell ref="G79:G81"/>
    <mergeCell ref="H79:H81"/>
    <mergeCell ref="I79:I81"/>
    <mergeCell ref="J79:J81"/>
    <mergeCell ref="K79:K81"/>
    <mergeCell ref="B76:B78"/>
    <mergeCell ref="E76:E78"/>
    <mergeCell ref="G76:G78"/>
    <mergeCell ref="H76:H78"/>
    <mergeCell ref="I76:I78"/>
    <mergeCell ref="J76:J78"/>
    <mergeCell ref="M70:M72"/>
    <mergeCell ref="B73:B75"/>
    <mergeCell ref="E73:E75"/>
    <mergeCell ref="G73:G75"/>
    <mergeCell ref="H73:H75"/>
    <mergeCell ref="I73:I75"/>
    <mergeCell ref="J73:J75"/>
    <mergeCell ref="K73:K75"/>
    <mergeCell ref="L73:L75"/>
    <mergeCell ref="M73:M75"/>
    <mergeCell ref="L67:L69"/>
    <mergeCell ref="M67:M69"/>
    <mergeCell ref="B70:B72"/>
    <mergeCell ref="E70:E72"/>
    <mergeCell ref="G70:G72"/>
    <mergeCell ref="H70:H72"/>
    <mergeCell ref="I70:I72"/>
    <mergeCell ref="J70:J72"/>
    <mergeCell ref="K70:K72"/>
    <mergeCell ref="L70:L72"/>
    <mergeCell ref="K64:K66"/>
    <mergeCell ref="L64:L66"/>
    <mergeCell ref="M64:M66"/>
    <mergeCell ref="B67:B69"/>
    <mergeCell ref="E67:E69"/>
    <mergeCell ref="G67:G69"/>
    <mergeCell ref="H67:H69"/>
    <mergeCell ref="I67:I69"/>
    <mergeCell ref="J67:J69"/>
    <mergeCell ref="K67:K69"/>
    <mergeCell ref="B64:B66"/>
    <mergeCell ref="E64:E66"/>
    <mergeCell ref="G64:G66"/>
    <mergeCell ref="H64:H66"/>
    <mergeCell ref="I64:I66"/>
    <mergeCell ref="J64:J66"/>
    <mergeCell ref="M58:M60"/>
    <mergeCell ref="B61:B63"/>
    <mergeCell ref="E61:E63"/>
    <mergeCell ref="G61:G63"/>
    <mergeCell ref="H61:H63"/>
    <mergeCell ref="I61:I63"/>
    <mergeCell ref="J61:J63"/>
    <mergeCell ref="K61:K63"/>
    <mergeCell ref="L61:L63"/>
    <mergeCell ref="M61:M63"/>
    <mergeCell ref="L55:L57"/>
    <mergeCell ref="M55:M57"/>
    <mergeCell ref="B58:B60"/>
    <mergeCell ref="E58:E60"/>
    <mergeCell ref="G58:G60"/>
    <mergeCell ref="H58:H60"/>
    <mergeCell ref="I58:I60"/>
    <mergeCell ref="J58:J60"/>
    <mergeCell ref="K58:K60"/>
    <mergeCell ref="L58:L60"/>
    <mergeCell ref="K52:K54"/>
    <mergeCell ref="L52:L54"/>
    <mergeCell ref="M52:M54"/>
    <mergeCell ref="B55:B57"/>
    <mergeCell ref="E55:E57"/>
    <mergeCell ref="G55:G57"/>
    <mergeCell ref="H55:H57"/>
    <mergeCell ref="I55:I57"/>
    <mergeCell ref="J55:J57"/>
    <mergeCell ref="K55:K57"/>
    <mergeCell ref="B52:B54"/>
    <mergeCell ref="E52:E54"/>
    <mergeCell ref="G52:G54"/>
    <mergeCell ref="H52:H54"/>
    <mergeCell ref="I52:I54"/>
    <mergeCell ref="J52:J54"/>
    <mergeCell ref="M46:M48"/>
    <mergeCell ref="B49:B51"/>
    <mergeCell ref="E49:E51"/>
    <mergeCell ref="G49:G51"/>
    <mergeCell ref="H49:H51"/>
    <mergeCell ref="I49:I51"/>
    <mergeCell ref="J49:J51"/>
    <mergeCell ref="K49:K51"/>
    <mergeCell ref="L49:L51"/>
    <mergeCell ref="M49:M51"/>
    <mergeCell ref="L43:L45"/>
    <mergeCell ref="M43:M45"/>
    <mergeCell ref="B46:B48"/>
    <mergeCell ref="E46:E48"/>
    <mergeCell ref="G46:G48"/>
    <mergeCell ref="H46:H48"/>
    <mergeCell ref="I46:I48"/>
    <mergeCell ref="J46:J48"/>
    <mergeCell ref="K46:K48"/>
    <mergeCell ref="L46:L48"/>
    <mergeCell ref="K40:K42"/>
    <mergeCell ref="L40:L42"/>
    <mergeCell ref="M40:M42"/>
    <mergeCell ref="B43:B45"/>
    <mergeCell ref="E43:E45"/>
    <mergeCell ref="G43:G45"/>
    <mergeCell ref="H43:H45"/>
    <mergeCell ref="I43:I45"/>
    <mergeCell ref="J43:J45"/>
    <mergeCell ref="K43:K45"/>
    <mergeCell ref="B40:B42"/>
    <mergeCell ref="E40:E42"/>
    <mergeCell ref="G40:G42"/>
    <mergeCell ref="H40:H42"/>
    <mergeCell ref="I40:I42"/>
    <mergeCell ref="J40:J42"/>
    <mergeCell ref="M34:M36"/>
    <mergeCell ref="B37:B39"/>
    <mergeCell ref="E37:E39"/>
    <mergeCell ref="G37:G39"/>
    <mergeCell ref="H37:H39"/>
    <mergeCell ref="I37:I39"/>
    <mergeCell ref="J37:J39"/>
    <mergeCell ref="K37:K39"/>
    <mergeCell ref="L37:L39"/>
    <mergeCell ref="M37:M39"/>
    <mergeCell ref="L31:L33"/>
    <mergeCell ref="M31:M33"/>
    <mergeCell ref="B34:B36"/>
    <mergeCell ref="E34:E36"/>
    <mergeCell ref="G34:G36"/>
    <mergeCell ref="H34:H36"/>
    <mergeCell ref="I34:I36"/>
    <mergeCell ref="J34:J36"/>
    <mergeCell ref="K34:K36"/>
    <mergeCell ref="L34:L36"/>
    <mergeCell ref="K28:K30"/>
    <mergeCell ref="L28:L30"/>
    <mergeCell ref="M28:M30"/>
    <mergeCell ref="B31:B33"/>
    <mergeCell ref="E31:E33"/>
    <mergeCell ref="G31:G33"/>
    <mergeCell ref="H31:H33"/>
    <mergeCell ref="I31:I33"/>
    <mergeCell ref="J31:J33"/>
    <mergeCell ref="K31:K33"/>
    <mergeCell ref="B28:B30"/>
    <mergeCell ref="E28:E30"/>
    <mergeCell ref="G28:G30"/>
    <mergeCell ref="H28:H30"/>
    <mergeCell ref="I28:I30"/>
    <mergeCell ref="J28:J30"/>
    <mergeCell ref="M22:M24"/>
    <mergeCell ref="B25:B27"/>
    <mergeCell ref="E25:E27"/>
    <mergeCell ref="G25:G27"/>
    <mergeCell ref="H25:H27"/>
    <mergeCell ref="I25:I27"/>
    <mergeCell ref="J25:J27"/>
    <mergeCell ref="K25:K27"/>
    <mergeCell ref="L25:L27"/>
    <mergeCell ref="M25:M27"/>
    <mergeCell ref="H10:H12"/>
    <mergeCell ref="I10:I12"/>
    <mergeCell ref="J10:J12"/>
    <mergeCell ref="K10:K12"/>
    <mergeCell ref="L10:L12"/>
    <mergeCell ref="L19:L21"/>
    <mergeCell ref="M19:M21"/>
    <mergeCell ref="B22:B24"/>
    <mergeCell ref="E22:E24"/>
    <mergeCell ref="G22:G24"/>
    <mergeCell ref="H22:H24"/>
    <mergeCell ref="I22:I24"/>
    <mergeCell ref="J22:J24"/>
    <mergeCell ref="K22:K24"/>
    <mergeCell ref="L22:L24"/>
    <mergeCell ref="K16:K18"/>
    <mergeCell ref="L16:L18"/>
    <mergeCell ref="M16:M18"/>
    <mergeCell ref="B19:B21"/>
    <mergeCell ref="E19:E21"/>
    <mergeCell ref="G19:G21"/>
    <mergeCell ref="H19:H21"/>
    <mergeCell ref="I19:I21"/>
    <mergeCell ref="J19:J21"/>
    <mergeCell ref="K19:K21"/>
    <mergeCell ref="B16:B18"/>
    <mergeCell ref="E16:E18"/>
    <mergeCell ref="G16:G18"/>
    <mergeCell ref="H16:H18"/>
    <mergeCell ref="I16:I18"/>
    <mergeCell ref="J16:J18"/>
    <mergeCell ref="K4:K6"/>
    <mergeCell ref="L4:L6"/>
    <mergeCell ref="M4:M6"/>
    <mergeCell ref="B7:B9"/>
    <mergeCell ref="E7:E9"/>
    <mergeCell ref="G7:G9"/>
    <mergeCell ref="H7:H9"/>
    <mergeCell ref="I7:I9"/>
    <mergeCell ref="J7:J9"/>
    <mergeCell ref="K7:K9"/>
    <mergeCell ref="B4:B6"/>
    <mergeCell ref="E4:E6"/>
    <mergeCell ref="G4:G6"/>
    <mergeCell ref="H4:H6"/>
    <mergeCell ref="I4:I6"/>
    <mergeCell ref="J4:J6"/>
    <mergeCell ref="N244:N246"/>
    <mergeCell ref="M10:M12"/>
    <mergeCell ref="B13:B15"/>
    <mergeCell ref="E13:E15"/>
    <mergeCell ref="G13:G15"/>
    <mergeCell ref="H13:H15"/>
    <mergeCell ref="I13:I15"/>
    <mergeCell ref="J13:J15"/>
    <mergeCell ref="K13:K15"/>
    <mergeCell ref="L13:L15"/>
    <mergeCell ref="M13:M15"/>
    <mergeCell ref="L7:L9"/>
    <mergeCell ref="M7:M9"/>
    <mergeCell ref="B10:B12"/>
    <mergeCell ref="E10:E12"/>
    <mergeCell ref="G10:G12"/>
    <mergeCell ref="N247:N249"/>
    <mergeCell ref="R244:R246"/>
    <mergeCell ref="R247:R249"/>
    <mergeCell ref="R250:R252"/>
    <mergeCell ref="N250:N252"/>
    <mergeCell ref="R253:R255"/>
    <mergeCell ref="N253:N255"/>
    <mergeCell ref="N256:N258"/>
    <mergeCell ref="R256:R258"/>
    <mergeCell ref="R259:R261"/>
    <mergeCell ref="R262:R264"/>
    <mergeCell ref="R265:R267"/>
    <mergeCell ref="R268:R270"/>
    <mergeCell ref="N259:N261"/>
    <mergeCell ref="N262:N264"/>
    <mergeCell ref="N265:N267"/>
    <mergeCell ref="N268:N270"/>
    <mergeCell ref="Q244:Q246"/>
    <mergeCell ref="Q247:Q249"/>
    <mergeCell ref="Q250:Q252"/>
    <mergeCell ref="Q253:Q255"/>
    <mergeCell ref="Q256:Q258"/>
    <mergeCell ref="Q259:Q261"/>
    <mergeCell ref="Q262:Q264"/>
    <mergeCell ref="Q265:Q267"/>
    <mergeCell ref="Q268:Q270"/>
    <mergeCell ref="O250:O252"/>
    <mergeCell ref="P250:P252"/>
    <mergeCell ref="O253:O255"/>
    <mergeCell ref="P253:P255"/>
    <mergeCell ref="O256:O258"/>
    <mergeCell ref="N271:N273"/>
    <mergeCell ref="R271:R273"/>
    <mergeCell ref="R274:R276"/>
    <mergeCell ref="N274:N276"/>
    <mergeCell ref="N277:N279"/>
    <mergeCell ref="R277:R279"/>
    <mergeCell ref="R280:R282"/>
    <mergeCell ref="N280:N282"/>
    <mergeCell ref="N283:N285"/>
    <mergeCell ref="N286:N288"/>
    <mergeCell ref="N289:N291"/>
    <mergeCell ref="N292:N294"/>
    <mergeCell ref="R283:R285"/>
    <mergeCell ref="R286:R288"/>
    <mergeCell ref="R289:R291"/>
    <mergeCell ref="R292:R294"/>
    <mergeCell ref="N295:N297"/>
    <mergeCell ref="Q271:Q273"/>
    <mergeCell ref="Q274:Q276"/>
    <mergeCell ref="Q277:Q279"/>
    <mergeCell ref="Q280:Q282"/>
    <mergeCell ref="Q283:Q285"/>
    <mergeCell ref="Q286:Q288"/>
    <mergeCell ref="Q289:Q291"/>
    <mergeCell ref="Q292:Q294"/>
    <mergeCell ref="Q295:Q297"/>
    <mergeCell ref="O274:O276"/>
    <mergeCell ref="P274:P276"/>
    <mergeCell ref="O277:O279"/>
    <mergeCell ref="P277:P279"/>
    <mergeCell ref="O280:O282"/>
    <mergeCell ref="P280:P282"/>
    <mergeCell ref="N298:N300"/>
    <mergeCell ref="R295:R297"/>
    <mergeCell ref="R298:R300"/>
    <mergeCell ref="N301:N303"/>
    <mergeCell ref="N304:N306"/>
    <mergeCell ref="N307:N309"/>
    <mergeCell ref="N310:N312"/>
    <mergeCell ref="N313:N315"/>
    <mergeCell ref="N316:N318"/>
    <mergeCell ref="R301:R303"/>
    <mergeCell ref="R304:R306"/>
    <mergeCell ref="R307:R309"/>
    <mergeCell ref="R310:R312"/>
    <mergeCell ref="R313:R315"/>
    <mergeCell ref="R316:R318"/>
    <mergeCell ref="R319:R321"/>
    <mergeCell ref="N319:N321"/>
    <mergeCell ref="Q298:Q300"/>
    <mergeCell ref="Q301:Q303"/>
    <mergeCell ref="Q304:Q306"/>
    <mergeCell ref="Q307:Q309"/>
    <mergeCell ref="Q310:Q312"/>
    <mergeCell ref="Q313:Q315"/>
    <mergeCell ref="Q316:Q318"/>
    <mergeCell ref="Q319:Q321"/>
    <mergeCell ref="O298:O300"/>
    <mergeCell ref="P298:P300"/>
    <mergeCell ref="O301:O303"/>
    <mergeCell ref="P301:P303"/>
    <mergeCell ref="O304:O306"/>
    <mergeCell ref="P304:P306"/>
    <mergeCell ref="O307:O309"/>
    <mergeCell ref="N322:N324"/>
    <mergeCell ref="N325:N327"/>
    <mergeCell ref="N328:N330"/>
    <mergeCell ref="N331:N333"/>
    <mergeCell ref="N334:N336"/>
    <mergeCell ref="N337:N339"/>
    <mergeCell ref="N340:N342"/>
    <mergeCell ref="N343:N345"/>
    <mergeCell ref="N346:N348"/>
    <mergeCell ref="N349:N351"/>
    <mergeCell ref="N352:N354"/>
    <mergeCell ref="N355:N357"/>
    <mergeCell ref="N358:N360"/>
    <mergeCell ref="N361:N363"/>
    <mergeCell ref="R322:R324"/>
    <mergeCell ref="R325:R327"/>
    <mergeCell ref="R328:R330"/>
    <mergeCell ref="R331:R333"/>
    <mergeCell ref="R334:R336"/>
    <mergeCell ref="R337:R339"/>
    <mergeCell ref="R340:R342"/>
    <mergeCell ref="R343:R345"/>
    <mergeCell ref="R346:R348"/>
    <mergeCell ref="R349:R351"/>
    <mergeCell ref="R352:R354"/>
    <mergeCell ref="R355:R357"/>
    <mergeCell ref="R358:R360"/>
    <mergeCell ref="R361:R363"/>
    <mergeCell ref="Q322:Q324"/>
    <mergeCell ref="Q325:Q327"/>
    <mergeCell ref="Q328:Q330"/>
    <mergeCell ref="Q331:Q333"/>
    <mergeCell ref="R364:R366"/>
    <mergeCell ref="N364:N366"/>
    <mergeCell ref="N367:N369"/>
    <mergeCell ref="R367:R369"/>
    <mergeCell ref="R370:R372"/>
    <mergeCell ref="R373:R375"/>
    <mergeCell ref="N370:N372"/>
    <mergeCell ref="N373:N375"/>
    <mergeCell ref="N376:N378"/>
    <mergeCell ref="R376:R378"/>
    <mergeCell ref="R379:R381"/>
    <mergeCell ref="N379:N381"/>
    <mergeCell ref="R382:R384"/>
    <mergeCell ref="N382:N384"/>
    <mergeCell ref="N385:N387"/>
    <mergeCell ref="R385:R387"/>
    <mergeCell ref="R388:R390"/>
    <mergeCell ref="Q385:Q387"/>
    <mergeCell ref="Q388:Q390"/>
    <mergeCell ref="O376:O378"/>
    <mergeCell ref="P376:P378"/>
    <mergeCell ref="O379:O381"/>
    <mergeCell ref="P379:P381"/>
    <mergeCell ref="O382:O384"/>
    <mergeCell ref="P382:P384"/>
    <mergeCell ref="O385:O387"/>
    <mergeCell ref="P385:P387"/>
    <mergeCell ref="O388:O390"/>
    <mergeCell ref="R391:R393"/>
    <mergeCell ref="R394:R396"/>
    <mergeCell ref="R397:R399"/>
    <mergeCell ref="N388:N390"/>
    <mergeCell ref="N391:N393"/>
    <mergeCell ref="N394:N396"/>
    <mergeCell ref="N397:N399"/>
    <mergeCell ref="N400:N402"/>
    <mergeCell ref="R400:R402"/>
    <mergeCell ref="N403:N405"/>
    <mergeCell ref="N406:N408"/>
    <mergeCell ref="R403:R405"/>
    <mergeCell ref="R406:R408"/>
    <mergeCell ref="R409:R411"/>
    <mergeCell ref="N409:N411"/>
    <mergeCell ref="N412:N414"/>
    <mergeCell ref="R412:R414"/>
    <mergeCell ref="Q391:Q393"/>
    <mergeCell ref="Q394:Q396"/>
    <mergeCell ref="Q397:Q399"/>
    <mergeCell ref="Q400:Q402"/>
    <mergeCell ref="Q403:Q405"/>
    <mergeCell ref="Q406:Q408"/>
    <mergeCell ref="Q409:Q411"/>
    <mergeCell ref="Q412:Q414"/>
    <mergeCell ref="P388:P390"/>
    <mergeCell ref="O391:O393"/>
    <mergeCell ref="P391:P393"/>
    <mergeCell ref="O394:O396"/>
    <mergeCell ref="P394:P396"/>
    <mergeCell ref="O397:O399"/>
    <mergeCell ref="P397:P399"/>
    <mergeCell ref="N415:N417"/>
    <mergeCell ref="R415:R417"/>
    <mergeCell ref="N418:N420"/>
    <mergeCell ref="R418:R420"/>
    <mergeCell ref="N421:N423"/>
    <mergeCell ref="R421:R423"/>
    <mergeCell ref="R424:R426"/>
    <mergeCell ref="R427:R429"/>
    <mergeCell ref="R430:R432"/>
    <mergeCell ref="R433:R435"/>
    <mergeCell ref="R436:R438"/>
    <mergeCell ref="N424:N426"/>
    <mergeCell ref="N427:N429"/>
    <mergeCell ref="N430:N432"/>
    <mergeCell ref="N433:N435"/>
    <mergeCell ref="N436:N438"/>
    <mergeCell ref="R439:R441"/>
    <mergeCell ref="Q415:Q417"/>
    <mergeCell ref="Q418:Q420"/>
    <mergeCell ref="Q421:Q423"/>
    <mergeCell ref="Q424:Q426"/>
    <mergeCell ref="Q427:Q429"/>
    <mergeCell ref="Q430:Q432"/>
    <mergeCell ref="Q433:Q435"/>
    <mergeCell ref="Q436:Q438"/>
    <mergeCell ref="Q439:Q441"/>
    <mergeCell ref="O415:O417"/>
    <mergeCell ref="P415:P417"/>
    <mergeCell ref="O418:O420"/>
    <mergeCell ref="P418:P420"/>
    <mergeCell ref="O439:O441"/>
    <mergeCell ref="P439:P441"/>
    <mergeCell ref="R484:R486"/>
    <mergeCell ref="N484:N486"/>
    <mergeCell ref="N481:N483"/>
    <mergeCell ref="R487:R489"/>
    <mergeCell ref="R490:R492"/>
    <mergeCell ref="R493:R495"/>
    <mergeCell ref="R442:R444"/>
    <mergeCell ref="R445:R447"/>
    <mergeCell ref="N439:N441"/>
    <mergeCell ref="N442:N444"/>
    <mergeCell ref="N445:N447"/>
    <mergeCell ref="R448:R450"/>
    <mergeCell ref="N448:N450"/>
    <mergeCell ref="N454:N456"/>
    <mergeCell ref="N451:N453"/>
    <mergeCell ref="R451:R453"/>
    <mergeCell ref="R454:R456"/>
    <mergeCell ref="R457:R459"/>
    <mergeCell ref="N457:N459"/>
    <mergeCell ref="N460:N462"/>
    <mergeCell ref="R460:R462"/>
    <mergeCell ref="R463:R465"/>
    <mergeCell ref="R466:R468"/>
    <mergeCell ref="Q442:Q444"/>
    <mergeCell ref="Q445:Q447"/>
    <mergeCell ref="Q448:Q450"/>
    <mergeCell ref="Q451:Q453"/>
    <mergeCell ref="Q454:Q456"/>
    <mergeCell ref="Q457:Q459"/>
    <mergeCell ref="Q460:Q462"/>
    <mergeCell ref="Q463:Q465"/>
    <mergeCell ref="Q466:Q468"/>
    <mergeCell ref="I2:I3"/>
    <mergeCell ref="J2:J3"/>
    <mergeCell ref="K2:K3"/>
    <mergeCell ref="L2:L3"/>
    <mergeCell ref="R496:R498"/>
    <mergeCell ref="R499:R501"/>
    <mergeCell ref="N487:N489"/>
    <mergeCell ref="N490:N492"/>
    <mergeCell ref="N493:N495"/>
    <mergeCell ref="N496:N498"/>
    <mergeCell ref="N499:N501"/>
    <mergeCell ref="R502:R504"/>
    <mergeCell ref="N502:N504"/>
    <mergeCell ref="R505:R507"/>
    <mergeCell ref="N505:N507"/>
    <mergeCell ref="N511:N513"/>
    <mergeCell ref="N514:N516"/>
    <mergeCell ref="N508:N510"/>
    <mergeCell ref="R508:R510"/>
    <mergeCell ref="R511:R513"/>
    <mergeCell ref="R514:R516"/>
    <mergeCell ref="R469:R471"/>
    <mergeCell ref="R472:R474"/>
    <mergeCell ref="R475:R477"/>
    <mergeCell ref="R478:R480"/>
    <mergeCell ref="N463:N465"/>
    <mergeCell ref="N466:N468"/>
    <mergeCell ref="N469:N471"/>
    <mergeCell ref="N472:N474"/>
    <mergeCell ref="N475:N477"/>
    <mergeCell ref="N478:N480"/>
    <mergeCell ref="R481:R483"/>
  </mergeCells>
  <conditionalFormatting sqref="F6">
    <cfRule type="notContainsBlanks" dxfId="22" priority="39" stopIfTrue="1">
      <formula>LEN(TRIM(F6))&gt;0</formula>
    </cfRule>
  </conditionalFormatting>
  <conditionalFormatting sqref="D6">
    <cfRule type="notContainsBlanks" dxfId="21" priority="38" stopIfTrue="1">
      <formula>LEN(TRIM(D6))&gt;0</formula>
    </cfRule>
  </conditionalFormatting>
  <conditionalFormatting sqref="D5">
    <cfRule type="notContainsBlanks" dxfId="20" priority="37" stopIfTrue="1">
      <formula>LEN(TRIM(D5))&gt;0</formula>
    </cfRule>
  </conditionalFormatting>
  <conditionalFormatting sqref="C6">
    <cfRule type="notContainsBlanks" dxfId="19" priority="36" stopIfTrue="1">
      <formula>LEN(TRIM(C6))&gt;0</formula>
    </cfRule>
  </conditionalFormatting>
  <conditionalFormatting sqref="B4:B6">
    <cfRule type="notContainsBlanks" dxfId="18" priority="47" stopIfTrue="1">
      <formula>LEN(TRIM(B4))&gt;0</formula>
    </cfRule>
  </conditionalFormatting>
  <conditionalFormatting sqref="D4">
    <cfRule type="notContainsBlanks" dxfId="17" priority="30" stopIfTrue="1">
      <formula>LEN(TRIM(D4))&gt;0</formula>
    </cfRule>
  </conditionalFormatting>
  <conditionalFormatting sqref="C4">
    <cfRule type="notContainsBlanks" dxfId="16" priority="29" stopIfTrue="1">
      <formula>LEN(TRIM(C4))&gt;0</formula>
    </cfRule>
  </conditionalFormatting>
  <conditionalFormatting sqref="E4:E6">
    <cfRule type="notContainsBlanks" dxfId="15" priority="28" stopIfTrue="1">
      <formula>LEN(TRIM(E4))&gt;0</formula>
    </cfRule>
  </conditionalFormatting>
  <conditionalFormatting sqref="F4">
    <cfRule type="notContainsBlanks" dxfId="14" priority="27" stopIfTrue="1">
      <formula>LEN(TRIM(F4))&gt;0</formula>
    </cfRule>
  </conditionalFormatting>
  <conditionalFormatting sqref="G4:L6">
    <cfRule type="notContainsBlanks" dxfId="13" priority="46" stopIfTrue="1">
      <formula>LEN(TRIM(G4))&gt;0</formula>
    </cfRule>
  </conditionalFormatting>
  <conditionalFormatting sqref="M4:M6">
    <cfRule type="notContainsBlanks" dxfId="12" priority="26" stopIfTrue="1">
      <formula>LEN(TRIM(M4))&gt;0</formula>
    </cfRule>
  </conditionalFormatting>
  <conditionalFormatting sqref="F9 F12 F15 F18 F21 F24 F27 F30 F33 F36 F39 F42 F45 F48 F51 F54 F57 F60 F63 F66 F69 F72 F75 F78 F81 F84 F87 F90 F93 F96 F99 F102 F105 F108 F111 F114 F117 F120 F123 F126 F129 F132 F135 F138 F141 F144 F147 F150 F153 F156 F159 F162 F165 F168 F171 F174 F177 F180 F183 F186 F189 F192 F195 F198 F201 F204 F207 F210 F213 F216 F219 F222 F225 F228 F231 F234 F237 F240 F243 F246 F249 F252 F255 F258 F261 F264 F267 F270 F273 F276 F279 F282 F285 F288 F291 F294 F297 F300 F303 F306 F309 F312 F315 F318 F321 F324 F327 F330 F333 F336 F339 F342 F345 F348 F351 F354 F357 F360 F363 F366 F369 F372 F375 F378 F381 F384 F387 F390 F393 F396 F399 F402 F405 F408 F411 F414 F417 F420 F423 F426 F429 F432 F435 F438 F441 F444 F447 F450 F453 F456 F459 F462 F465 F468 F471 F474 F477 F480 F483 F486 F489 F492 F495 F498 F501 F504 F507 F510 F513 F516 F519">
    <cfRule type="notContainsBlanks" dxfId="11" priority="12" stopIfTrue="1">
      <formula>LEN(TRIM(F9))&gt;0</formula>
    </cfRule>
  </conditionalFormatting>
  <conditionalFormatting sqref="D9 D12 D15 D18 D21 D24 D27 D30 D33 D36 D39 D42 D45 D48 D51 D54 D57 D60 D63 D66 D69 D72 D75 D78 D81 D84 D87 D90 D93 D96 D99 D102 D105 D108 D111 D114 D117 D120 D123 D126 D129 D132 D135 D138 D141 D144 D147 D150 D153 D156 D159 D162 D165 D168 D171 D174 D177 D180 D183 D186 D189 D192 D195 D198 D201 D204 D207 D210 D213 D216 D219 D222 D225 D228 D231 D234 D237 D240 D243 D246 D249 D252 D255 D258 D261 D264 D267 D270 D273 D276 D279 D282 D285 D288 D291 D294 D297 D300 D303 D306 D309 D312 D315 D318 D321 D324 D327 D330 D333 D336 D339 D342 D345 D348 D351 D354 D357 D360 D363 D366 D369 D372 D375 D378 D381 D384 D387 D390 D393 D396 D399 D402 D405 D408 D411 D414 D417 D420 D423 D426 D429 D432 D435 D438 D441 D444 D447 D450 D453 D456 D459 D462 D465 D468 D471 D474 D477 D480 D483 D486 D489 D492 D495 D498 D501 D504 D507 D510 D513 D516 D519">
    <cfRule type="notContainsBlanks" dxfId="10" priority="11" stopIfTrue="1">
      <formula>LEN(TRIM(D9))&gt;0</formula>
    </cfRule>
  </conditionalFormatting>
  <conditionalFormatting sqref="D8 D11 D14 D17 D20 D23 D26 D29 D32 D35 D38 D41 D44 D47 D50 D53 D56 D59 D62 D65 D68 D71 D74 D77 D80 D83 D86 D89 D92 D95 D98 D101 D104 D107 D110 D113 D116 D119 D122 D125 D128 D131 D134 D137 D140 D143 D146 D149 D152 D155 D158 D161 D164 D167 D170 D173 D176 D179 D182 D185 D188 D191 D194 D197 D200 D203 D206 D209 D212 D215 D218 D221 D224 D227 D230 D233 D236 D239 D242 D245 D248 D251 D254 D257 D260 D263 D266 D269 D272 D275 D278 D281 D284 D287 D290 D293 D296 D299 D302 D305 D308 D311 D314 D317 D320 D323 D326 D329 D332 D335 D338 D341 D344 D347 D350 D353 D356 D359 D362 D365 D368 D371 D374 D377 D380 D383 D386 D389 D392 D395 D398 D401 D404 D407 D410 D413 D416 D419 D422 D425 D428 D431 D434 D437 D440 D443 D446 D449 D452 D455 D458 D461 D464 D467 D470 D473 D476 D479 D482 D485 D488 D491 D494 D497 D500 D503 D506 D509 D512 D515 D518">
    <cfRule type="notContainsBlanks" dxfId="9" priority="10" stopIfTrue="1">
      <formula>LEN(TRIM(D8))&gt;0</formula>
    </cfRule>
  </conditionalFormatting>
  <conditionalFormatting sqref="C9 C12 C15 C18 C21 C24 C27 C30 C33 C36 C39 C42 C45 C48 C51 C54 C57 C60 C63 C66 C69 C72 C75 C78 C81 C84 C87 C90 C93 C96 C99 C102 C105 C108 C111 C114 C117 C120 C123 C126 C129 C132 C135 C138 C141 C144 C147 C150 C153 C156 C159 C162 C165 C168 C171 C174 C177 C180 C183 C186 C189 C192 C195 C198 C201 C204 C207 C210 C213 C216 C219 C222 C225 C228 C231 C234 C237 C240 C243 C246 C249 C252 C255 C258 C261 C264 C267 C270 C273 C276 C279 C282 C285 C288 C291 C294 C297 C300 C303 C306 C309 C312 C315 C318 C321 C324 C327 C330 C333 C336 C339 C342 C345 C348 C351 C354 C357 C360 C363 C366 C369 C372 C375 C378 C381 C384 C387 C390 C393 C396 C399 C402 C405 C408 C411 C414 C417 C420 C423 C426 C429 C432 C435 C438 C441 C444 C447 C450 C453 C456 C459 C462 C465 C468 C471 C474 C477 C480 C483 C486 C489 C492 C495 C498 C501 C504 C507 C510 C513 C516 C519">
    <cfRule type="notContainsBlanks" dxfId="8" priority="9" stopIfTrue="1">
      <formula>LEN(TRIM(C9))&gt;0</formula>
    </cfRule>
  </conditionalFormatting>
  <conditionalFormatting sqref="B7:B519">
    <cfRule type="notContainsBlanks" dxfId="7" priority="14" stopIfTrue="1">
      <formula>LEN(TRIM(B7))&gt;0</formula>
    </cfRule>
  </conditionalFormatting>
  <conditionalFormatting sqref="D7 D10 D13 D16 D19 D22 D25 D28 D31 D34 D37 D40 D43 D46 D49 D52 D55 D58 D61 D64 D67 D70 D73 D76 D79 D82 D85 D88 D91 D94 D97 D100 D103 D106 D109 D112 D115 D118 D121 D124 D127 D130 D133 D136 D139 D142 D145 D148 D151 D154 D157 D160 D163 D166 D169 D172 D175 D178 D181 D184 D187 D190 D193 D196 D199 D202 D205 D208 D211 D214 D217 D220 D223 D226 D229 D232 D235 D238 D241 D244 D247 D250 D253 D256 D259 D262 D265 D268 D271 D274 D277 D280 D283 D286 D289 D292 D295 D298 D301 D304 D307 D310 D313 D316 D319 D322 D325 D328 D331 D334 D337 D340 D343 D346 D349 D352 D355 D358 D361 D364 D367 D370 D373 D376 D379 D382 D385 D388 D391 D394 D397 D400 D403 D406 D409 D412 D415 D418 D421 D424 D427 D430 D433 D436 D439 D442 D445 D448 D451 D454 D457 D460 D463 D466 D469 D472 D475 D478 D481 D484 D487 D490 D493 D496 D499 D502 D505 D508 D511 D514 D517">
    <cfRule type="notContainsBlanks" dxfId="6" priority="8" stopIfTrue="1">
      <formula>LEN(TRIM(D7))&gt;0</formula>
    </cfRule>
  </conditionalFormatting>
  <conditionalFormatting sqref="C7 C10 C13 C16 C19 C22 C25 C28 C31 C34 C37 C40 C43 C46 C49 C52 C55 C58 C61 C64 C67 C70 C73 C76 C79 C82 C85 C88 C91 C94 C97 C100 C103 C106 C109 C112 C115 C118 C121 C124 C127 C130 C133 C136 C139 C142 C145 C148 C151 C154 C157 C160 C163 C166 C169 C172 C175 C178 C181 C184 C187 C190 C193 C196 C199 C202 C205 C208 C211 C214 C217 C220 C223 C226 C229 C232 C235 C238 C241 C244 C247 C250 C253 C256 C259 C262 C265 C268 C271 C274 C277 C280 C283 C286 C289 C292 C295 C298 C301 C304 C307 C310 C313 C316 C319 C322 C325 C328 C331 C334 C337 C340 C343 C346 C349 C352 C355 C358 C361 C364 C367 C370 C373 C376 C379 C382 C385 C388 C391 C394 C397 C400 C403 C406 C409 C412 C415 C418 C421 C424 C427 C430 C433 C436 C439 C442 C445 C448 C451 C454 C457 C460 C463 C466 C469 C472 C475 C478 C481 C484 C487 C490 C493 C496 C499 C502 C505 C508 C511 C514 C517">
    <cfRule type="notContainsBlanks" dxfId="5" priority="7" stopIfTrue="1">
      <formula>LEN(TRIM(C7))&gt;0</formula>
    </cfRule>
  </conditionalFormatting>
  <conditionalFormatting sqref="E7:E519">
    <cfRule type="notContainsBlanks" dxfId="4" priority="6" stopIfTrue="1">
      <formula>LEN(TRIM(E7))&gt;0</formula>
    </cfRule>
  </conditionalFormatting>
  <conditionalFormatting sqref="F7 F10 F13 F16 F19 F22 F25 F28 F31 F34 F37 F40 F43 F46 F49 F52 F55 F58 F61 F64 F67 F70 F73 F76 F79 F82 F85 F88 F91 F94 F97 F100 F103 F106 F109 F112 F115 F118 F121 F124 F127 F130 F133 F136 F139 F142 F145 F148 F151 F154 F157 F160 F163 F166 F169 F172 F175 F178 F181 F184 F187 F190 F193 F196 F199 F202 F205 F208 F211 F214 F217 F220 F223 F226 F229 F232 F235 F238 F241 F244 F247 F250 F253 F256 F259 F262 F265 F268 F271 F274 F277 F280 F283 F286 F289 F292 F295 F298 F301 F304 F307 F310 F313 F316 F319 F322 F325 F328 F331 F334 F337 F340 F343 F346 F349 F352 F355 F358 F361 F364 F367 F370 F373 F376 F379 F382 F385 F388 F391 F394 F397 F400 F403 F406 F409 F412 F415 F418 F421 F424 F427 F430 F433 F436 F439 F442 F445 F448 F451 F454 F457 F460 F463 F466 F469 F472 F475 F478 F481 F484 F487 F490 F493 F496 F499 F502 F505 F508 F511 F514 F517">
    <cfRule type="notContainsBlanks" dxfId="3" priority="5" stopIfTrue="1">
      <formula>LEN(TRIM(F7))&gt;0</formula>
    </cfRule>
  </conditionalFormatting>
  <conditionalFormatting sqref="G7:L519">
    <cfRule type="notContainsBlanks" dxfId="2" priority="13" stopIfTrue="1">
      <formula>LEN(TRIM(G7))&gt;0</formula>
    </cfRule>
  </conditionalFormatting>
  <conditionalFormatting sqref="N4:R6">
    <cfRule type="notContainsBlanks" dxfId="1" priority="2" stopIfTrue="1">
      <formula>LEN(TRIM(N4))&gt;0</formula>
    </cfRule>
  </conditionalFormatting>
  <conditionalFormatting sqref="M7:R519">
    <cfRule type="notContainsBlanks" dxfId="0" priority="1" stopIfTrue="1">
      <formula>LEN(TRIM(M7))&gt;0</formula>
    </cfRule>
  </conditionalFormatting>
  <pageMargins left="0.70866141732283472" right="0.70866141732283472" top="0.78740157480314965" bottom="0.78740157480314965" header="0.31496062992125984" footer="0.31496062992125984"/>
  <pageSetup paperSize="9" scale="37" fitToHeight="0" orientation="portrait" r:id="rId1"/>
  <headerFooter alignWithMargins="0">
    <oddHeader>&amp;L&amp;"-,Kurzíva"Příloha č. 1 - Seznam žadatelů v rámci DT 1 - Podpora budování a obnovy infrastruktury obce</oddHeader>
    <oddFooter>&amp;L&amp;"-,Kurzíva"Zastupitelstvo Olomouckého kraje 20. 4. 2020                      
37. - Program obnovy venkova Olomouckého kraje 2020 - vyhodnocení
Příloha č. 1 - Seznam žadatelů v rámci DT 1 - Podpora budování a obnovy infrastruktury obce&amp;R
&amp;P z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2</vt:i4>
      </vt:variant>
      <vt:variant>
        <vt:lpstr>Pojmenované oblasti</vt:lpstr>
      </vt:variant>
      <vt:variant>
        <vt:i4>6</vt:i4>
      </vt:variant>
    </vt:vector>
  </HeadingPairs>
  <TitlesOfParts>
    <vt:vector size="8" baseType="lpstr">
      <vt:lpstr>List1</vt:lpstr>
      <vt:lpstr>tisk</vt:lpstr>
      <vt:lpstr>DZACATEK</vt:lpstr>
      <vt:lpstr>FZACATEK</vt:lpstr>
      <vt:lpstr>LZACATEK</vt:lpstr>
      <vt:lpstr>List1!Názvy_tisku</vt:lpstr>
      <vt:lpstr>tisk!Názvy_tisku</vt:lpstr>
      <vt:lpstr>tisk!Oblast_tisku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Krmášek David</dc:creator>
  <cp:lastModifiedBy>Krmášek David</cp:lastModifiedBy>
  <cp:lastPrinted>2020-03-24T06:05:56Z</cp:lastPrinted>
  <dcterms:created xsi:type="dcterms:W3CDTF">2016-08-30T11:35:03Z</dcterms:created>
  <dcterms:modified xsi:type="dcterms:W3CDTF">2020-03-24T10:19:45Z</dcterms:modified>
</cp:coreProperties>
</file>