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2 přímé náklady\ROK a ZOK\05-ZOK 20.2.2023 Rozpočet 2022\"/>
    </mc:Choice>
  </mc:AlternateContent>
  <bookViews>
    <workbookView xWindow="0" yWindow="0" windowWidth="28800" windowHeight="11700"/>
  </bookViews>
  <sheets>
    <sheet name="Rozpočet další prostř. z MŠMT" sheetId="1" r:id="rId1"/>
  </sheets>
  <definedNames>
    <definedName name="_xlnm.Print_Area" localSheetId="0">'Rozpočet další prostř. z MŠMT'!$A$27:$B$121</definedName>
  </definedNames>
  <calcPr calcId="162913"/>
</workbook>
</file>

<file path=xl/calcChain.xml><?xml version="1.0" encoding="utf-8"?>
<calcChain xmlns="http://schemas.openxmlformats.org/spreadsheetml/2006/main">
  <c r="B269" i="1" l="1"/>
  <c r="B1092" i="1" l="1"/>
  <c r="B1435" i="1" l="1"/>
  <c r="B1406" i="1"/>
  <c r="B1374" i="1"/>
  <c r="B1359" i="1"/>
  <c r="B1325" i="1"/>
  <c r="B1313" i="1"/>
  <c r="B1289" i="1"/>
  <c r="B1247" i="1"/>
  <c r="B1232" i="1"/>
  <c r="B1218" i="1"/>
  <c r="B1204" i="1"/>
  <c r="B1148" i="1"/>
  <c r="B1126" i="1"/>
  <c r="B1128" i="1" s="1"/>
  <c r="B1097" i="1"/>
  <c r="B1078" i="1"/>
  <c r="B1055" i="1"/>
  <c r="B1043" i="1"/>
  <c r="B1014" i="1"/>
  <c r="B1291" i="1" l="1"/>
  <c r="B1361" i="1"/>
  <c r="B1437" i="1"/>
  <c r="B1234" i="1"/>
  <c r="B1100" i="1"/>
  <c r="B1439" i="1" l="1"/>
  <c r="B1442" i="1" s="1"/>
  <c r="B990" i="1" l="1"/>
  <c r="B955" i="1"/>
  <c r="B921" i="1"/>
  <c r="B901" i="1"/>
  <c r="B845" i="1"/>
  <c r="B831" i="1"/>
  <c r="B794" i="1"/>
  <c r="B720" i="1"/>
  <c r="B700" i="1"/>
  <c r="B681" i="1"/>
  <c r="B662" i="1"/>
  <c r="B581" i="1"/>
  <c r="B557" i="1"/>
  <c r="B559" i="1" s="1"/>
  <c r="B513" i="1"/>
  <c r="B504" i="1"/>
  <c r="B495" i="1"/>
  <c r="B489" i="1"/>
  <c r="B478" i="1"/>
  <c r="B516" i="1" l="1"/>
  <c r="B903" i="1"/>
  <c r="B702" i="1"/>
  <c r="B796" i="1"/>
  <c r="B992" i="1"/>
  <c r="B994" i="1" l="1"/>
  <c r="B997" i="1" s="1"/>
  <c r="B459" i="1"/>
  <c r="B430" i="1"/>
  <c r="B398" i="1"/>
  <c r="B383" i="1"/>
  <c r="B348" i="1"/>
  <c r="B335" i="1"/>
  <c r="B311" i="1"/>
  <c r="B254" i="1"/>
  <c r="B240" i="1"/>
  <c r="B225" i="1"/>
  <c r="B169" i="1"/>
  <c r="B147" i="1"/>
  <c r="B149" i="1" s="1"/>
  <c r="B385" i="1" l="1"/>
  <c r="B256" i="1"/>
  <c r="B313" i="1"/>
  <c r="B461" i="1"/>
  <c r="B463" i="1" l="1"/>
  <c r="B18" i="1"/>
  <c r="B118" i="1" l="1"/>
  <c r="B99" i="1"/>
  <c r="B76" i="1"/>
  <c r="B64" i="1"/>
  <c r="B35" i="1"/>
  <c r="B121" i="1" l="1"/>
  <c r="B466" i="1" s="1"/>
</calcChain>
</file>

<file path=xl/sharedStrings.xml><?xml version="1.0" encoding="utf-8"?>
<sst xmlns="http://schemas.openxmlformats.org/spreadsheetml/2006/main" count="1432" uniqueCount="566">
  <si>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</si>
  <si>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</si>
  <si>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</si>
  <si>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</si>
  <si>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</si>
  <si>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</si>
  <si>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</si>
  <si>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</si>
  <si>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</si>
  <si>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</si>
  <si>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</si>
  <si>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</si>
  <si>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Celkem školy a školská zařízení zřizovaná Olomouckým krajem</t>
  </si>
  <si>
    <t>Střední škola zemědělská, Přerov, Osmek 47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</si>
  <si>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</si>
  <si>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</si>
  <si>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</si>
  <si>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</si>
  <si>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</si>
  <si>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Gymnázium Jakuba Škody, Přerov, Komenského 29</t>
  </si>
  <si>
    <t>Gymnázium Jiřího Wolkera, Prostějov, Kollárova 3</t>
  </si>
  <si>
    <t>Gymnázium, Zábřeh, náměstí Osvobození 20</t>
  </si>
  <si>
    <t>Obchodní akademie a Jazyková škola s právem státní jazykové zkoušky, Šumperk, Hlavní třída 31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</si>
  <si>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</si>
  <si>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</si>
  <si>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</si>
  <si>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</si>
  <si>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</si>
  <si>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</si>
  <si>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</si>
  <si>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designu a módy, Prostějov</t>
  </si>
  <si>
    <t>Gymnázium, Jeseník, Komenského 281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</si>
  <si>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</si>
  <si>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</si>
  <si>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</si>
  <si>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</si>
  <si>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</si>
  <si>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</si>
  <si>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</si>
  <si>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</si>
  <si>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</si>
  <si>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</si>
  <si>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</si>
  <si>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</si>
  <si>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</si>
  <si>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</si>
  <si>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</si>
  <si>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</si>
  <si>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</si>
  <si>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Střední škola, Základní škola a Mateřská škola prof. V.Vejdovského Olomouc - Hejčín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</si>
  <si>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</si>
  <si>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</si>
  <si>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</si>
  <si>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</si>
  <si>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</si>
  <si>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</si>
  <si>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</si>
  <si>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</si>
  <si>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</si>
  <si>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zdravotnická škola, Šumperk, Kladská 2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</si>
  <si>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</si>
  <si>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</si>
  <si>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</si>
  <si>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</si>
  <si>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</si>
  <si>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</si>
  <si>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</si>
  <si>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</si>
  <si>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</si>
  <si>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</si>
  <si>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</si>
  <si>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</si>
  <si>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</si>
  <si>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</si>
  <si>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</si>
  <si>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</si>
  <si>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</si>
  <si>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</si>
  <si>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</si>
  <si>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</si>
  <si>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</si>
  <si>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Střední zdravotnická škola, Prostějov, Vápenice 3</t>
  </si>
  <si>
    <t>Střední lesnická škola, Hranice, Jurikova 588</t>
  </si>
  <si>
    <t>SPŠ elektrotechnická a OA Mohelnice</t>
  </si>
  <si>
    <t>Odborné učiliště a Praktická škola, Mohelnice, Vodní 27</t>
  </si>
  <si>
    <t>Střední škola řemesel a Odborné učiliště Lipová - lázně</t>
  </si>
  <si>
    <t>Gymnázium, Šternberk, Horní náměstí 5</t>
  </si>
  <si>
    <t>Obchodní akademie, Olomouc, tř. Spojenců  11</t>
  </si>
  <si>
    <t>Základní škola a Mateřská škola Tovačov</t>
  </si>
  <si>
    <t>Základní škola a Mateřská škola Troubky</t>
  </si>
  <si>
    <t>Základní škola Libina, příspěvková organizace</t>
  </si>
  <si>
    <t>Základní škola a Mateřská škola Aloise Štěpánka, Dolany, příspěvková organizace</t>
  </si>
  <si>
    <t>Střední odborná škola služeb s.r.o.</t>
  </si>
  <si>
    <t>ScioŠkola Olomouc - základní škola, s.r.o.</t>
  </si>
  <si>
    <t>Celkem školy a školská zařízení v Olomouckém kraji</t>
  </si>
  <si>
    <t>ÚZ 33 083</t>
  </si>
  <si>
    <t>Zajištění neinvazivního RT-PCR testování dětí a žáků v souladu s mimořádným opatřením Ministerstva zdravotnictví a v mimořádných případech za účelem antigenního testování</t>
  </si>
  <si>
    <t>Národní plán obnovy (doučování) - Nástroje pro oživení a odolnost</t>
  </si>
  <si>
    <t>ÚZ 33 086</t>
  </si>
  <si>
    <t>Konečný rozpočet roku 2022</t>
  </si>
  <si>
    <t>Krajské školy</t>
  </si>
  <si>
    <t>Obec s rozšířenou působností: Jeseník</t>
  </si>
  <si>
    <t>Základní škola a Mateřská škola Bělá pod Pradědem</t>
  </si>
  <si>
    <t>Základní škola a mateřská škola Bernartice, okres Jeseník</t>
  </si>
  <si>
    <t>Základní škola a Mateřská škola Černá Voda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</si>
  <si>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</si>
  <si>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</si>
  <si>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</si>
  <si>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</si>
  <si>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</si>
  <si>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</si>
  <si>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 xml:space="preserve">Mateřská škola Jeseník, Křížkovského 1217 </t>
  </si>
  <si>
    <t>Mateřská škola Jeseník, Jiráskova 799</t>
  </si>
  <si>
    <t>Mateřská škola Kopretina Jeseník, Tyršova 307</t>
  </si>
  <si>
    <t>Mateřská škola Jeseník, Karla Čapka</t>
  </si>
  <si>
    <t>Základní škola Jeseník, Nábřežní 413</t>
  </si>
  <si>
    <t>Základní škola a Mateřská škola Kobylá nad Vidnavkou</t>
  </si>
  <si>
    <t>Základní škola a mateřská škola J. Schrotha, Lipová - lázně</t>
  </si>
  <si>
    <t xml:space="preserve">Mateřská škola Široký Brod </t>
  </si>
  <si>
    <t>Mateřská škola Mikulovice</t>
  </si>
  <si>
    <t xml:space="preserve">Základní škola Mikulovice, Hlavní 346 </t>
  </si>
  <si>
    <t>Základní škola a Mateřská škola Písečná u Jeseníku</t>
  </si>
  <si>
    <t>Základní škola a Mateřská škola Skorošice</t>
  </si>
  <si>
    <t>Základní škola a Mateřská škola Stará Červená Voda</t>
  </si>
  <si>
    <t>Základní škola a Mateřská škola Supíkovice</t>
  </si>
  <si>
    <t>Mateřská škola Uhelná</t>
  </si>
  <si>
    <t>Mateřská škola Vápenná</t>
  </si>
  <si>
    <t xml:space="preserve">Základní škola Vápenná </t>
  </si>
  <si>
    <t xml:space="preserve">Mateřská škola Velká Kraš </t>
  </si>
  <si>
    <t xml:space="preserve">Mateřská škola Velké Kunětice </t>
  </si>
  <si>
    <t>Mateřská škola Vidnava</t>
  </si>
  <si>
    <t>Základní škola Vidnava</t>
  </si>
  <si>
    <t>Mateřská škola Vlčice</t>
  </si>
  <si>
    <t>Mateřská škola Beruška, Zlaté Hory, Nádražní 306</t>
  </si>
  <si>
    <t>Základní škola Zlaté Hory</t>
  </si>
  <si>
    <t>Mateřská škola Žulová</t>
  </si>
  <si>
    <t>Základní škola Žulová</t>
  </si>
  <si>
    <t>Celkem Jeseník</t>
  </si>
  <si>
    <t>Obec s rozšířenou působností: Litovel</t>
  </si>
  <si>
    <t xml:space="preserve">Mateřská škola Bílá Lhota </t>
  </si>
  <si>
    <t>Základní škola Bílá Lhota</t>
  </si>
  <si>
    <t>ZŠ, MŠ, ŠJ a ŠD Bouzov</t>
  </si>
  <si>
    <t>ZŠ a MŠ Červenka, Komenského 31</t>
  </si>
  <si>
    <t>ZŠ a MŠ Haňovice</t>
  </si>
  <si>
    <t>ZŠ a MŠ Cholina</t>
  </si>
  <si>
    <t>Mateřská škola Litovel, Frištenského 917</t>
  </si>
  <si>
    <t>Mateřská škola Litovel, Gemerská 506</t>
  </si>
  <si>
    <t>Základní škola Litovel, Jungmannova 655</t>
  </si>
  <si>
    <t xml:space="preserve">ZŠ a MŠ Litovel, Nasobůrky 91 </t>
  </si>
  <si>
    <t>Základní škola Litovel, Vítězná 1250</t>
  </si>
  <si>
    <t xml:space="preserve">ZŠ a MŠ Luká </t>
  </si>
  <si>
    <t>ZŠ a MŠ Náklo</t>
  </si>
  <si>
    <t>ZŠ a MŠ Pňovice</t>
  </si>
  <si>
    <t>Mateřská škola Senice na Hané, Nádražní 350</t>
  </si>
  <si>
    <t>Základní škola Senice na Hané, Žižkov 300</t>
  </si>
  <si>
    <t>Mateřská škola Slavětín</t>
  </si>
  <si>
    <t>ZŠ a MŠ Střeň</t>
  </si>
  <si>
    <t>Mateřská škola Vilémov</t>
  </si>
  <si>
    <t>Základní škola Vilémov</t>
  </si>
  <si>
    <t>Celkem Litovel</t>
  </si>
  <si>
    <t>Obec s rozšířenou působností: Olomouc</t>
  </si>
  <si>
    <t>ZŠ a MŠ Bělkovice-Lašťany</t>
  </si>
  <si>
    <t>ZŠ a MŠ Blatec</t>
  </si>
  <si>
    <t>ZŠ a MŠ Bohuňovice</t>
  </si>
  <si>
    <t>Mateřská škola Bukovany</t>
  </si>
  <si>
    <t>ZŠ a MŠ Bystročice</t>
  </si>
  <si>
    <t xml:space="preserve">ZŠ a MŠ Bystrovany </t>
  </si>
  <si>
    <t>ZŠ a MŠ Daskabát</t>
  </si>
  <si>
    <t>ZŠ a MŠ Dolany</t>
  </si>
  <si>
    <t>Základní škola Doloplazy</t>
  </si>
  <si>
    <t>Mateřská škola Doloplazy</t>
  </si>
  <si>
    <t>ZŠ a MŠ Drahanovice</t>
  </si>
  <si>
    <t>ZŠ a MŠ Dub nad Moravou</t>
  </si>
  <si>
    <t>ZŠ a MŠ Grygov</t>
  </si>
  <si>
    <t>Základní škola Hlubočky, Olomoucká 116</t>
  </si>
  <si>
    <t xml:space="preserve">Mateřská škola Hlubočky, Boční 437 </t>
  </si>
  <si>
    <t>Mateřská škola Hlubočky, Dukelských hrdinů 220</t>
  </si>
  <si>
    <t xml:space="preserve">Mateřská škola Hlušovice </t>
  </si>
  <si>
    <t>ZŠ a MŠ Hněvotín</t>
  </si>
  <si>
    <t>ZŠ a MŠ Horka nad Moravou, Lidická 9</t>
  </si>
  <si>
    <t>ZŠ a MŠ Charváty</t>
  </si>
  <si>
    <t>ZŠ a MŠ Kožušany-Tážaly</t>
  </si>
  <si>
    <t xml:space="preserve">Mateřská škola Krčmaň </t>
  </si>
  <si>
    <t>ZŠ a MŠ Křelov, Lipové nám. 18</t>
  </si>
  <si>
    <t>Mateřská škola Liboš</t>
  </si>
  <si>
    <t xml:space="preserve">ZŠ a MŠ Loučany </t>
  </si>
  <si>
    <t>Mateřská škola Luběnice</t>
  </si>
  <si>
    <t>ZŠ a MŠ Lutín, Školní 80</t>
  </si>
  <si>
    <t>ZŠ a MŠ Majetín, Školní 126</t>
  </si>
  <si>
    <t>Mateřská škola Mrsklesy</t>
  </si>
  <si>
    <t>ZŠ a MŠ Náměšť na Hané, Komenského 283</t>
  </si>
  <si>
    <t>ZŠ a MŠ Olomouc, Demlova 18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</si>
  <si>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</si>
  <si>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</si>
  <si>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</si>
  <si>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</si>
  <si>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základní škola Olomouc, Hálkova 4</t>
  </si>
  <si>
    <t>Základní škola Olomouc, Heyrovského 33</t>
  </si>
  <si>
    <t>Fakultní ZŠ a MŠ Olomouc, Holečkova 10</t>
  </si>
  <si>
    <t>Základní škola Olomouc, Mozartova 48</t>
  </si>
  <si>
    <t>ZŠ a MŠ Olomouc, Náves Svobody 41</t>
  </si>
  <si>
    <t>ZŠ a MŠ Olomouc, Nedvědova 17</t>
  </si>
  <si>
    <t xml:space="preserve">Základní škola Olomouc, 8. května 29 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</si>
  <si>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</si>
  <si>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</si>
  <si>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</si>
  <si>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</si>
  <si>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</si>
  <si>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</si>
  <si>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</si>
  <si>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Mateřská škola Olomouc, Dělnická 17b</t>
  </si>
  <si>
    <t>Mateřská škola Olomouc, Helsinská 11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</si>
  <si>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</si>
  <si>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</si>
  <si>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</si>
  <si>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</si>
  <si>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</si>
  <si>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</si>
  <si>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</si>
  <si>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 xml:space="preserve">Mateřská škola Olomouc, Wolkerova 34 </t>
  </si>
  <si>
    <t>Mateřská škola Olomouc, Zeyerova 23</t>
  </si>
  <si>
    <t>Mateřská škola Olomouc, Žižkovo nám. 3</t>
  </si>
  <si>
    <t>ZŠ a MŠ Přáslavice</t>
  </si>
  <si>
    <t>ZŠ a MŠ Příkazy</t>
  </si>
  <si>
    <t xml:space="preserve">ZŠ a MŠ Samotišky </t>
  </si>
  <si>
    <t>ZŠ a MŠ Skrbeň</t>
  </si>
  <si>
    <t>MŠ a ZŠ Slatinice</t>
  </si>
  <si>
    <t>Mateřská škola Suchonice</t>
  </si>
  <si>
    <t>Základní škola Štěpánov, Dolní 78</t>
  </si>
  <si>
    <t>Mateřská škola Štěpánov, Sídliště 555</t>
  </si>
  <si>
    <t xml:space="preserve">Mateřská škola Štěpánov-Moravská Huzová </t>
  </si>
  <si>
    <t>ZŠ a MŠ Těšetice</t>
  </si>
  <si>
    <t>Mateřská škola Toveř</t>
  </si>
  <si>
    <t>ZŠ a MŠ Tršice</t>
  </si>
  <si>
    <t>Mateřská škola Ústín</t>
  </si>
  <si>
    <t xml:space="preserve">Masarykova ZŠ a MŠ Velká Bystřice, 8. května 67 </t>
  </si>
  <si>
    <t>Základní škola Velký Týnec</t>
  </si>
  <si>
    <t>Mateřská škola Velký Týnec</t>
  </si>
  <si>
    <t>ZŠ a MŠ Velký Újezd</t>
  </si>
  <si>
    <t>Základní škola Věrovany</t>
  </si>
  <si>
    <t>Mateřská škola Věrovany</t>
  </si>
  <si>
    <t>Celkem Olomouc</t>
  </si>
  <si>
    <t>Obec s rozšířenou působností: Šternberk</t>
  </si>
  <si>
    <t>ZŠ a MŠ Babice</t>
  </si>
  <si>
    <t xml:space="preserve">Mateřská škola Domašov nad Bystřicí </t>
  </si>
  <si>
    <t>Mateřská škola Domašov u Šternberka</t>
  </si>
  <si>
    <t>ZŠ a MŠ Huzová</t>
  </si>
  <si>
    <t>ZŠ a MŠ Jívová</t>
  </si>
  <si>
    <t xml:space="preserve">Mateřská škola Lužice </t>
  </si>
  <si>
    <t>ZŠ a MŠ Mladějovice</t>
  </si>
  <si>
    <t>ZŠ a MŠ Libavá, Náměstí 150, 783 07 Město Libavá</t>
  </si>
  <si>
    <t>Základní škola Moravský Beroun, Opavská 128</t>
  </si>
  <si>
    <t>Mateřská škola Moravský Beroun, nám. 9.května 595</t>
  </si>
  <si>
    <t>ZŠ a MŠ Štarnov</t>
  </si>
  <si>
    <t>Základní škola Šternberk, Dr. Hrubého 2</t>
  </si>
  <si>
    <t>Základní škola Šternberk, nám. Svobody 3</t>
  </si>
  <si>
    <t>Základní škola Šternberk, Svatoplukova 7</t>
  </si>
  <si>
    <t>Mateřská škola Šternberk, Komenského 44</t>
  </si>
  <si>
    <t>Mateřská škola Šternberk, Nádražní 7</t>
  </si>
  <si>
    <t>Mateřská škola Šternberk, Světlov 21</t>
  </si>
  <si>
    <t>ZŠ a MŠ Žerotín</t>
  </si>
  <si>
    <t>Celkem Šternberk</t>
  </si>
  <si>
    <t>Obec s rozšířenou působností: Uničov</t>
  </si>
  <si>
    <t>Mateřská škola Dlouhá Loučka, 1.máje 31</t>
  </si>
  <si>
    <t xml:space="preserve">Základní škola Dlouhá Loučka, Šumvaldská 220 </t>
  </si>
  <si>
    <t>ZŠ a MŠ Medlov</t>
  </si>
  <si>
    <t>Základní škola Nová Hradečná</t>
  </si>
  <si>
    <t xml:space="preserve">Mateřská škola Nová Hradečná </t>
  </si>
  <si>
    <t>Základní škola Paseka</t>
  </si>
  <si>
    <t>Mateřská škola Paseka</t>
  </si>
  <si>
    <t xml:space="preserve">Základní škola Šumvald </t>
  </si>
  <si>
    <t>Mateřská škola Šumvald</t>
  </si>
  <si>
    <t>Základní škola Troubelice</t>
  </si>
  <si>
    <t>Mateřská škola Troubelice</t>
  </si>
  <si>
    <t>ZŠ a MŠ Újezd</t>
  </si>
  <si>
    <t>Základní škola Uničov, J. Haška 211</t>
  </si>
  <si>
    <t>Základní škola Uničov, Pionýrů 685</t>
  </si>
  <si>
    <t>Základní škola Uničov, U stadionu 849</t>
  </si>
  <si>
    <t>Mateřská škola Uničov, Komenského 680</t>
  </si>
  <si>
    <t>Celkem Uničov</t>
  </si>
  <si>
    <t>Obec s rozšířenou působností: Konice</t>
  </si>
  <si>
    <t>Základní škola Bohuslavice</t>
  </si>
  <si>
    <t xml:space="preserve">ZŠ a MŠ T. G. Masaryka Brodek u Konice </t>
  </si>
  <si>
    <t xml:space="preserve">Masarykova jubilejní ZŠ a MŠ Horní Štěpánov </t>
  </si>
  <si>
    <t>ZŠ a MŠ Hvozd u Prostějova</t>
  </si>
  <si>
    <t>ZŠ a MŠ Kladky</t>
  </si>
  <si>
    <t xml:space="preserve">Mateřská škola Konice, Smetanova 202 </t>
  </si>
  <si>
    <t>Základní škola a gymnázium Konice, Tyršova 609</t>
  </si>
  <si>
    <t xml:space="preserve">ZŠ a MŠ Lipová </t>
  </si>
  <si>
    <t xml:space="preserve">Mateřská škola Raková </t>
  </si>
  <si>
    <t>Mateřská škola Skřípov</t>
  </si>
  <si>
    <t>Mateřská škola Stražisko</t>
  </si>
  <si>
    <t>Mateřská škola Suchdol-Jednov</t>
  </si>
  <si>
    <t xml:space="preserve">Mateřská škola Šubířov </t>
  </si>
  <si>
    <t>Celkem Konice</t>
  </si>
  <si>
    <t>Obec s rozšířenou působností: Prostějov</t>
  </si>
  <si>
    <t xml:space="preserve">ZŠ a MŠ Bedihošť </t>
  </si>
  <si>
    <t>Mateřská škola Bílovice-Lutotín</t>
  </si>
  <si>
    <t xml:space="preserve">Mateřská škola Biskupice </t>
  </si>
  <si>
    <t>Mateřská škola Brodek u Prostějova, Zámecká 348</t>
  </si>
  <si>
    <t xml:space="preserve">Základní škola Brodek u Prostějova, Císařská 65 </t>
  </si>
  <si>
    <t xml:space="preserve">Mateřská škola Čehovice </t>
  </si>
  <si>
    <t>ZŠ a MŠ Čechy pod  Kosířem, Komenského 5</t>
  </si>
  <si>
    <t>Mateřská škola Čelčice</t>
  </si>
  <si>
    <t xml:space="preserve">ZŠ a MŠ Čelechovice na Hané, U sokolovny 275 </t>
  </si>
  <si>
    <t>Mateřská škola Dobromilice</t>
  </si>
  <si>
    <t>Jubilejní Masarykova ZŠ a MŠ Drahany</t>
  </si>
  <si>
    <t>Mateřská škola Držovice</t>
  </si>
  <si>
    <t>Mateřská škola Dřevnovice</t>
  </si>
  <si>
    <t xml:space="preserve">Mateřská škola Hluchov </t>
  </si>
  <si>
    <t xml:space="preserve">Mateřská škola Hrubčice </t>
  </si>
  <si>
    <t xml:space="preserve">Základní škola Hrubčice </t>
  </si>
  <si>
    <t>Mateřská škola Ivaň</t>
  </si>
  <si>
    <t>Mateřská škola Klenovice na Hané</t>
  </si>
  <si>
    <t>Základní škola Klenovice na Hané</t>
  </si>
  <si>
    <t xml:space="preserve">ZŠ a MŠ Kostelec na Hané </t>
  </si>
  <si>
    <t>Mateřská škola Kralice na Hané</t>
  </si>
  <si>
    <t>Základní škola Kralice na Hané</t>
  </si>
  <si>
    <t>Základní škola Krumsín</t>
  </si>
  <si>
    <t>ZŠ a MŠ Laškov</t>
  </si>
  <si>
    <t>Mateřská škola Malé Hradisko</t>
  </si>
  <si>
    <t xml:space="preserve">Mateřská škola Mořice </t>
  </si>
  <si>
    <t>ZŠ a MŠ Mostkovice</t>
  </si>
  <si>
    <t xml:space="preserve">ZŠ a MŠ Myslejovice </t>
  </si>
  <si>
    <t>Mateřská škola Němčice nad Hanou, Trávnická 201</t>
  </si>
  <si>
    <t>Základní škola Němčice nad Hanou, Tyršova 360</t>
  </si>
  <si>
    <t>Masarykova ZŠ a MŠ Nezamyslice, 1. máje 234</t>
  </si>
  <si>
    <t>Mateřská škola Niva</t>
  </si>
  <si>
    <t>Mateřská škola Ohrozim</t>
  </si>
  <si>
    <t>ZŠ a MŠ Olšany u Prostějova</t>
  </si>
  <si>
    <t>ZŠ npor. letectva J. Františka a MŠ Otaslavice</t>
  </si>
  <si>
    <t>Mateřská škola Otinoves</t>
  </si>
  <si>
    <t>ZŠ a MŠ Pěnčín</t>
  </si>
  <si>
    <t xml:space="preserve">Mateřská škola Pivín </t>
  </si>
  <si>
    <t>Základní škola Pivín</t>
  </si>
  <si>
    <t xml:space="preserve">Mateřská škola Plumlov , Na stráži 512 </t>
  </si>
  <si>
    <t>Základní škola Plumlov, Rudé armády 300</t>
  </si>
  <si>
    <t>Základní škola Prostějov, ul. dr. Horáka 24</t>
  </si>
  <si>
    <t>Základní škola Prostějov, ul. E. Valenty 52</t>
  </si>
  <si>
    <t>ZŠ a MŠ Prostějov, Kollárova ul. 4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</si>
  <si>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</si>
  <si>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</si>
  <si>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</si>
  <si>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3578/79</t>
  </si>
  <si>
    <t>Reálné gymnázium a základní škola Otto Wichterleho Prostějov, Studentská 2</t>
  </si>
  <si>
    <t>Mateřská škola Prostějov, Moravská ul. 30</t>
  </si>
  <si>
    <t>Mateřská škola Prostějov, Partyzánská ul. 34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</si>
  <si>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</si>
  <si>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</si>
  <si>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</si>
  <si>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</si>
  <si>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Mateřská škola Protivanov </t>
  </si>
  <si>
    <t xml:space="preserve">Základní škola Protivanov </t>
  </si>
  <si>
    <t xml:space="preserve">ZŠ a MŠ Přemyslovice </t>
  </si>
  <si>
    <t>ZŠ a MŠ Ptení</t>
  </si>
  <si>
    <t xml:space="preserve">ZŠ a MŠ Rozstání </t>
  </si>
  <si>
    <t xml:space="preserve">Mateřská škola Slatinky </t>
  </si>
  <si>
    <t xml:space="preserve">ZŠ a MŠ Smržice, Zákostelí 133 </t>
  </si>
  <si>
    <t xml:space="preserve">Mateřská škola Stařechovice </t>
  </si>
  <si>
    <t xml:space="preserve">ZŠ a MŠ Tištín </t>
  </si>
  <si>
    <t>ZŠ a MŠ Určice</t>
  </si>
  <si>
    <t>Mateřská škola Víceměřice</t>
  </si>
  <si>
    <t>Mateřská škola Vícov</t>
  </si>
  <si>
    <t>Mateřská škola Vranovice-Kelčice</t>
  </si>
  <si>
    <t>Základní škola Zdeny Kaprálové a MŠ Vrbátky</t>
  </si>
  <si>
    <t xml:space="preserve">ZŠ a MŠ Vrchoslavice </t>
  </si>
  <si>
    <t xml:space="preserve">ZŠ a MŠ Vřesovice </t>
  </si>
  <si>
    <t>Mateřská škola Želeč</t>
  </si>
  <si>
    <t>Celkem Prostějov</t>
  </si>
  <si>
    <t>Obec s rozšířenou působností: Hranice</t>
  </si>
  <si>
    <t>Základní škola a Mateřská škola Bělotín</t>
  </si>
  <si>
    <t>Základní škola a mateřská škola Černotín</t>
  </si>
  <si>
    <t xml:space="preserve">Mateřská škola Horní Újezd </t>
  </si>
  <si>
    <t>Mateřská škola Hrabůvka</t>
  </si>
  <si>
    <t>Mateřská škola Míček, Galášova 1747, Hranice</t>
  </si>
  <si>
    <t>Mateřská škola Pohádka, Palackého, Hranice</t>
  </si>
  <si>
    <t>Mateřská škola Sluníčko, Plynárenská 1791, Hranice</t>
  </si>
  <si>
    <t>Základní škola a mateřská škola Hranice, Hranická 100</t>
  </si>
  <si>
    <t>Základní škola Hranice, tř. 1. máje 357</t>
  </si>
  <si>
    <t>Základní škola a mateřská škola Hranice, Struhlovsko</t>
  </si>
  <si>
    <t>Základní škola a mateřská škola Hranice, Šromotovo</t>
  </si>
  <si>
    <t>Mateřská škola Hustopeče nad Bečvou, V zahradách 274</t>
  </si>
  <si>
    <t>Základní škola Hustopeče nad Bečvou, Školní 223</t>
  </si>
  <si>
    <t>Mateřská škola Malhotice</t>
  </si>
  <si>
    <t>Základní škola a Mateřská škola Jindřichov</t>
  </si>
  <si>
    <t>Mateřská škola Čtyřlístek Milenov</t>
  </si>
  <si>
    <t xml:space="preserve">Mateřská škola Milotice nad Bečvou </t>
  </si>
  <si>
    <t>Základní škola a mateřská škola Olšovec</t>
  </si>
  <si>
    <t>Základní škola a mateřská škola Opatovice</t>
  </si>
  <si>
    <t>Mateřská škola Paršovice</t>
  </si>
  <si>
    <t>Základní škola a Mateřská škola Partutovice</t>
  </si>
  <si>
    <t>Mateřská škola Polom</t>
  </si>
  <si>
    <t>Základní škola a Mateřská škola Potštát</t>
  </si>
  <si>
    <t xml:space="preserve">Mateřská škola Rakov </t>
  </si>
  <si>
    <t>Základní škola a mateřská škola Skalička</t>
  </si>
  <si>
    <t>Základní škola a mateřská škola Střítež nad Ludinou</t>
  </si>
  <si>
    <t>Mateřská škola Špičky</t>
  </si>
  <si>
    <t>Mateřská škola Pramínek Teplice nad Bečvou</t>
  </si>
  <si>
    <t>Základní škola a mateřská škola Ústí</t>
  </si>
  <si>
    <t>Základní škola a mateřská škola Všechovice</t>
  </si>
  <si>
    <t>Celkem Hranice</t>
  </si>
  <si>
    <t>Obec s rozšířenou působností: Lipník nad Bečvou</t>
  </si>
  <si>
    <t>Základní škola Dolní Újezd a Mateřská škola Staměřice</t>
  </si>
  <si>
    <t>Základní škola a mateřská škola Jezernice</t>
  </si>
  <si>
    <t xml:space="preserve">Mateřská škola Lipník nad Bečvou, Na Zelince 1185 </t>
  </si>
  <si>
    <t>Základní škola a mateřská škola Lipník nad Bečvou, ulice Hranická 511</t>
  </si>
  <si>
    <t>Základní škola Lipník nad Bečvou, Osecká 315</t>
  </si>
  <si>
    <t>Základní škola a mateřská škola Loučka</t>
  </si>
  <si>
    <t xml:space="preserve">Gymnázium Lipník nad Bečvou, Komenského sady 62 </t>
  </si>
  <si>
    <t>Základní škola a Mateřská škola Osek nad Bečvou</t>
  </si>
  <si>
    <t>Základní škola a Mateřská škola Soběchleby</t>
  </si>
  <si>
    <t>Základní škola a Mateřská škola Týn nad Bečvou</t>
  </si>
  <si>
    <t>Mateřská škola Veselíčko</t>
  </si>
  <si>
    <t>Celkem Lipník nad Bečvou</t>
  </si>
  <si>
    <t>Obec s rozšířenou působností: Přerov</t>
  </si>
  <si>
    <t>Základní škola a Mateřská škola Beňov</t>
  </si>
  <si>
    <t xml:space="preserve">Mateřská škola Bezuchov </t>
  </si>
  <si>
    <t>Mateřská škola Bochoř, Náves 16</t>
  </si>
  <si>
    <t xml:space="preserve">Základní škola Bochoř, Školní 213/13 </t>
  </si>
  <si>
    <t>Mateřská škola Brodek u Přerova, Tyršova 217</t>
  </si>
  <si>
    <t>Základní škola Brodek u Přerova, Majetínská 275</t>
  </si>
  <si>
    <t>Mateřská škola Buk</t>
  </si>
  <si>
    <t>Mateřská škola Citov</t>
  </si>
  <si>
    <t>Mateřská škola Pramínek, Dřevohostice, Školní 367</t>
  </si>
  <si>
    <t>Základní škola Dřevohostice, Školní 355</t>
  </si>
  <si>
    <t>Základní škola a mateřská škola Domaželice</t>
  </si>
  <si>
    <t>Základní škola Horní Moštěnice, Pod Vinohrady 30</t>
  </si>
  <si>
    <t>Mateřská škola Kojetín, Hanusíkova 10</t>
  </si>
  <si>
    <t>Základní škola Kojetín, náměstí Míru 83</t>
  </si>
  <si>
    <t>Základní škola Kojetín, Svatopluka Čecha 586</t>
  </si>
  <si>
    <t xml:space="preserve">Základní škola a Mateřská škola Kokory </t>
  </si>
  <si>
    <t>Základní škola a Mateřská škola Křenovice</t>
  </si>
  <si>
    <t>Základní škola a Mateřská škola Lazníky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</si>
  <si>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</si>
  <si>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</si>
  <si>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</si>
  <si>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</si>
  <si>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</si>
  <si>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</si>
  <si>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</si>
  <si>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</si>
  <si>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</si>
  <si>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</si>
  <si>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</si>
  <si>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Lešetínská 5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</si>
  <si>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</si>
  <si>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</si>
  <si>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</si>
  <si>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</si>
  <si>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Mateřská škola Přerov-Újezdec, Hlavní 61</t>
  </si>
  <si>
    <t xml:space="preserve">Základní škola Přerov, B. Němcové 16 </t>
  </si>
  <si>
    <t>Základní škola J. A. Komenského a Mateřská škola, Přerov-Předmostí, Hranická 14</t>
  </si>
  <si>
    <t xml:space="preserve">Základní škola Přerov, Za mlýnem 1 </t>
  </si>
  <si>
    <t>Základní škola Přerov, Svisle 13</t>
  </si>
  <si>
    <t>Základní škola Přerov, Trávník 27</t>
  </si>
  <si>
    <t>Základní škola Přerov, U tenisu 4</t>
  </si>
  <si>
    <t>Základní škola Přerov, Velká Dlážka 5</t>
  </si>
  <si>
    <t>Základní škola Přerov, Želatovská 8</t>
  </si>
  <si>
    <t>Základní škola a Slaměníkova mateřská škola Radslavice</t>
  </si>
  <si>
    <t>Základní škola a mateřská škola Rokytnice</t>
  </si>
  <si>
    <t>Základní škola a mateřská škola Stará Ves</t>
  </si>
  <si>
    <t>Mateřská škola Sušice</t>
  </si>
  <si>
    <t xml:space="preserve">Mateřská škola Tučín </t>
  </si>
  <si>
    <t xml:space="preserve">Mateřská škola Uhřičice </t>
  </si>
  <si>
    <t>Základní škola a Mateřská škola Vlkoš</t>
  </si>
  <si>
    <t xml:space="preserve">Mateřská škola Výkleky </t>
  </si>
  <si>
    <t>Mateřská škola Želatovice</t>
  </si>
  <si>
    <t>Základní škola Želatovice</t>
  </si>
  <si>
    <t>Celkem Přerov</t>
  </si>
  <si>
    <t>Obec s rozšířenou působností: Mohelnice</t>
  </si>
  <si>
    <t>Mateřská škola Klopina</t>
  </si>
  <si>
    <t>Mateřská škola Loštice, Trávník</t>
  </si>
  <si>
    <t xml:space="preserve">Základní škola Loštice, Komenského 17 </t>
  </si>
  <si>
    <t>Základní škola a Mateřská škola Maletín</t>
  </si>
  <si>
    <t xml:space="preserve">Mateřská škola Mírov </t>
  </si>
  <si>
    <t xml:space="preserve">Mateřská škola Mohelnice, Hálkova 12 </t>
  </si>
  <si>
    <t>Mateřská škola Mohelnice, Na zámečku 10</t>
  </si>
  <si>
    <t xml:space="preserve">Základní škola Mohelnice, Mlýnská 1 </t>
  </si>
  <si>
    <t>Základní škola Mohelnice, Vodní 27</t>
  </si>
  <si>
    <t>Mateřská škola Moravičany</t>
  </si>
  <si>
    <t>Základní škola Moravičany</t>
  </si>
  <si>
    <t>Základní škola a Mateřská škola Pavlov</t>
  </si>
  <si>
    <t>Mateřská škola Třeština</t>
  </si>
  <si>
    <t>Základní škola a Mateřská škola Úsov</t>
  </si>
  <si>
    <t>Celkem Mohelnice</t>
  </si>
  <si>
    <t>Obec s rozšířenou působností: Šumperk</t>
  </si>
  <si>
    <t>Mateřská škola Bludov, Polní 502</t>
  </si>
  <si>
    <t>Základní škola Bludov, Nová Dědina 368</t>
  </si>
  <si>
    <t xml:space="preserve">ZŠ a MŠ Bohdíkov </t>
  </si>
  <si>
    <t>Mateřská škola Bohutín</t>
  </si>
  <si>
    <t>Základní škola Bohutín</t>
  </si>
  <si>
    <t>ZŠ a MŠ Bratrušov</t>
  </si>
  <si>
    <t>ZŠ a MŠ Bušín</t>
  </si>
  <si>
    <t>ZŠ a MŠ Dolní Studénky</t>
  </si>
  <si>
    <t xml:space="preserve">ZŠ a MŠ Hanušovice, Hlavní 145 </t>
  </si>
  <si>
    <t>ZŠ a MŠ Hrabišín</t>
  </si>
  <si>
    <t>Mateřská škola Chromeč</t>
  </si>
  <si>
    <t>Základní škola Chromeč</t>
  </si>
  <si>
    <t>ZŠ a MŠ Jindřichov</t>
  </si>
  <si>
    <t xml:space="preserve">Mateřská škola Libina </t>
  </si>
  <si>
    <t>Základní škola Libina</t>
  </si>
  <si>
    <t xml:space="preserve">ZŠ a MŠ Loučná nad Desnou </t>
  </si>
  <si>
    <t>Mateřská škola Malá Morava, Vysoký potok</t>
  </si>
  <si>
    <t>ZŠ a MŠ Nový Malín</t>
  </si>
  <si>
    <t>ZŠ a MŠ Olšany</t>
  </si>
  <si>
    <t xml:space="preserve">ZŠ a MŠ Oskava </t>
  </si>
  <si>
    <t xml:space="preserve">ZŠ a MŠ Písařov </t>
  </si>
  <si>
    <t>Mateřská škola Ruda nad Moravou, Dlouhá 195</t>
  </si>
  <si>
    <t>Základní škola Ruda nad Moravou</t>
  </si>
  <si>
    <t xml:space="preserve">ZŠ a MŠ Ruda nad Moravou-Hrabenov, Školní 175 </t>
  </si>
  <si>
    <t xml:space="preserve">ZŠ a MŠ Staré Město, Nádražní 77 </t>
  </si>
  <si>
    <t>ZŠ a MŠ Sudkov</t>
  </si>
  <si>
    <t>Mateřská škola Sluníčko Šumperk, Evaldova 25</t>
  </si>
  <si>
    <t>Mateřská škola Veselá školka Šumperk, Prievidzská 1</t>
  </si>
  <si>
    <t>Mateřská škola Pohádka Šumperk, Nerudova 4b</t>
  </si>
  <si>
    <t>Základní škola Šumperk, dr. E. Beneše 1</t>
  </si>
  <si>
    <t xml:space="preserve">Základní škola Šumperk, 8. května 63 </t>
  </si>
  <si>
    <t>Základní škola Šumperk, Sluneční 38</t>
  </si>
  <si>
    <t>Základní škola Šumperk, Vrchlického 22</t>
  </si>
  <si>
    <t>Základní škola Šumperk, Šumavská 21</t>
  </si>
  <si>
    <t xml:space="preserve">Základní škola a mateřská škola Údolí Desné </t>
  </si>
  <si>
    <t>ZŠ s MŠ Velké Losiny, Osvobození 350</t>
  </si>
  <si>
    <t>ZŠ a MŠ Vikýřovice</t>
  </si>
  <si>
    <t>Celkem Šumperk</t>
  </si>
  <si>
    <t>Obec s rozšířenou působností: Zábřeh</t>
  </si>
  <si>
    <t>ZŠ a MŠ Bohuslavice</t>
  </si>
  <si>
    <t xml:space="preserve">ZŠ a MŠ Brníčko </t>
  </si>
  <si>
    <t xml:space="preserve">Mateřská škola Drozdov </t>
  </si>
  <si>
    <t>ZŠ a MŠ Dubicko, Zábřežská 143</t>
  </si>
  <si>
    <t>ZŠ a MŠ Horní Studénky</t>
  </si>
  <si>
    <t>ZŠ a MŠ Hoštejn</t>
  </si>
  <si>
    <t>ZŠ a MŠ Hrabová</t>
  </si>
  <si>
    <t xml:space="preserve">ZŠ a MŠ Jedlí </t>
  </si>
  <si>
    <t>ZŠ a MŠ Jestřebí</t>
  </si>
  <si>
    <t xml:space="preserve">ZŠ a MŠ Kamenná </t>
  </si>
  <si>
    <t xml:space="preserve">ZŠ a MŠ Kolšov </t>
  </si>
  <si>
    <t xml:space="preserve">MŠ Kosov </t>
  </si>
  <si>
    <t xml:space="preserve">ZŠ a MŠ Lesnice </t>
  </si>
  <si>
    <t>ZŠ a MŠ Leština, 7. května 134</t>
  </si>
  <si>
    <t>ZŠ a MŠ Lukavice</t>
  </si>
  <si>
    <t xml:space="preserve">ZŠ a MŠ Nemile </t>
  </si>
  <si>
    <t xml:space="preserve">Mateřská škola Postřelmov </t>
  </si>
  <si>
    <t>Základní škola Postřelmov</t>
  </si>
  <si>
    <t xml:space="preserve">MŠ Postřelmůvek </t>
  </si>
  <si>
    <t xml:space="preserve">ZŠ a MŠ Rájec </t>
  </si>
  <si>
    <t xml:space="preserve">ZŠ a MŠ Rohle </t>
  </si>
  <si>
    <t>ZŠ a MŠ Rovensko</t>
  </si>
  <si>
    <t xml:space="preserve">ZŠ a MŠ Svébohov </t>
  </si>
  <si>
    <t>Základní škola Štíty, Školní 98</t>
  </si>
  <si>
    <t>Mateřská škola Pohádka Zábřeh, ČSA 13</t>
  </si>
  <si>
    <t xml:space="preserve">Mateřská škola Severáček Zábřeh, Severovýchod 25 </t>
  </si>
  <si>
    <t>Mateřská škola Zábřeh, Strejcova 2a</t>
  </si>
  <si>
    <t>Mateřská škola Zábřeh, Zahradní 20</t>
  </si>
  <si>
    <t>ZŠ a MŠ Zábřeh, R. Pavlů 4, Skalička</t>
  </si>
  <si>
    <t>Základní škola Zábřeh, B. Němcové 15</t>
  </si>
  <si>
    <t xml:space="preserve">Základní škola Zábřeh, Školská 11 </t>
  </si>
  <si>
    <t xml:space="preserve">Základní škola Zábřeh, Severovýchod 26 </t>
  </si>
  <si>
    <t>ZŠ a MŠ Zvole</t>
  </si>
  <si>
    <t>Celkem Zábřeh</t>
  </si>
  <si>
    <t>Celkem obecní školství Olomouckého kraje</t>
  </si>
  <si>
    <t>Obecní školy</t>
  </si>
  <si>
    <t>ÚZ 33 087</t>
  </si>
  <si>
    <t>Národní plán obnovy - Digitální pomůcky</t>
  </si>
  <si>
    <t>Střední škola řemesel, Šumperk</t>
  </si>
  <si>
    <t>ÚZ 33 088</t>
  </si>
  <si>
    <t>Národní plán obnovy (doučování) - Prevence digitální propasti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</si>
</sst>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81">
    <xf numFmtId="0" fontId="0" fillId="0" borderId="0" xfId="0"/>
    <xf numFmtId="0" fontId="1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0" fontId="8" fillId="0" borderId="0" xfId="0" applyFont="1"/>
    <xf numFmtId="49" fontId="7" fillId="5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2" xfId="1" applyFont="1" applyFill="1" applyBorder="1" applyAlignment="1">
      <alignment wrapText="1"/>
    </xf>
    <xf numFmtId="1" fontId="7" fillId="0" borderId="2" xfId="0" applyNumberFormat="1" applyFont="1" applyFill="1" applyBorder="1" applyAlignment="1">
      <alignment wrapText="1"/>
    </xf>
    <xf numFmtId="0" fontId="7" fillId="0" borderId="2" xfId="1" applyFont="1" applyFill="1" applyBorder="1" applyAlignment="1"/>
    <xf numFmtId="0" fontId="7" fillId="0" borderId="3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0" fontId="7" fillId="0" borderId="2" xfId="0" applyFont="1" applyFill="1" applyBorder="1"/>
    <xf numFmtId="49" fontId="7" fillId="0" borderId="4" xfId="0" applyNumberFormat="1" applyFont="1" applyFill="1" applyBorder="1"/>
    <xf numFmtId="49" fontId="7" fillId="0" borderId="2" xfId="0" applyNumberFormat="1" applyFont="1" applyFill="1" applyBorder="1"/>
    <xf numFmtId="1" fontId="7" fillId="0" borderId="2" xfId="0" applyNumberFormat="1" applyFont="1" applyFill="1" applyBorder="1" applyAlignment="1">
      <alignment horizontal="left" wrapText="1"/>
    </xf>
    <xf numFmtId="0" fontId="7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9" fillId="0" borderId="4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/>
    <xf numFmtId="49" fontId="7" fillId="3" borderId="1" xfId="0" applyNumberFormat="1" applyFont="1" applyFill="1" applyBorder="1"/>
    <xf numFmtId="4" fontId="7" fillId="0" borderId="6" xfId="0" applyNumberFormat="1" applyFont="1" applyBorder="1"/>
    <xf numFmtId="4" fontId="7" fillId="0" borderId="6" xfId="0" applyNumberFormat="1" applyFont="1" applyBorder="1" applyAlignment="1">
      <alignment vertical="center"/>
    </xf>
    <xf numFmtId="4" fontId="7" fillId="0" borderId="7" xfId="0" applyNumberFormat="1" applyFont="1" applyBorder="1"/>
    <xf numFmtId="4" fontId="7" fillId="2" borderId="5" xfId="0" applyNumberFormat="1" applyFont="1" applyFill="1" applyBorder="1"/>
    <xf numFmtId="4" fontId="2" fillId="0" borderId="0" xfId="0" applyNumberFormat="1" applyFont="1"/>
    <xf numFmtId="4" fontId="7" fillId="5" borderId="5" xfId="0" applyNumberFormat="1" applyFont="1" applyFill="1" applyBorder="1"/>
    <xf numFmtId="4" fontId="7" fillId="0" borderId="0" xfId="0" applyNumberFormat="1" applyFont="1" applyFill="1" applyBorder="1"/>
    <xf numFmtId="4" fontId="7" fillId="0" borderId="0" xfId="0" applyNumberFormat="1" applyFont="1" applyAlignment="1">
      <alignment horizontal="right"/>
    </xf>
    <xf numFmtId="4" fontId="7" fillId="0" borderId="5" xfId="0" applyNumberFormat="1" applyFont="1" applyBorder="1" applyAlignment="1">
      <alignment horizontal="center" vertical="center" wrapText="1"/>
    </xf>
    <xf numFmtId="4" fontId="2" fillId="6" borderId="6" xfId="0" applyNumberFormat="1" applyFont="1" applyFill="1" applyBorder="1"/>
    <xf numFmtId="4" fontId="7" fillId="0" borderId="8" xfId="0" applyNumberFormat="1" applyFont="1" applyBorder="1"/>
    <xf numFmtId="4" fontId="7" fillId="3" borderId="5" xfId="0" applyNumberFormat="1" applyFont="1" applyFill="1" applyBorder="1"/>
    <xf numFmtId="4" fontId="7" fillId="4" borderId="9" xfId="0" applyNumberFormat="1" applyFont="1" applyFill="1" applyBorder="1" applyAlignment="1">
      <alignment vertical="center" wrapText="1"/>
    </xf>
    <xf numFmtId="4" fontId="7" fillId="0" borderId="8" xfId="0" applyNumberFormat="1" applyFont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1" fillId="0" borderId="0" xfId="0" applyNumberFormat="1" applyFont="1"/>
    <xf numFmtId="4" fontId="7" fillId="3" borderId="5" xfId="0" applyNumberFormat="1" applyFont="1" applyFill="1" applyBorder="1" applyAlignment="1">
      <alignment vertical="center"/>
    </xf>
    <xf numFmtId="4" fontId="7" fillId="0" borderId="10" xfId="0" applyNumberFormat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2"/>
  <sheetViews>
    <sheetView tabSelected="1" view="pageLayout" topLeftCell="A19" zoomScaleNormal="100" workbookViewId="0">
      <selection sqref="A1:B1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5" width="14.7109375" style="1" customWidth="1"/>
    <col min="6" max="16384" width="9.140625" style="1"/>
  </cols>
  <sheetData>
    <row r="1" spans="1:2" ht="50.1" customHeight="1" x14ac:dyDescent="0.2">
      <c r="A1" s="79" t="s">
        <v>96</v>
      </c>
      <c r="B1" s="80"/>
    </row>
    <row r="2" spans="1:2" ht="24" customHeight="1" x14ac:dyDescent="0.25">
      <c r="A2" s="3" t="s">
        <v>95</v>
      </c>
    </row>
    <row r="3" spans="1:2" ht="15" x14ac:dyDescent="0.2">
      <c r="A3" s="2"/>
    </row>
    <row r="4" spans="1:2" ht="13.5" thickBot="1" x14ac:dyDescent="0.25">
      <c r="A4" s="4"/>
      <c r="B4" s="25" t="s">
        <v>38</v>
      </c>
    </row>
    <row r="5" spans="1:2" ht="30" customHeight="1" thickBot="1" x14ac:dyDescent="0.25">
      <c r="A5" s="5" t="s">
        <v>10</v>
      </c>
      <c r="B5" s="27" t="s">
        <v>99</v>
      </c>
    </row>
    <row r="6" spans="1:2" x14ac:dyDescent="0.2">
      <c r="A6" s="21" t="s">
        <v>23</v>
      </c>
      <c r="B6" s="73">
        <v>227400</v>
      </c>
    </row>
    <row r="7" spans="1:2" x14ac:dyDescent="0.2">
      <c r="A7" s="6" t="s">
        <v>16</v>
      </c>
      <c r="B7" s="74">
        <v>966800</v>
      </c>
    </row>
    <row r="8" spans="1:2" x14ac:dyDescent="0.2">
      <c r="A8" s="7" t="s">
        <v>86</v>
      </c>
      <c r="B8" s="61">
        <v>210800</v>
      </c>
    </row>
    <row r="9" spans="1:2" x14ac:dyDescent="0.2">
      <c r="A9" s="7" t="s">
        <v>87</v>
      </c>
      <c r="B9" s="61">
        <v>436600</v>
      </c>
    </row>
    <row r="10" spans="1:2" x14ac:dyDescent="0.2">
      <c r="A10" s="6" t="s">
        <v>32</v>
      </c>
      <c r="B10" s="61">
        <v>197400</v>
      </c>
    </row>
    <row r="11" spans="1:2" x14ac:dyDescent="0.2">
      <c r="A11" s="6" t="s">
        <v>11</v>
      </c>
      <c r="B11" s="61">
        <v>324800</v>
      </c>
    </row>
    <row r="12" spans="1:2" x14ac:dyDescent="0.2">
      <c r="A12" s="6" t="s">
        <v>88</v>
      </c>
      <c r="B12" s="61">
        <v>292110</v>
      </c>
    </row>
    <row r="13" spans="1:2" x14ac:dyDescent="0.2">
      <c r="A13" s="6" t="s">
        <v>89</v>
      </c>
      <c r="B13" s="61">
        <v>228400</v>
      </c>
    </row>
    <row r="14" spans="1:2" x14ac:dyDescent="0.2">
      <c r="A14" s="6" t="s">
        <v>90</v>
      </c>
      <c r="B14" s="61">
        <v>215000</v>
      </c>
    </row>
    <row r="15" spans="1:2" x14ac:dyDescent="0.2">
      <c r="A15" s="6" t="s">
        <v>91</v>
      </c>
      <c r="B15" s="61">
        <v>708600</v>
      </c>
    </row>
    <row r="16" spans="1:2" x14ac:dyDescent="0.2">
      <c r="A16" s="6" t="s">
        <v>92</v>
      </c>
      <c r="B16" s="61">
        <v>150200</v>
      </c>
    </row>
    <row r="17" spans="1:2" ht="13.5" thickBot="1" x14ac:dyDescent="0.25">
      <c r="A17" s="6" t="s">
        <v>93</v>
      </c>
      <c r="B17" s="61">
        <v>72600</v>
      </c>
    </row>
    <row r="18" spans="1:2" ht="13.5" thickBot="1" x14ac:dyDescent="0.25">
      <c r="A18" s="28" t="s">
        <v>94</v>
      </c>
      <c r="B18" s="72">
        <f>SUM(B6:B17)</f>
        <v>4030710</v>
      </c>
    </row>
    <row r="22" spans="1:2" ht="24" customHeight="1" x14ac:dyDescent="0.2">
      <c r="A22" s="79" t="s">
        <v>97</v>
      </c>
      <c r="B22" s="80"/>
    </row>
    <row r="23" spans="1:2" ht="24" customHeight="1" x14ac:dyDescent="0.25">
      <c r="A23" s="3" t="s">
        <v>98</v>
      </c>
    </row>
    <row r="25" spans="1:2" ht="15.75" x14ac:dyDescent="0.2">
      <c r="A25" s="29" t="s">
        <v>100</v>
      </c>
    </row>
    <row r="27" spans="1:2" ht="14.1" customHeight="1" thickBot="1" x14ac:dyDescent="0.25">
      <c r="A27" s="4" t="s">
        <v>0</v>
      </c>
      <c r="B27" s="25" t="s">
        <v>38</v>
      </c>
    </row>
    <row r="28" spans="1:2" ht="30" customHeight="1" thickBot="1" x14ac:dyDescent="0.25">
      <c r="A28" s="5" t="s">
        <v>10</v>
      </c>
      <c r="B28" s="27" t="s">
        <v>99</v>
      </c>
    </row>
    <row r="29" spans="1:2" ht="14.1" customHeight="1" x14ac:dyDescent="0.2">
      <c r="A29" s="7" t="s">
        <v>71</v>
      </c>
      <c r="B29" s="61">
        <v>93825</v>
      </c>
    </row>
    <row r="30" spans="1:2" ht="14.1" customHeight="1" x14ac:dyDescent="0.2">
      <c r="A30" s="7" t="s">
        <v>31</v>
      </c>
      <c r="B30" s="61">
        <v>79200</v>
      </c>
    </row>
    <row r="31" spans="1:2" ht="14.1" customHeight="1" x14ac:dyDescent="0.2">
      <c r="A31" s="6" t="s">
        <v>78</v>
      </c>
      <c r="B31" s="61">
        <v>40150</v>
      </c>
    </row>
    <row r="32" spans="1:2" ht="14.1" customHeight="1" x14ac:dyDescent="0.2">
      <c r="A32" s="6" t="s">
        <v>57</v>
      </c>
      <c r="B32" s="61">
        <v>108575</v>
      </c>
    </row>
    <row r="33" spans="1:2" ht="14.1" customHeight="1" x14ac:dyDescent="0.2">
      <c r="A33" s="6" t="s">
        <v>85</v>
      </c>
      <c r="B33" s="61">
        <v>199700</v>
      </c>
    </row>
    <row r="34" spans="1:2" ht="14.1" customHeight="1" thickBot="1" x14ac:dyDescent="0.25">
      <c r="A34" s="6" t="s">
        <v>79</v>
      </c>
      <c r="B34" s="61">
        <v>144850</v>
      </c>
    </row>
    <row r="35" spans="1:2" ht="14.1" customHeight="1" thickBot="1" x14ac:dyDescent="0.25">
      <c r="A35" s="8" t="s">
        <v>1</v>
      </c>
      <c r="B35" s="75">
        <f>SUM(B29:B34)</f>
        <v>666300</v>
      </c>
    </row>
    <row r="36" spans="1:2" ht="14.1" customHeight="1" x14ac:dyDescent="0.2">
      <c r="A36" s="9"/>
      <c r="B36" s="76"/>
    </row>
    <row r="37" spans="1:2" ht="14.1" customHeight="1" thickBot="1" x14ac:dyDescent="0.25">
      <c r="A37" s="10" t="s">
        <v>2</v>
      </c>
      <c r="B37" s="67" t="s">
        <v>38</v>
      </c>
    </row>
    <row r="38" spans="1:2" ht="30" customHeight="1" thickBot="1" x14ac:dyDescent="0.25">
      <c r="A38" s="5" t="s">
        <v>10</v>
      </c>
      <c r="B38" s="68" t="s">
        <v>99</v>
      </c>
    </row>
    <row r="39" spans="1:2" ht="14.1" customHeight="1" x14ac:dyDescent="0.2">
      <c r="A39" s="12" t="s">
        <v>74</v>
      </c>
      <c r="B39" s="61">
        <v>6900</v>
      </c>
    </row>
    <row r="40" spans="1:2" ht="14.1" customHeight="1" x14ac:dyDescent="0.2">
      <c r="A40" s="12" t="s">
        <v>49</v>
      </c>
      <c r="B40" s="61">
        <v>288450</v>
      </c>
    </row>
    <row r="41" spans="1:2" ht="14.1" customHeight="1" x14ac:dyDescent="0.2">
      <c r="A41" s="11" t="s">
        <v>63</v>
      </c>
      <c r="B41" s="61">
        <v>48300</v>
      </c>
    </row>
    <row r="42" spans="1:2" ht="14.1" customHeight="1" x14ac:dyDescent="0.2">
      <c r="A42" s="11" t="s">
        <v>15</v>
      </c>
      <c r="B42" s="61">
        <v>91000</v>
      </c>
    </row>
    <row r="43" spans="1:2" ht="14.1" customHeight="1" x14ac:dyDescent="0.2">
      <c r="A43" s="12" t="s">
        <v>41</v>
      </c>
      <c r="B43" s="61">
        <v>45000</v>
      </c>
    </row>
    <row r="44" spans="1:2" ht="14.1" customHeight="1" x14ac:dyDescent="0.2">
      <c r="A44" s="12" t="s">
        <v>32</v>
      </c>
      <c r="B44" s="61">
        <v>36775</v>
      </c>
    </row>
    <row r="45" spans="1:2" ht="14.1" customHeight="1" x14ac:dyDescent="0.2">
      <c r="A45" s="14" t="s">
        <v>23</v>
      </c>
      <c r="B45" s="61">
        <v>155025</v>
      </c>
    </row>
    <row r="46" spans="1:2" ht="14.1" customHeight="1" x14ac:dyDescent="0.2">
      <c r="A46" s="12" t="s">
        <v>16</v>
      </c>
      <c r="B46" s="61">
        <v>260475</v>
      </c>
    </row>
    <row r="47" spans="1:2" ht="14.1" customHeight="1" x14ac:dyDescent="0.2">
      <c r="A47" s="11" t="s">
        <v>42</v>
      </c>
      <c r="B47" s="61">
        <v>261625</v>
      </c>
    </row>
    <row r="48" spans="1:2" ht="14.1" customHeight="1" x14ac:dyDescent="0.2">
      <c r="A48" s="12" t="s">
        <v>43</v>
      </c>
      <c r="B48" s="61">
        <v>84775</v>
      </c>
    </row>
    <row r="49" spans="1:2" ht="14.1" customHeight="1" x14ac:dyDescent="0.2">
      <c r="A49" s="15" t="s">
        <v>44</v>
      </c>
      <c r="B49" s="61">
        <v>53325</v>
      </c>
    </row>
    <row r="50" spans="1:2" ht="24" customHeight="1" x14ac:dyDescent="0.2">
      <c r="A50" s="13" t="s">
        <v>54</v>
      </c>
      <c r="B50" s="61">
        <v>27600</v>
      </c>
    </row>
    <row r="51" spans="1:2" ht="14.1" customHeight="1" x14ac:dyDescent="0.2">
      <c r="A51" s="13" t="s">
        <v>73</v>
      </c>
      <c r="B51" s="61">
        <v>194350</v>
      </c>
    </row>
    <row r="52" spans="1:2" ht="14.1" customHeight="1" x14ac:dyDescent="0.2">
      <c r="A52" s="13" t="s">
        <v>45</v>
      </c>
      <c r="B52" s="61">
        <v>162125</v>
      </c>
    </row>
    <row r="53" spans="1:2" ht="14.1" customHeight="1" x14ac:dyDescent="0.2">
      <c r="A53" s="13" t="s">
        <v>55</v>
      </c>
      <c r="B53" s="61">
        <v>144100</v>
      </c>
    </row>
    <row r="54" spans="1:2" ht="14.1" customHeight="1" x14ac:dyDescent="0.2">
      <c r="A54" s="13" t="s">
        <v>51</v>
      </c>
      <c r="B54" s="61">
        <v>6250</v>
      </c>
    </row>
    <row r="55" spans="1:2" ht="24" customHeight="1" x14ac:dyDescent="0.2">
      <c r="A55" s="24" t="s">
        <v>39</v>
      </c>
      <c r="B55" s="61">
        <v>185850</v>
      </c>
    </row>
    <row r="56" spans="1:2" ht="14.1" customHeight="1" x14ac:dyDescent="0.2">
      <c r="A56" s="13" t="s">
        <v>46</v>
      </c>
      <c r="B56" s="61">
        <v>99600</v>
      </c>
    </row>
    <row r="57" spans="1:2" ht="14.1" customHeight="1" x14ac:dyDescent="0.2">
      <c r="A57" s="13" t="s">
        <v>17</v>
      </c>
      <c r="B57" s="61">
        <v>83875</v>
      </c>
    </row>
    <row r="58" spans="1:2" ht="14.1" customHeight="1" x14ac:dyDescent="0.2">
      <c r="A58" s="16" t="s">
        <v>27</v>
      </c>
      <c r="B58" s="61">
        <v>212725</v>
      </c>
    </row>
    <row r="59" spans="1:2" ht="14.1" customHeight="1" x14ac:dyDescent="0.2">
      <c r="A59" s="13" t="s">
        <v>18</v>
      </c>
      <c r="B59" s="61">
        <v>271100</v>
      </c>
    </row>
    <row r="60" spans="1:2" ht="14.1" customHeight="1" x14ac:dyDescent="0.2">
      <c r="A60" s="13" t="s">
        <v>75</v>
      </c>
      <c r="B60" s="61">
        <v>89490</v>
      </c>
    </row>
    <row r="61" spans="1:2" ht="14.1" customHeight="1" x14ac:dyDescent="0.2">
      <c r="A61" s="13" t="s">
        <v>26</v>
      </c>
      <c r="B61" s="61">
        <v>92950</v>
      </c>
    </row>
    <row r="62" spans="1:2" ht="14.1" customHeight="1" x14ac:dyDescent="0.2">
      <c r="A62" s="13" t="s">
        <v>33</v>
      </c>
      <c r="B62" s="61">
        <v>69500</v>
      </c>
    </row>
    <row r="63" spans="1:2" ht="14.1" customHeight="1" thickBot="1" x14ac:dyDescent="0.25">
      <c r="A63" s="13" t="s">
        <v>29</v>
      </c>
      <c r="B63" s="61">
        <v>85975</v>
      </c>
    </row>
    <row r="64" spans="1:2" ht="14.1" customHeight="1" thickBot="1" x14ac:dyDescent="0.25">
      <c r="A64" s="8" t="s">
        <v>3</v>
      </c>
      <c r="B64" s="75">
        <f>SUM(B39:B63)</f>
        <v>3057140</v>
      </c>
    </row>
    <row r="65" spans="1:2" ht="14.1" customHeight="1" x14ac:dyDescent="0.2">
      <c r="A65" s="9"/>
      <c r="B65" s="76"/>
    </row>
    <row r="66" spans="1:2" ht="14.1" customHeight="1" thickBot="1" x14ac:dyDescent="0.25">
      <c r="A66" s="10" t="s">
        <v>4</v>
      </c>
      <c r="B66" s="67" t="s">
        <v>38</v>
      </c>
    </row>
    <row r="67" spans="1:2" ht="30" customHeight="1" thickBot="1" x14ac:dyDescent="0.25">
      <c r="A67" s="5" t="s">
        <v>10</v>
      </c>
      <c r="B67" s="68" t="s">
        <v>99</v>
      </c>
    </row>
    <row r="68" spans="1:2" ht="14.1" customHeight="1" x14ac:dyDescent="0.2">
      <c r="A68" s="22" t="s">
        <v>25</v>
      </c>
      <c r="B68" s="61">
        <v>267825</v>
      </c>
    </row>
    <row r="69" spans="1:2" ht="14.1" customHeight="1" x14ac:dyDescent="0.2">
      <c r="A69" s="12" t="s">
        <v>20</v>
      </c>
      <c r="B69" s="61">
        <v>46450</v>
      </c>
    </row>
    <row r="70" spans="1:2" ht="14.1" customHeight="1" x14ac:dyDescent="0.2">
      <c r="A70" s="12" t="s">
        <v>30</v>
      </c>
      <c r="B70" s="61">
        <v>39025</v>
      </c>
    </row>
    <row r="71" spans="1:2" ht="24" customHeight="1" x14ac:dyDescent="0.2">
      <c r="A71" s="12" t="s">
        <v>76</v>
      </c>
      <c r="B71" s="61">
        <v>187200</v>
      </c>
    </row>
    <row r="72" spans="1:2" ht="14.1" customHeight="1" x14ac:dyDescent="0.2">
      <c r="A72" s="12" t="s">
        <v>64</v>
      </c>
      <c r="B72" s="61">
        <v>208500</v>
      </c>
    </row>
    <row r="73" spans="1:2" ht="14.1" customHeight="1" x14ac:dyDescent="0.2">
      <c r="A73" s="12" t="s">
        <v>47</v>
      </c>
      <c r="B73" s="61">
        <v>106900</v>
      </c>
    </row>
    <row r="74" spans="1:2" ht="14.1" customHeight="1" x14ac:dyDescent="0.2">
      <c r="A74" s="12" t="s">
        <v>81</v>
      </c>
      <c r="B74" s="61">
        <v>6250</v>
      </c>
    </row>
    <row r="75" spans="1:2" ht="14.1" customHeight="1" thickBot="1" x14ac:dyDescent="0.25">
      <c r="A75" s="12" t="s">
        <v>50</v>
      </c>
      <c r="B75" s="61">
        <v>44250</v>
      </c>
    </row>
    <row r="76" spans="1:2" ht="14.1" customHeight="1" thickBot="1" x14ac:dyDescent="0.25">
      <c r="A76" s="8" t="s">
        <v>5</v>
      </c>
      <c r="B76" s="75">
        <f>SUM(B68:B75)</f>
        <v>906400</v>
      </c>
    </row>
    <row r="77" spans="1:2" ht="14.1" customHeight="1" x14ac:dyDescent="0.2">
      <c r="A77" s="10"/>
      <c r="B77" s="76"/>
    </row>
    <row r="78" spans="1:2" ht="14.1" customHeight="1" thickBot="1" x14ac:dyDescent="0.25">
      <c r="A78" s="10" t="s">
        <v>6</v>
      </c>
      <c r="B78" s="67" t="s">
        <v>38</v>
      </c>
    </row>
    <row r="79" spans="1:2" ht="30" customHeight="1" thickBot="1" x14ac:dyDescent="0.25">
      <c r="A79" s="5" t="s">
        <v>10</v>
      </c>
      <c r="B79" s="68" t="s">
        <v>99</v>
      </c>
    </row>
    <row r="80" spans="1:2" ht="14.1" customHeight="1" x14ac:dyDescent="0.2">
      <c r="A80" s="18" t="s">
        <v>77</v>
      </c>
      <c r="B80" s="61">
        <v>28250</v>
      </c>
    </row>
    <row r="81" spans="1:2" ht="14.1" customHeight="1" x14ac:dyDescent="0.2">
      <c r="A81" s="18" t="s">
        <v>60</v>
      </c>
      <c r="B81" s="61">
        <v>142800</v>
      </c>
    </row>
    <row r="82" spans="1:2" ht="14.1" customHeight="1" x14ac:dyDescent="0.2">
      <c r="A82" s="18" t="s">
        <v>80</v>
      </c>
      <c r="B82" s="61">
        <v>71725</v>
      </c>
    </row>
    <row r="83" spans="1:2" ht="14.1" customHeight="1" x14ac:dyDescent="0.2">
      <c r="A83" s="18" t="s">
        <v>19</v>
      </c>
      <c r="B83" s="61">
        <v>129850</v>
      </c>
    </row>
    <row r="84" spans="1:2" ht="14.1" customHeight="1" x14ac:dyDescent="0.2">
      <c r="A84" s="17" t="s">
        <v>52</v>
      </c>
      <c r="B84" s="61">
        <v>85100</v>
      </c>
    </row>
    <row r="85" spans="1:2" ht="14.1" customHeight="1" x14ac:dyDescent="0.2">
      <c r="A85" s="17" t="s">
        <v>11</v>
      </c>
      <c r="B85" s="61">
        <v>40700</v>
      </c>
    </row>
    <row r="86" spans="1:2" ht="14.1" customHeight="1" x14ac:dyDescent="0.2">
      <c r="A86" s="19" t="s">
        <v>28</v>
      </c>
      <c r="B86" s="61">
        <v>167100</v>
      </c>
    </row>
    <row r="87" spans="1:2" ht="14.1" customHeight="1" x14ac:dyDescent="0.2">
      <c r="A87" s="18" t="s">
        <v>56</v>
      </c>
      <c r="B87" s="61">
        <v>55350</v>
      </c>
    </row>
    <row r="88" spans="1:2" ht="14.1" customHeight="1" x14ac:dyDescent="0.2">
      <c r="A88" s="20" t="s">
        <v>34</v>
      </c>
      <c r="B88" s="61">
        <v>29475</v>
      </c>
    </row>
    <row r="89" spans="1:2" ht="14.1" customHeight="1" x14ac:dyDescent="0.2">
      <c r="A89" s="18" t="s">
        <v>24</v>
      </c>
      <c r="B89" s="61">
        <v>122050</v>
      </c>
    </row>
    <row r="90" spans="1:2" ht="14.1" customHeight="1" x14ac:dyDescent="0.2">
      <c r="A90" s="17" t="s">
        <v>82</v>
      </c>
      <c r="B90" s="61">
        <v>88500</v>
      </c>
    </row>
    <row r="91" spans="1:2" ht="14.1" customHeight="1" x14ac:dyDescent="0.2">
      <c r="A91" s="18" t="s">
        <v>35</v>
      </c>
      <c r="B91" s="61">
        <v>70050</v>
      </c>
    </row>
    <row r="92" spans="1:2" ht="14.1" customHeight="1" x14ac:dyDescent="0.2">
      <c r="A92" s="17" t="s">
        <v>13</v>
      </c>
      <c r="B92" s="61">
        <v>12500</v>
      </c>
    </row>
    <row r="93" spans="1:2" ht="24" customHeight="1" x14ac:dyDescent="0.2">
      <c r="A93" s="18" t="s">
        <v>65</v>
      </c>
      <c r="B93" s="61">
        <v>8100</v>
      </c>
    </row>
    <row r="94" spans="1:2" ht="14.1" customHeight="1" x14ac:dyDescent="0.2">
      <c r="A94" s="18" t="s">
        <v>61</v>
      </c>
      <c r="B94" s="61">
        <v>115000</v>
      </c>
    </row>
    <row r="95" spans="1:2" ht="14.1" customHeight="1" x14ac:dyDescent="0.2">
      <c r="A95" s="18" t="s">
        <v>58</v>
      </c>
      <c r="B95" s="61">
        <v>104450</v>
      </c>
    </row>
    <row r="96" spans="1:2" ht="14.1" customHeight="1" x14ac:dyDescent="0.2">
      <c r="A96" s="18" t="s">
        <v>36</v>
      </c>
      <c r="B96" s="61">
        <v>185625</v>
      </c>
    </row>
    <row r="97" spans="1:2" ht="14.1" customHeight="1" x14ac:dyDescent="0.2">
      <c r="A97" s="20" t="s">
        <v>66</v>
      </c>
      <c r="B97" s="61">
        <v>45325</v>
      </c>
    </row>
    <row r="98" spans="1:2" ht="14.1" customHeight="1" thickBot="1" x14ac:dyDescent="0.25">
      <c r="A98" s="26" t="s">
        <v>62</v>
      </c>
      <c r="B98" s="61">
        <v>71725</v>
      </c>
    </row>
    <row r="99" spans="1:2" ht="14.1" customHeight="1" thickBot="1" x14ac:dyDescent="0.25">
      <c r="A99" s="8" t="s">
        <v>7</v>
      </c>
      <c r="B99" s="75">
        <f>SUM(B80:B98)</f>
        <v>1573675</v>
      </c>
    </row>
    <row r="100" spans="1:2" ht="14.1" customHeight="1" x14ac:dyDescent="0.2">
      <c r="A100" s="10"/>
      <c r="B100" s="76"/>
    </row>
    <row r="101" spans="1:2" ht="14.1" customHeight="1" thickBot="1" x14ac:dyDescent="0.25">
      <c r="A101" s="10" t="s">
        <v>8</v>
      </c>
      <c r="B101" s="67" t="s">
        <v>38</v>
      </c>
    </row>
    <row r="102" spans="1:2" ht="30" customHeight="1" thickBot="1" x14ac:dyDescent="0.25">
      <c r="A102" s="5" t="s">
        <v>10</v>
      </c>
      <c r="B102" s="68" t="s">
        <v>99</v>
      </c>
    </row>
    <row r="103" spans="1:2" ht="14.1" customHeight="1" x14ac:dyDescent="0.2">
      <c r="A103" s="12" t="s">
        <v>69</v>
      </c>
      <c r="B103" s="61">
        <v>30700</v>
      </c>
    </row>
    <row r="104" spans="1:2" ht="14.1" customHeight="1" x14ac:dyDescent="0.2">
      <c r="A104" s="12" t="s">
        <v>72</v>
      </c>
      <c r="B104" s="61">
        <v>107300</v>
      </c>
    </row>
    <row r="105" spans="1:2" ht="14.1" customHeight="1" x14ac:dyDescent="0.2">
      <c r="A105" s="18" t="s">
        <v>40</v>
      </c>
      <c r="B105" s="61">
        <v>134150</v>
      </c>
    </row>
    <row r="106" spans="1:2" ht="14.1" customHeight="1" x14ac:dyDescent="0.2">
      <c r="A106" s="17" t="s">
        <v>37</v>
      </c>
      <c r="B106" s="61">
        <v>50700</v>
      </c>
    </row>
    <row r="107" spans="1:2" ht="14.1" customHeight="1" x14ac:dyDescent="0.2">
      <c r="A107" s="17" t="s">
        <v>21</v>
      </c>
      <c r="B107" s="61">
        <v>62300</v>
      </c>
    </row>
    <row r="108" spans="1:2" ht="14.1" customHeight="1" x14ac:dyDescent="0.2">
      <c r="A108" s="18" t="s">
        <v>70</v>
      </c>
      <c r="B108" s="61">
        <v>142250</v>
      </c>
    </row>
    <row r="109" spans="1:2" ht="14.1" customHeight="1" x14ac:dyDescent="0.2">
      <c r="A109" s="18" t="s">
        <v>53</v>
      </c>
      <c r="B109" s="61">
        <v>173275</v>
      </c>
    </row>
    <row r="110" spans="1:2" ht="14.1" customHeight="1" x14ac:dyDescent="0.2">
      <c r="A110" s="18" t="s">
        <v>83</v>
      </c>
      <c r="B110" s="61">
        <v>123750</v>
      </c>
    </row>
    <row r="111" spans="1:2" ht="14.1" customHeight="1" x14ac:dyDescent="0.2">
      <c r="A111" s="18" t="s">
        <v>48</v>
      </c>
      <c r="B111" s="61">
        <v>53250</v>
      </c>
    </row>
    <row r="112" spans="1:2" ht="14.1" customHeight="1" x14ac:dyDescent="0.2">
      <c r="A112" s="18" t="s">
        <v>563</v>
      </c>
      <c r="B112" s="61">
        <v>295000</v>
      </c>
    </row>
    <row r="113" spans="1:2" ht="24" customHeight="1" x14ac:dyDescent="0.2">
      <c r="A113" s="18" t="s">
        <v>22</v>
      </c>
      <c r="B113" s="61">
        <v>33975</v>
      </c>
    </row>
    <row r="114" spans="1:2" ht="14.1" customHeight="1" x14ac:dyDescent="0.2">
      <c r="A114" s="18" t="s">
        <v>59</v>
      </c>
      <c r="B114" s="61">
        <v>54400</v>
      </c>
    </row>
    <row r="115" spans="1:2" ht="14.1" customHeight="1" x14ac:dyDescent="0.2">
      <c r="A115" s="18" t="s">
        <v>67</v>
      </c>
      <c r="B115" s="61">
        <v>107100</v>
      </c>
    </row>
    <row r="116" spans="1:2" ht="14.1" customHeight="1" x14ac:dyDescent="0.2">
      <c r="A116" s="18" t="s">
        <v>84</v>
      </c>
      <c r="B116" s="61">
        <v>117950</v>
      </c>
    </row>
    <row r="117" spans="1:2" ht="14.1" customHeight="1" thickBot="1" x14ac:dyDescent="0.25">
      <c r="A117" s="18" t="s">
        <v>68</v>
      </c>
      <c r="B117" s="61">
        <v>150950</v>
      </c>
    </row>
    <row r="118" spans="1:2" ht="14.1" customHeight="1" thickBot="1" x14ac:dyDescent="0.25">
      <c r="A118" s="8" t="s">
        <v>9</v>
      </c>
      <c r="B118" s="75">
        <f>SUM(B103:B117)</f>
        <v>1637050</v>
      </c>
    </row>
    <row r="119" spans="1:2" ht="14.1" customHeight="1" x14ac:dyDescent="0.2">
      <c r="A119" s="9"/>
      <c r="B119" s="76"/>
    </row>
    <row r="120" spans="1:2" ht="14.1" customHeight="1" thickBot="1" x14ac:dyDescent="0.25">
      <c r="A120" s="9"/>
      <c r="B120" s="76"/>
    </row>
    <row r="121" spans="1:2" ht="14.1" customHeight="1" thickBot="1" x14ac:dyDescent="0.25">
      <c r="A121" s="23" t="s">
        <v>12</v>
      </c>
      <c r="B121" s="77">
        <f>B35+B64+B76+B99+B118</f>
        <v>7840565</v>
      </c>
    </row>
    <row r="122" spans="1:2" x14ac:dyDescent="0.2">
      <c r="B122" s="76"/>
    </row>
    <row r="123" spans="1:2" x14ac:dyDescent="0.2">
      <c r="B123" s="76"/>
    </row>
    <row r="124" spans="1:2" ht="15.75" x14ac:dyDescent="0.2">
      <c r="A124" s="29" t="s">
        <v>560</v>
      </c>
      <c r="B124" s="76"/>
    </row>
    <row r="125" spans="1:2" x14ac:dyDescent="0.2">
      <c r="B125" s="76"/>
    </row>
    <row r="126" spans="1:2" x14ac:dyDescent="0.2">
      <c r="A126" s="4" t="s">
        <v>0</v>
      </c>
      <c r="B126" s="76"/>
    </row>
    <row r="127" spans="1:2" x14ac:dyDescent="0.2">
      <c r="A127" s="30"/>
      <c r="B127" s="76"/>
    </row>
    <row r="128" spans="1:2" ht="13.5" thickBot="1" x14ac:dyDescent="0.25">
      <c r="A128" s="4" t="s">
        <v>101</v>
      </c>
      <c r="B128" s="67" t="s">
        <v>38</v>
      </c>
    </row>
    <row r="129" spans="1:2" ht="30" customHeight="1" thickBot="1" x14ac:dyDescent="0.25">
      <c r="A129" s="5" t="s">
        <v>10</v>
      </c>
      <c r="B129" s="68" t="s">
        <v>99</v>
      </c>
    </row>
    <row r="130" spans="1:2" x14ac:dyDescent="0.2">
      <c r="A130" s="31" t="s">
        <v>102</v>
      </c>
      <c r="B130" s="60">
        <v>124250</v>
      </c>
    </row>
    <row r="131" spans="1:2" x14ac:dyDescent="0.2">
      <c r="A131" s="32" t="s">
        <v>103</v>
      </c>
      <c r="B131" s="78">
        <v>72200</v>
      </c>
    </row>
    <row r="132" spans="1:2" x14ac:dyDescent="0.2">
      <c r="A132" s="33" t="s">
        <v>104</v>
      </c>
      <c r="B132" s="78">
        <v>3000</v>
      </c>
    </row>
    <row r="133" spans="1:2" x14ac:dyDescent="0.2">
      <c r="A133" s="33" t="s">
        <v>107</v>
      </c>
      <c r="B133" s="78">
        <v>149725</v>
      </c>
    </row>
    <row r="134" spans="1:2" x14ac:dyDescent="0.2">
      <c r="A134" s="33" t="s">
        <v>110</v>
      </c>
      <c r="B134" s="78">
        <v>272350</v>
      </c>
    </row>
    <row r="135" spans="1:2" x14ac:dyDescent="0.2">
      <c r="A135" s="33" t="s">
        <v>115</v>
      </c>
      <c r="B135" s="78">
        <v>254663</v>
      </c>
    </row>
    <row r="136" spans="1:2" x14ac:dyDescent="0.2">
      <c r="A136" s="33" t="s">
        <v>116</v>
      </c>
      <c r="B136" s="78">
        <v>50850</v>
      </c>
    </row>
    <row r="137" spans="1:2" x14ac:dyDescent="0.2">
      <c r="A137" s="32" t="s">
        <v>117</v>
      </c>
      <c r="B137" s="78">
        <v>62000</v>
      </c>
    </row>
    <row r="138" spans="1:2" x14ac:dyDescent="0.2">
      <c r="A138" s="33" t="s">
        <v>120</v>
      </c>
      <c r="B138" s="78">
        <v>86950</v>
      </c>
    </row>
    <row r="139" spans="1:2" x14ac:dyDescent="0.2">
      <c r="A139" s="33" t="s">
        <v>121</v>
      </c>
      <c r="B139" s="78">
        <v>6250</v>
      </c>
    </row>
    <row r="140" spans="1:2" x14ac:dyDescent="0.2">
      <c r="A140" s="33" t="s">
        <v>122</v>
      </c>
      <c r="B140" s="78">
        <v>14100</v>
      </c>
    </row>
    <row r="141" spans="1:2" x14ac:dyDescent="0.2">
      <c r="A141" s="33" t="s">
        <v>123</v>
      </c>
      <c r="B141" s="78">
        <v>26050</v>
      </c>
    </row>
    <row r="142" spans="1:2" x14ac:dyDescent="0.2">
      <c r="A142" s="33" t="s">
        <v>124</v>
      </c>
      <c r="B142" s="78">
        <v>71175</v>
      </c>
    </row>
    <row r="143" spans="1:2" x14ac:dyDescent="0.2">
      <c r="A143" s="33" t="s">
        <v>127</v>
      </c>
      <c r="B143" s="78">
        <v>74425</v>
      </c>
    </row>
    <row r="144" spans="1:2" x14ac:dyDescent="0.2">
      <c r="A144" s="33" t="s">
        <v>131</v>
      </c>
      <c r="B144" s="78">
        <v>61725</v>
      </c>
    </row>
    <row r="145" spans="1:5" x14ac:dyDescent="0.2">
      <c r="A145" s="33" t="s">
        <v>134</v>
      </c>
      <c r="B145" s="78">
        <v>134175</v>
      </c>
    </row>
    <row r="146" spans="1:5" ht="13.5" thickBot="1" x14ac:dyDescent="0.25">
      <c r="A146" s="34" t="s">
        <v>136</v>
      </c>
      <c r="B146" s="78">
        <v>40950</v>
      </c>
    </row>
    <row r="147" spans="1:5" ht="13.5" thickBot="1" x14ac:dyDescent="0.25">
      <c r="A147" s="35" t="s">
        <v>137</v>
      </c>
      <c r="B147" s="63">
        <f>SUM(B130:B146)</f>
        <v>1504838</v>
      </c>
    </row>
    <row r="148" spans="1:5" ht="13.5" thickBot="1" x14ac:dyDescent="0.25">
      <c r="A148" s="36"/>
      <c r="B148" s="76"/>
    </row>
    <row r="149" spans="1:5" ht="13.5" thickBot="1" x14ac:dyDescent="0.25">
      <c r="A149" s="37" t="s">
        <v>1</v>
      </c>
      <c r="B149" s="65">
        <f>B147</f>
        <v>1504838</v>
      </c>
    </row>
    <row r="150" spans="1:5" x14ac:dyDescent="0.2">
      <c r="A150" s="4"/>
      <c r="B150" s="66"/>
      <c r="D150" s="66"/>
      <c r="E150" s="66"/>
    </row>
    <row r="151" spans="1:5" x14ac:dyDescent="0.2">
      <c r="A151" s="4" t="s">
        <v>2</v>
      </c>
      <c r="B151" s="76"/>
      <c r="D151" s="64"/>
      <c r="E151" s="64"/>
    </row>
    <row r="152" spans="1:5" x14ac:dyDescent="0.2">
      <c r="A152" s="36"/>
      <c r="B152" s="76"/>
      <c r="D152" s="64"/>
      <c r="E152" s="64"/>
    </row>
    <row r="153" spans="1:5" ht="13.5" thickBot="1" x14ac:dyDescent="0.25">
      <c r="A153" s="4" t="s">
        <v>138</v>
      </c>
      <c r="B153" s="67" t="s">
        <v>38</v>
      </c>
    </row>
    <row r="154" spans="1:5" ht="30" customHeight="1" thickBot="1" x14ac:dyDescent="0.25">
      <c r="A154" s="5" t="s">
        <v>10</v>
      </c>
      <c r="B154" s="68" t="s">
        <v>99</v>
      </c>
    </row>
    <row r="155" spans="1:5" x14ac:dyDescent="0.2">
      <c r="A155" s="39" t="s">
        <v>140</v>
      </c>
      <c r="B155" s="60">
        <v>27275</v>
      </c>
    </row>
    <row r="156" spans="1:5" x14ac:dyDescent="0.2">
      <c r="A156" s="39" t="s">
        <v>141</v>
      </c>
      <c r="B156" s="78">
        <v>39150</v>
      </c>
    </row>
    <row r="157" spans="1:5" x14ac:dyDescent="0.2">
      <c r="A157" s="39" t="s">
        <v>142</v>
      </c>
      <c r="B157" s="78">
        <v>8150</v>
      </c>
    </row>
    <row r="158" spans="1:5" x14ac:dyDescent="0.2">
      <c r="A158" s="39" t="s">
        <v>143</v>
      </c>
      <c r="B158" s="78">
        <v>6575</v>
      </c>
    </row>
    <row r="159" spans="1:5" x14ac:dyDescent="0.2">
      <c r="A159" s="39" t="s">
        <v>144</v>
      </c>
      <c r="B159" s="78">
        <v>6250</v>
      </c>
    </row>
    <row r="160" spans="1:5" x14ac:dyDescent="0.2">
      <c r="A160" s="39" t="s">
        <v>147</v>
      </c>
      <c r="B160" s="78">
        <v>236775</v>
      </c>
    </row>
    <row r="161" spans="1:5" x14ac:dyDescent="0.2">
      <c r="A161" s="39" t="s">
        <v>148</v>
      </c>
      <c r="B161" s="78">
        <v>30200</v>
      </c>
    </row>
    <row r="162" spans="1:5" x14ac:dyDescent="0.2">
      <c r="A162" s="39" t="s">
        <v>149</v>
      </c>
      <c r="B162" s="78">
        <v>234025</v>
      </c>
    </row>
    <row r="163" spans="1:5" x14ac:dyDescent="0.2">
      <c r="A163" s="39" t="s">
        <v>150</v>
      </c>
      <c r="B163" s="78">
        <v>109800</v>
      </c>
    </row>
    <row r="164" spans="1:5" x14ac:dyDescent="0.2">
      <c r="A164" s="39" t="s">
        <v>151</v>
      </c>
      <c r="B164" s="78">
        <v>66500</v>
      </c>
    </row>
    <row r="165" spans="1:5" x14ac:dyDescent="0.2">
      <c r="A165" s="39" t="s">
        <v>152</v>
      </c>
      <c r="B165" s="78">
        <v>87000</v>
      </c>
    </row>
    <row r="166" spans="1:5" x14ac:dyDescent="0.2">
      <c r="A166" s="39" t="s">
        <v>154</v>
      </c>
      <c r="B166" s="78">
        <v>139025</v>
      </c>
    </row>
    <row r="167" spans="1:5" x14ac:dyDescent="0.2">
      <c r="A167" s="39" t="s">
        <v>156</v>
      </c>
      <c r="B167" s="78">
        <v>22750</v>
      </c>
    </row>
    <row r="168" spans="1:5" ht="13.5" thickBot="1" x14ac:dyDescent="0.25">
      <c r="A168" s="40" t="s">
        <v>158</v>
      </c>
      <c r="B168" s="78">
        <v>7150</v>
      </c>
    </row>
    <row r="169" spans="1:5" ht="13.5" thickBot="1" x14ac:dyDescent="0.25">
      <c r="A169" s="35" t="s">
        <v>159</v>
      </c>
      <c r="B169" s="63">
        <f>SUM(B155:B168)</f>
        <v>1020625</v>
      </c>
    </row>
    <row r="170" spans="1:5" x14ac:dyDescent="0.2">
      <c r="A170" s="36"/>
      <c r="B170" s="76"/>
      <c r="D170" s="64"/>
      <c r="E170" s="64"/>
    </row>
    <row r="171" spans="1:5" ht="13.5" thickBot="1" x14ac:dyDescent="0.25">
      <c r="A171" s="4" t="s">
        <v>160</v>
      </c>
      <c r="B171" s="67" t="s">
        <v>38</v>
      </c>
    </row>
    <row r="172" spans="1:5" ht="30" customHeight="1" thickBot="1" x14ac:dyDescent="0.25">
      <c r="A172" s="5" t="s">
        <v>10</v>
      </c>
      <c r="B172" s="68" t="s">
        <v>99</v>
      </c>
    </row>
    <row r="173" spans="1:5" x14ac:dyDescent="0.2">
      <c r="A173" s="41" t="s">
        <v>161</v>
      </c>
      <c r="B173" s="60">
        <v>35250</v>
      </c>
    </row>
    <row r="174" spans="1:5" x14ac:dyDescent="0.2">
      <c r="A174" s="39" t="s">
        <v>162</v>
      </c>
      <c r="B174" s="78">
        <v>10950</v>
      </c>
    </row>
    <row r="175" spans="1:5" x14ac:dyDescent="0.2">
      <c r="A175" s="39" t="s">
        <v>163</v>
      </c>
      <c r="B175" s="78">
        <v>161700</v>
      </c>
    </row>
    <row r="176" spans="1:5" x14ac:dyDescent="0.2">
      <c r="A176" s="39" t="s">
        <v>165</v>
      </c>
      <c r="B176" s="78">
        <v>6575</v>
      </c>
    </row>
    <row r="177" spans="1:2" x14ac:dyDescent="0.2">
      <c r="A177" s="39" t="s">
        <v>166</v>
      </c>
      <c r="B177" s="78">
        <v>20400</v>
      </c>
    </row>
    <row r="178" spans="1:2" x14ac:dyDescent="0.2">
      <c r="A178" s="39" t="s">
        <v>167</v>
      </c>
      <c r="B178" s="78">
        <v>6250</v>
      </c>
    </row>
    <row r="179" spans="1:2" x14ac:dyDescent="0.2">
      <c r="A179" s="39" t="s">
        <v>168</v>
      </c>
      <c r="B179" s="78">
        <v>52475</v>
      </c>
    </row>
    <row r="180" spans="1:2" x14ac:dyDescent="0.2">
      <c r="A180" s="39" t="s">
        <v>169</v>
      </c>
      <c r="B180" s="78">
        <v>35875</v>
      </c>
    </row>
    <row r="181" spans="1:2" x14ac:dyDescent="0.2">
      <c r="A181" s="42" t="s">
        <v>171</v>
      </c>
      <c r="B181" s="78">
        <v>6000</v>
      </c>
    </row>
    <row r="182" spans="1:2" x14ac:dyDescent="0.2">
      <c r="A182" s="42" t="s">
        <v>172</v>
      </c>
      <c r="B182" s="78">
        <v>125200</v>
      </c>
    </row>
    <row r="183" spans="1:2" x14ac:dyDescent="0.2">
      <c r="A183" s="39" t="s">
        <v>173</v>
      </c>
      <c r="B183" s="78">
        <v>43825</v>
      </c>
    </row>
    <row r="184" spans="1:2" x14ac:dyDescent="0.2">
      <c r="A184" s="39" t="s">
        <v>174</v>
      </c>
      <c r="B184" s="78">
        <v>145525</v>
      </c>
    </row>
    <row r="185" spans="1:2" x14ac:dyDescent="0.2">
      <c r="A185" s="44" t="s">
        <v>178</v>
      </c>
      <c r="B185" s="78">
        <v>58750</v>
      </c>
    </row>
    <row r="186" spans="1:2" x14ac:dyDescent="0.2">
      <c r="A186" s="44" t="s">
        <v>179</v>
      </c>
      <c r="B186" s="78">
        <v>99975</v>
      </c>
    </row>
    <row r="187" spans="1:2" x14ac:dyDescent="0.2">
      <c r="A187" s="44" t="s">
        <v>180</v>
      </c>
      <c r="B187" s="78">
        <v>16625</v>
      </c>
    </row>
    <row r="188" spans="1:2" x14ac:dyDescent="0.2">
      <c r="A188" s="44" t="s">
        <v>181</v>
      </c>
      <c r="B188" s="78">
        <v>21800</v>
      </c>
    </row>
    <row r="189" spans="1:2" x14ac:dyDescent="0.2">
      <c r="A189" s="44" t="s">
        <v>183</v>
      </c>
      <c r="B189" s="78">
        <v>17825</v>
      </c>
    </row>
    <row r="190" spans="1:2" x14ac:dyDescent="0.2">
      <c r="A190" s="44" t="s">
        <v>185</v>
      </c>
      <c r="B190" s="78">
        <v>35200</v>
      </c>
    </row>
    <row r="191" spans="1:2" x14ac:dyDescent="0.2">
      <c r="A191" s="44" t="s">
        <v>187</v>
      </c>
      <c r="B191" s="78">
        <v>153750</v>
      </c>
    </row>
    <row r="192" spans="1:2" x14ac:dyDescent="0.2">
      <c r="A192" s="44" t="s">
        <v>188</v>
      </c>
      <c r="B192" s="78">
        <v>22675</v>
      </c>
    </row>
    <row r="193" spans="1:2" x14ac:dyDescent="0.2">
      <c r="A193" s="44" t="s">
        <v>190</v>
      </c>
      <c r="B193" s="78">
        <v>97900</v>
      </c>
    </row>
    <row r="194" spans="1:2" x14ac:dyDescent="0.2">
      <c r="A194" s="44" t="s">
        <v>191</v>
      </c>
      <c r="B194" s="78">
        <v>358500</v>
      </c>
    </row>
    <row r="195" spans="1:2" x14ac:dyDescent="0.2">
      <c r="A195" s="44" t="s">
        <v>192</v>
      </c>
      <c r="B195" s="78">
        <v>162325</v>
      </c>
    </row>
    <row r="196" spans="1:2" x14ac:dyDescent="0.2">
      <c r="A196" s="44" t="s">
        <v>193</v>
      </c>
      <c r="B196" s="78">
        <v>162575</v>
      </c>
    </row>
    <row r="197" spans="1:2" x14ac:dyDescent="0.2">
      <c r="A197" s="44" t="s">
        <v>194</v>
      </c>
      <c r="B197" s="78">
        <v>30225</v>
      </c>
    </row>
    <row r="198" spans="1:2" x14ac:dyDescent="0.2">
      <c r="A198" s="44" t="s">
        <v>195</v>
      </c>
      <c r="B198" s="78">
        <v>171625</v>
      </c>
    </row>
    <row r="199" spans="1:2" x14ac:dyDescent="0.2">
      <c r="A199" s="44" t="s">
        <v>196</v>
      </c>
      <c r="B199" s="78">
        <v>50950</v>
      </c>
    </row>
    <row r="200" spans="1:2" x14ac:dyDescent="0.2">
      <c r="A200" s="44" t="s">
        <v>197</v>
      </c>
      <c r="B200" s="78">
        <v>430225</v>
      </c>
    </row>
    <row r="201" spans="1:2" x14ac:dyDescent="0.2">
      <c r="A201" s="44" t="s">
        <v>198</v>
      </c>
      <c r="B201" s="78">
        <v>407500</v>
      </c>
    </row>
    <row r="202" spans="1:2" x14ac:dyDescent="0.2">
      <c r="A202" s="44" t="s">
        <v>199</v>
      </c>
      <c r="B202" s="78">
        <v>37500</v>
      </c>
    </row>
    <row r="203" spans="1:2" x14ac:dyDescent="0.2">
      <c r="A203" s="44" t="s">
        <v>200</v>
      </c>
      <c r="B203" s="78">
        <v>122225</v>
      </c>
    </row>
    <row r="204" spans="1:2" x14ac:dyDescent="0.2">
      <c r="A204" s="44" t="s">
        <v>201</v>
      </c>
      <c r="B204" s="78">
        <v>266200</v>
      </c>
    </row>
    <row r="205" spans="1:2" x14ac:dyDescent="0.2">
      <c r="A205" s="44" t="s">
        <v>202</v>
      </c>
      <c r="B205" s="78">
        <v>189350</v>
      </c>
    </row>
    <row r="206" spans="1:2" x14ac:dyDescent="0.2">
      <c r="A206" s="44" t="s">
        <v>203</v>
      </c>
      <c r="B206" s="78">
        <v>130950</v>
      </c>
    </row>
    <row r="207" spans="1:2" x14ac:dyDescent="0.2">
      <c r="A207" s="44" t="s">
        <v>204</v>
      </c>
      <c r="B207" s="78">
        <v>38100</v>
      </c>
    </row>
    <row r="208" spans="1:2" x14ac:dyDescent="0.2">
      <c r="A208" s="44" t="s">
        <v>205</v>
      </c>
      <c r="B208" s="78">
        <v>207000</v>
      </c>
    </row>
    <row r="209" spans="1:2" x14ac:dyDescent="0.2">
      <c r="A209" s="44" t="s">
        <v>206</v>
      </c>
      <c r="B209" s="78">
        <v>297625</v>
      </c>
    </row>
    <row r="210" spans="1:2" x14ac:dyDescent="0.2">
      <c r="A210" s="44" t="s">
        <v>207</v>
      </c>
      <c r="B210" s="78">
        <v>179600</v>
      </c>
    </row>
    <row r="211" spans="1:2" x14ac:dyDescent="0.2">
      <c r="A211" s="44" t="s">
        <v>208</v>
      </c>
      <c r="B211" s="78">
        <v>159800</v>
      </c>
    </row>
    <row r="212" spans="1:2" x14ac:dyDescent="0.2">
      <c r="A212" s="44" t="s">
        <v>209</v>
      </c>
      <c r="B212" s="78">
        <v>282700</v>
      </c>
    </row>
    <row r="213" spans="1:2" x14ac:dyDescent="0.2">
      <c r="A213" s="44" t="s">
        <v>222</v>
      </c>
      <c r="B213" s="78">
        <v>15050</v>
      </c>
    </row>
    <row r="214" spans="1:2" x14ac:dyDescent="0.2">
      <c r="A214" s="44" t="s">
        <v>223</v>
      </c>
      <c r="B214" s="78">
        <v>22975</v>
      </c>
    </row>
    <row r="215" spans="1:2" x14ac:dyDescent="0.2">
      <c r="A215" s="39" t="s">
        <v>224</v>
      </c>
      <c r="B215" s="78">
        <v>24100</v>
      </c>
    </row>
    <row r="216" spans="1:2" x14ac:dyDescent="0.2">
      <c r="A216" s="39" t="s">
        <v>225</v>
      </c>
      <c r="B216" s="78">
        <v>36300</v>
      </c>
    </row>
    <row r="217" spans="1:2" x14ac:dyDescent="0.2">
      <c r="A217" s="39" t="s">
        <v>226</v>
      </c>
      <c r="B217" s="78">
        <v>60000</v>
      </c>
    </row>
    <row r="218" spans="1:2" x14ac:dyDescent="0.2">
      <c r="A218" s="39" t="s">
        <v>228</v>
      </c>
      <c r="B218" s="78">
        <v>183750</v>
      </c>
    </row>
    <row r="219" spans="1:2" x14ac:dyDescent="0.2">
      <c r="A219" s="39" t="s">
        <v>231</v>
      </c>
      <c r="B219" s="78">
        <v>88750</v>
      </c>
    </row>
    <row r="220" spans="1:2" x14ac:dyDescent="0.2">
      <c r="A220" s="39" t="s">
        <v>233</v>
      </c>
      <c r="B220" s="78">
        <v>8150</v>
      </c>
    </row>
    <row r="221" spans="1:2" x14ac:dyDescent="0.2">
      <c r="A221" s="44" t="s">
        <v>235</v>
      </c>
      <c r="B221" s="78">
        <v>105900</v>
      </c>
    </row>
    <row r="222" spans="1:2" x14ac:dyDescent="0.2">
      <c r="A222" s="44" t="s">
        <v>236</v>
      </c>
      <c r="B222" s="78">
        <v>109400</v>
      </c>
    </row>
    <row r="223" spans="1:2" x14ac:dyDescent="0.2">
      <c r="A223" s="44" t="s">
        <v>238</v>
      </c>
      <c r="B223" s="78">
        <v>87600</v>
      </c>
    </row>
    <row r="224" spans="1:2" ht="13.5" thickBot="1" x14ac:dyDescent="0.25">
      <c r="A224" s="44" t="s">
        <v>239</v>
      </c>
      <c r="B224" s="78">
        <v>5100</v>
      </c>
    </row>
    <row r="225" spans="1:5" ht="13.5" thickBot="1" x14ac:dyDescent="0.25">
      <c r="A225" s="35" t="s">
        <v>241</v>
      </c>
      <c r="B225" s="63">
        <f>SUM(B173:B224)</f>
        <v>5606575</v>
      </c>
    </row>
    <row r="226" spans="1:5" x14ac:dyDescent="0.2">
      <c r="A226" s="36"/>
      <c r="B226" s="76"/>
      <c r="D226" s="64"/>
      <c r="E226" s="64"/>
    </row>
    <row r="227" spans="1:5" ht="13.5" thickBot="1" x14ac:dyDescent="0.25">
      <c r="A227" s="4" t="s">
        <v>242</v>
      </c>
      <c r="B227" s="67" t="s">
        <v>38</v>
      </c>
    </row>
    <row r="228" spans="1:5" ht="30" customHeight="1" thickBot="1" x14ac:dyDescent="0.25">
      <c r="A228" s="5" t="s">
        <v>10</v>
      </c>
      <c r="B228" s="68" t="s">
        <v>99</v>
      </c>
    </row>
    <row r="229" spans="1:5" x14ac:dyDescent="0.2">
      <c r="A229" s="41" t="s">
        <v>243</v>
      </c>
      <c r="B229" s="60">
        <v>3000</v>
      </c>
    </row>
    <row r="230" spans="1:5" x14ac:dyDescent="0.2">
      <c r="A230" s="39" t="s">
        <v>246</v>
      </c>
      <c r="B230" s="78">
        <v>16625</v>
      </c>
    </row>
    <row r="231" spans="1:5" x14ac:dyDescent="0.2">
      <c r="A231" s="39" t="s">
        <v>247</v>
      </c>
      <c r="B231" s="78">
        <v>23500</v>
      </c>
    </row>
    <row r="232" spans="1:5" x14ac:dyDescent="0.2">
      <c r="A232" s="44" t="s">
        <v>249</v>
      </c>
      <c r="B232" s="78">
        <v>44550</v>
      </c>
    </row>
    <row r="233" spans="1:5" x14ac:dyDescent="0.2">
      <c r="A233" s="44" t="s">
        <v>250</v>
      </c>
      <c r="B233" s="78">
        <v>48300</v>
      </c>
    </row>
    <row r="234" spans="1:5" x14ac:dyDescent="0.2">
      <c r="A234" s="44" t="s">
        <v>251</v>
      </c>
      <c r="B234" s="78">
        <v>198000</v>
      </c>
    </row>
    <row r="235" spans="1:5" x14ac:dyDescent="0.2">
      <c r="A235" s="44" t="s">
        <v>253</v>
      </c>
      <c r="B235" s="78">
        <v>8700</v>
      </c>
    </row>
    <row r="236" spans="1:5" x14ac:dyDescent="0.2">
      <c r="A236" s="44" t="s">
        <v>254</v>
      </c>
      <c r="B236" s="78">
        <v>156470</v>
      </c>
    </row>
    <row r="237" spans="1:5" x14ac:dyDescent="0.2">
      <c r="A237" s="13" t="s">
        <v>255</v>
      </c>
      <c r="B237" s="78">
        <v>279600</v>
      </c>
    </row>
    <row r="238" spans="1:5" x14ac:dyDescent="0.2">
      <c r="A238" s="44" t="s">
        <v>256</v>
      </c>
      <c r="B238" s="78">
        <v>292200</v>
      </c>
    </row>
    <row r="239" spans="1:5" ht="13.5" thickBot="1" x14ac:dyDescent="0.25">
      <c r="A239" s="44" t="s">
        <v>260</v>
      </c>
      <c r="B239" s="78">
        <v>30850</v>
      </c>
    </row>
    <row r="240" spans="1:5" ht="13.5" thickBot="1" x14ac:dyDescent="0.25">
      <c r="A240" s="35" t="s">
        <v>261</v>
      </c>
      <c r="B240" s="63">
        <f>SUM(B229:B239)</f>
        <v>1101795</v>
      </c>
    </row>
    <row r="241" spans="1:5" x14ac:dyDescent="0.2">
      <c r="A241" s="36"/>
      <c r="B241" s="76"/>
      <c r="D241" s="64"/>
      <c r="E241" s="64"/>
    </row>
    <row r="242" spans="1:5" ht="13.5" thickBot="1" x14ac:dyDescent="0.25">
      <c r="A242" s="4" t="s">
        <v>262</v>
      </c>
      <c r="B242" s="67" t="s">
        <v>38</v>
      </c>
    </row>
    <row r="243" spans="1:5" ht="30" customHeight="1" thickBot="1" x14ac:dyDescent="0.25">
      <c r="A243" s="5" t="s">
        <v>10</v>
      </c>
      <c r="B243" s="68" t="s">
        <v>99</v>
      </c>
    </row>
    <row r="244" spans="1:5" x14ac:dyDescent="0.2">
      <c r="A244" s="48" t="s">
        <v>264</v>
      </c>
      <c r="B244" s="60">
        <v>98750</v>
      </c>
    </row>
    <row r="245" spans="1:5" x14ac:dyDescent="0.2">
      <c r="A245" s="46" t="s">
        <v>265</v>
      </c>
      <c r="B245" s="78">
        <v>98425</v>
      </c>
    </row>
    <row r="246" spans="1:5" x14ac:dyDescent="0.2">
      <c r="A246" s="39" t="s">
        <v>266</v>
      </c>
      <c r="B246" s="78">
        <v>10050</v>
      </c>
    </row>
    <row r="247" spans="1:5" x14ac:dyDescent="0.2">
      <c r="A247" s="44" t="s">
        <v>268</v>
      </c>
      <c r="B247" s="78">
        <v>52525</v>
      </c>
    </row>
    <row r="248" spans="1:5" x14ac:dyDescent="0.2">
      <c r="A248" s="44" t="s">
        <v>270</v>
      </c>
      <c r="B248" s="78">
        <v>18225</v>
      </c>
    </row>
    <row r="249" spans="1:5" x14ac:dyDescent="0.2">
      <c r="A249" s="44" t="s">
        <v>272</v>
      </c>
      <c r="B249" s="78">
        <v>23150</v>
      </c>
    </row>
    <row r="250" spans="1:5" x14ac:dyDescent="0.2">
      <c r="A250" s="46" t="s">
        <v>274</v>
      </c>
      <c r="B250" s="78">
        <v>104500</v>
      </c>
    </row>
    <row r="251" spans="1:5" x14ac:dyDescent="0.2">
      <c r="A251" s="46" t="s">
        <v>275</v>
      </c>
      <c r="B251" s="78">
        <v>205325</v>
      </c>
    </row>
    <row r="252" spans="1:5" x14ac:dyDescent="0.2">
      <c r="A252" s="46" t="s">
        <v>276</v>
      </c>
      <c r="B252" s="78">
        <v>95975</v>
      </c>
    </row>
    <row r="253" spans="1:5" ht="13.5" thickBot="1" x14ac:dyDescent="0.25">
      <c r="A253" s="46" t="s">
        <v>277</v>
      </c>
      <c r="B253" s="78">
        <v>120825</v>
      </c>
    </row>
    <row r="254" spans="1:5" ht="13.5" thickBot="1" x14ac:dyDescent="0.25">
      <c r="A254" s="35" t="s">
        <v>279</v>
      </c>
      <c r="B254" s="63">
        <f>SUM(B244:B253)</f>
        <v>827750</v>
      </c>
    </row>
    <row r="255" spans="1:5" ht="13.5" thickBot="1" x14ac:dyDescent="0.25">
      <c r="A255" s="36"/>
      <c r="B255" s="76"/>
    </row>
    <row r="256" spans="1:5" ht="13.5" thickBot="1" x14ac:dyDescent="0.25">
      <c r="A256" s="37" t="s">
        <v>3</v>
      </c>
      <c r="B256" s="65">
        <f>B169+B225+B240+B254</f>
        <v>8556745</v>
      </c>
    </row>
    <row r="257" spans="1:5" x14ac:dyDescent="0.2">
      <c r="A257" s="36"/>
      <c r="B257" s="76"/>
      <c r="D257" s="64"/>
      <c r="E257" s="64"/>
    </row>
    <row r="258" spans="1:5" x14ac:dyDescent="0.2">
      <c r="A258" s="4" t="s">
        <v>4</v>
      </c>
      <c r="B258" s="76"/>
      <c r="D258" s="64"/>
      <c r="E258" s="64"/>
    </row>
    <row r="259" spans="1:5" x14ac:dyDescent="0.2">
      <c r="A259" s="36"/>
      <c r="B259" s="76"/>
      <c r="D259" s="64"/>
      <c r="E259" s="64"/>
    </row>
    <row r="260" spans="1:5" ht="13.5" thickBot="1" x14ac:dyDescent="0.25">
      <c r="A260" s="4" t="s">
        <v>280</v>
      </c>
      <c r="B260" s="67" t="s">
        <v>38</v>
      </c>
    </row>
    <row r="261" spans="1:5" ht="30" customHeight="1" thickBot="1" x14ac:dyDescent="0.25">
      <c r="A261" s="5" t="s">
        <v>10</v>
      </c>
      <c r="B261" s="68" t="s">
        <v>99</v>
      </c>
    </row>
    <row r="262" spans="1:5" x14ac:dyDescent="0.2">
      <c r="A262" s="38" t="s">
        <v>281</v>
      </c>
      <c r="B262" s="60">
        <v>47000</v>
      </c>
    </row>
    <row r="263" spans="1:5" x14ac:dyDescent="0.2">
      <c r="A263" s="39" t="s">
        <v>282</v>
      </c>
      <c r="B263" s="78">
        <v>92025</v>
      </c>
    </row>
    <row r="264" spans="1:5" x14ac:dyDescent="0.2">
      <c r="A264" s="39" t="s">
        <v>283</v>
      </c>
      <c r="B264" s="78">
        <v>16725</v>
      </c>
    </row>
    <row r="265" spans="1:5" x14ac:dyDescent="0.2">
      <c r="A265" s="39" t="s">
        <v>284</v>
      </c>
      <c r="B265" s="78">
        <v>6250</v>
      </c>
    </row>
    <row r="266" spans="1:5" x14ac:dyDescent="0.2">
      <c r="A266" s="39" t="s">
        <v>285</v>
      </c>
      <c r="B266" s="78">
        <v>39525</v>
      </c>
    </row>
    <row r="267" spans="1:5" x14ac:dyDescent="0.2">
      <c r="A267" s="39" t="s">
        <v>287</v>
      </c>
      <c r="B267" s="78">
        <v>252800</v>
      </c>
    </row>
    <row r="268" spans="1:5" ht="13.5" thickBot="1" x14ac:dyDescent="0.25">
      <c r="A268" s="39" t="s">
        <v>288</v>
      </c>
      <c r="B268" s="78">
        <v>52300</v>
      </c>
    </row>
    <row r="269" spans="1:5" ht="13.5" thickBot="1" x14ac:dyDescent="0.25">
      <c r="A269" s="35" t="s">
        <v>294</v>
      </c>
      <c r="B269" s="63">
        <f>SUM(B262:B268)</f>
        <v>506625</v>
      </c>
    </row>
    <row r="270" spans="1:5" x14ac:dyDescent="0.2">
      <c r="A270" s="36"/>
      <c r="B270" s="64"/>
      <c r="D270" s="64"/>
      <c r="E270" s="64"/>
    </row>
    <row r="271" spans="1:5" ht="13.5" thickBot="1" x14ac:dyDescent="0.25">
      <c r="A271" s="4" t="s">
        <v>295</v>
      </c>
      <c r="B271" s="67" t="s">
        <v>38</v>
      </c>
    </row>
    <row r="272" spans="1:5" ht="30" customHeight="1" thickBot="1" x14ac:dyDescent="0.25">
      <c r="A272" s="5" t="s">
        <v>10</v>
      </c>
      <c r="B272" s="68" t="s">
        <v>99</v>
      </c>
    </row>
    <row r="273" spans="1:2" x14ac:dyDescent="0.2">
      <c r="A273" s="49" t="s">
        <v>296</v>
      </c>
      <c r="B273" s="60">
        <v>64200</v>
      </c>
    </row>
    <row r="274" spans="1:2" x14ac:dyDescent="0.2">
      <c r="A274" s="50" t="s">
        <v>300</v>
      </c>
      <c r="B274" s="78">
        <v>183900</v>
      </c>
    </row>
    <row r="275" spans="1:2" x14ac:dyDescent="0.2">
      <c r="A275" s="50" t="s">
        <v>302</v>
      </c>
      <c r="B275" s="78">
        <v>59300</v>
      </c>
    </row>
    <row r="276" spans="1:2" x14ac:dyDescent="0.2">
      <c r="A276" s="50" t="s">
        <v>304</v>
      </c>
      <c r="B276" s="78">
        <v>159850</v>
      </c>
    </row>
    <row r="277" spans="1:2" x14ac:dyDescent="0.2">
      <c r="A277" s="39" t="s">
        <v>306</v>
      </c>
      <c r="B277" s="78">
        <v>16548</v>
      </c>
    </row>
    <row r="278" spans="1:2" x14ac:dyDescent="0.2">
      <c r="A278" s="39" t="s">
        <v>311</v>
      </c>
      <c r="B278" s="78">
        <v>23325</v>
      </c>
    </row>
    <row r="279" spans="1:2" x14ac:dyDescent="0.2">
      <c r="A279" s="39" t="s">
        <v>314</v>
      </c>
      <c r="B279" s="78">
        <v>150900</v>
      </c>
    </row>
    <row r="280" spans="1:2" x14ac:dyDescent="0.2">
      <c r="A280" s="39" t="s">
        <v>315</v>
      </c>
      <c r="B280" s="78">
        <v>170600</v>
      </c>
    </row>
    <row r="281" spans="1:2" x14ac:dyDescent="0.2">
      <c r="A281" s="39" t="s">
        <v>317</v>
      </c>
      <c r="B281" s="78">
        <v>43100</v>
      </c>
    </row>
    <row r="282" spans="1:2" x14ac:dyDescent="0.2">
      <c r="A282" s="39" t="s">
        <v>318</v>
      </c>
      <c r="B282" s="78">
        <v>38875</v>
      </c>
    </row>
    <row r="283" spans="1:2" x14ac:dyDescent="0.2">
      <c r="A283" s="39" t="s">
        <v>319</v>
      </c>
      <c r="B283" s="78">
        <v>27200</v>
      </c>
    </row>
    <row r="284" spans="1:2" x14ac:dyDescent="0.2">
      <c r="A284" s="39" t="s">
        <v>322</v>
      </c>
      <c r="B284" s="78">
        <v>49525</v>
      </c>
    </row>
    <row r="285" spans="1:2" x14ac:dyDescent="0.2">
      <c r="A285" s="39" t="s">
        <v>323</v>
      </c>
      <c r="B285" s="78">
        <v>26250</v>
      </c>
    </row>
    <row r="286" spans="1:2" x14ac:dyDescent="0.2">
      <c r="A286" s="39" t="s">
        <v>325</v>
      </c>
      <c r="B286" s="78">
        <v>206070</v>
      </c>
    </row>
    <row r="287" spans="1:2" x14ac:dyDescent="0.2">
      <c r="A287" s="43" t="s">
        <v>326</v>
      </c>
      <c r="B287" s="78">
        <v>177625</v>
      </c>
    </row>
    <row r="288" spans="1:2" x14ac:dyDescent="0.2">
      <c r="A288" s="39" t="s">
        <v>329</v>
      </c>
      <c r="B288" s="78">
        <v>64625</v>
      </c>
    </row>
    <row r="289" spans="1:2" x14ac:dyDescent="0.2">
      <c r="A289" s="39" t="s">
        <v>330</v>
      </c>
      <c r="B289" s="78">
        <v>98600</v>
      </c>
    </row>
    <row r="290" spans="1:2" x14ac:dyDescent="0.2">
      <c r="A290" s="39" t="s">
        <v>332</v>
      </c>
      <c r="B290" s="78">
        <v>31400</v>
      </c>
    </row>
    <row r="291" spans="1:2" x14ac:dyDescent="0.2">
      <c r="A291" s="39" t="s">
        <v>334</v>
      </c>
      <c r="B291" s="78">
        <v>10050</v>
      </c>
    </row>
    <row r="292" spans="1:2" x14ac:dyDescent="0.2">
      <c r="A292" s="39" t="s">
        <v>336</v>
      </c>
      <c r="B292" s="78">
        <v>109075</v>
      </c>
    </row>
    <row r="293" spans="1:2" x14ac:dyDescent="0.2">
      <c r="A293" s="39" t="s">
        <v>337</v>
      </c>
      <c r="B293" s="78">
        <v>266400</v>
      </c>
    </row>
    <row r="294" spans="1:2" x14ac:dyDescent="0.2">
      <c r="A294" s="39" t="s">
        <v>338</v>
      </c>
      <c r="B294" s="78">
        <v>211500</v>
      </c>
    </row>
    <row r="295" spans="1:2" x14ac:dyDescent="0.2">
      <c r="A295" s="39" t="s">
        <v>339</v>
      </c>
      <c r="B295" s="78">
        <v>281900</v>
      </c>
    </row>
    <row r="296" spans="1:2" x14ac:dyDescent="0.2">
      <c r="A296" s="39" t="s">
        <v>340</v>
      </c>
      <c r="B296" s="78">
        <v>149650</v>
      </c>
    </row>
    <row r="297" spans="1:2" x14ac:dyDescent="0.2">
      <c r="A297" s="39" t="s">
        <v>341</v>
      </c>
      <c r="B297" s="78">
        <v>198375</v>
      </c>
    </row>
    <row r="298" spans="1:2" x14ac:dyDescent="0.2">
      <c r="A298" s="39" t="s">
        <v>342</v>
      </c>
      <c r="B298" s="78">
        <v>351450</v>
      </c>
    </row>
    <row r="299" spans="1:2" x14ac:dyDescent="0.2">
      <c r="A299" s="51" t="s">
        <v>343</v>
      </c>
      <c r="B299" s="78">
        <v>189250</v>
      </c>
    </row>
    <row r="300" spans="1:2" x14ac:dyDescent="0.2">
      <c r="A300" s="51" t="s">
        <v>344</v>
      </c>
      <c r="B300" s="78">
        <v>264800</v>
      </c>
    </row>
    <row r="301" spans="1:2" x14ac:dyDescent="0.2">
      <c r="A301" s="39" t="s">
        <v>352</v>
      </c>
      <c r="B301" s="78">
        <v>101475</v>
      </c>
    </row>
    <row r="302" spans="1:2" x14ac:dyDescent="0.2">
      <c r="A302" s="39" t="s">
        <v>353</v>
      </c>
      <c r="B302" s="78">
        <v>94075</v>
      </c>
    </row>
    <row r="303" spans="1:2" x14ac:dyDescent="0.2">
      <c r="A303" s="39" t="s">
        <v>354</v>
      </c>
      <c r="B303" s="78">
        <v>77550</v>
      </c>
    </row>
    <row r="304" spans="1:2" x14ac:dyDescent="0.2">
      <c r="A304" s="39" t="s">
        <v>355</v>
      </c>
      <c r="B304" s="78">
        <v>11700</v>
      </c>
    </row>
    <row r="305" spans="1:5" x14ac:dyDescent="0.2">
      <c r="A305" s="39" t="s">
        <v>357</v>
      </c>
      <c r="B305" s="78">
        <v>58625</v>
      </c>
    </row>
    <row r="306" spans="1:5" x14ac:dyDescent="0.2">
      <c r="A306" s="39" t="s">
        <v>359</v>
      </c>
      <c r="B306" s="78">
        <v>12975</v>
      </c>
    </row>
    <row r="307" spans="1:5" x14ac:dyDescent="0.2">
      <c r="A307" s="39" t="s">
        <v>360</v>
      </c>
      <c r="B307" s="78">
        <v>95050</v>
      </c>
    </row>
    <row r="308" spans="1:5" x14ac:dyDescent="0.2">
      <c r="A308" s="39" t="s">
        <v>364</v>
      </c>
      <c r="B308" s="78">
        <v>124500</v>
      </c>
    </row>
    <row r="309" spans="1:5" x14ac:dyDescent="0.2">
      <c r="A309" s="39" t="s">
        <v>365</v>
      </c>
      <c r="B309" s="78">
        <v>9400</v>
      </c>
    </row>
    <row r="310" spans="1:5" ht="13.5" thickBot="1" x14ac:dyDescent="0.25">
      <c r="A310" s="39" t="s">
        <v>366</v>
      </c>
      <c r="B310" s="78">
        <v>32675</v>
      </c>
    </row>
    <row r="311" spans="1:5" ht="13.5" thickBot="1" x14ac:dyDescent="0.25">
      <c r="A311" s="35" t="s">
        <v>368</v>
      </c>
      <c r="B311" s="63">
        <f>SUM(B273:B310)</f>
        <v>4242368</v>
      </c>
    </row>
    <row r="312" spans="1:5" ht="13.5" thickBot="1" x14ac:dyDescent="0.25">
      <c r="A312" s="36"/>
      <c r="B312" s="76"/>
    </row>
    <row r="313" spans="1:5" ht="13.5" thickBot="1" x14ac:dyDescent="0.25">
      <c r="A313" s="37" t="s">
        <v>5</v>
      </c>
      <c r="B313" s="65">
        <f>B269+B311</f>
        <v>4748993</v>
      </c>
    </row>
    <row r="314" spans="1:5" x14ac:dyDescent="0.2">
      <c r="A314" s="4"/>
      <c r="B314" s="66"/>
      <c r="D314" s="66"/>
      <c r="E314" s="66"/>
    </row>
    <row r="315" spans="1:5" x14ac:dyDescent="0.2">
      <c r="A315" s="4" t="s">
        <v>6</v>
      </c>
      <c r="B315" s="76"/>
      <c r="D315" s="64"/>
      <c r="E315" s="64"/>
    </row>
    <row r="316" spans="1:5" x14ac:dyDescent="0.2">
      <c r="A316" s="36"/>
      <c r="B316" s="76"/>
      <c r="D316" s="64"/>
      <c r="E316" s="64"/>
    </row>
    <row r="317" spans="1:5" ht="13.5" thickBot="1" x14ac:dyDescent="0.25">
      <c r="A317" s="4" t="s">
        <v>369</v>
      </c>
      <c r="B317" s="67" t="s">
        <v>38</v>
      </c>
    </row>
    <row r="318" spans="1:5" ht="30" customHeight="1" thickBot="1" x14ac:dyDescent="0.25">
      <c r="A318" s="5" t="s">
        <v>10</v>
      </c>
      <c r="B318" s="68" t="s">
        <v>99</v>
      </c>
    </row>
    <row r="319" spans="1:5" x14ac:dyDescent="0.2">
      <c r="A319" s="47" t="s">
        <v>370</v>
      </c>
      <c r="B319" s="60">
        <v>85900</v>
      </c>
    </row>
    <row r="320" spans="1:5" x14ac:dyDescent="0.2">
      <c r="A320" s="48" t="s">
        <v>371</v>
      </c>
      <c r="B320" s="78">
        <v>11925</v>
      </c>
    </row>
    <row r="321" spans="1:5" x14ac:dyDescent="0.2">
      <c r="A321" s="48" t="s">
        <v>377</v>
      </c>
      <c r="B321" s="78">
        <v>128900</v>
      </c>
    </row>
    <row r="322" spans="1:5" x14ac:dyDescent="0.2">
      <c r="A322" s="48" t="s">
        <v>378</v>
      </c>
      <c r="B322" s="78">
        <v>336900</v>
      </c>
    </row>
    <row r="323" spans="1:5" x14ac:dyDescent="0.2">
      <c r="A323" s="48" t="s">
        <v>379</v>
      </c>
      <c r="B323" s="78">
        <v>269700</v>
      </c>
    </row>
    <row r="324" spans="1:5" x14ac:dyDescent="0.2">
      <c r="A324" s="48" t="s">
        <v>380</v>
      </c>
      <c r="B324" s="78">
        <v>257150</v>
      </c>
    </row>
    <row r="325" spans="1:5" x14ac:dyDescent="0.2">
      <c r="A325" s="48" t="s">
        <v>382</v>
      </c>
      <c r="B325" s="78">
        <v>59100</v>
      </c>
    </row>
    <row r="326" spans="1:5" x14ac:dyDescent="0.2">
      <c r="A326" s="48" t="s">
        <v>384</v>
      </c>
      <c r="B326" s="78">
        <v>9425</v>
      </c>
    </row>
    <row r="327" spans="1:5" x14ac:dyDescent="0.2">
      <c r="A327" s="48" t="s">
        <v>387</v>
      </c>
      <c r="B327" s="78">
        <v>6250</v>
      </c>
    </row>
    <row r="328" spans="1:5" x14ac:dyDescent="0.2">
      <c r="A328" s="48" t="s">
        <v>388</v>
      </c>
      <c r="B328" s="78">
        <v>12975</v>
      </c>
    </row>
    <row r="329" spans="1:5" x14ac:dyDescent="0.2">
      <c r="A329" s="48" t="s">
        <v>390</v>
      </c>
      <c r="B329" s="78">
        <v>8800</v>
      </c>
    </row>
    <row r="330" spans="1:5" x14ac:dyDescent="0.2">
      <c r="A330" s="48" t="s">
        <v>392</v>
      </c>
      <c r="B330" s="78">
        <v>63120</v>
      </c>
    </row>
    <row r="331" spans="1:5" x14ac:dyDescent="0.2">
      <c r="A331" s="48" t="s">
        <v>394</v>
      </c>
      <c r="B331" s="78">
        <v>6250</v>
      </c>
    </row>
    <row r="332" spans="1:5" x14ac:dyDescent="0.2">
      <c r="A332" s="48" t="s">
        <v>395</v>
      </c>
      <c r="B332" s="78">
        <v>36525</v>
      </c>
    </row>
    <row r="333" spans="1:5" x14ac:dyDescent="0.2">
      <c r="A333" s="48" t="s">
        <v>398</v>
      </c>
      <c r="B333" s="78">
        <v>9200</v>
      </c>
    </row>
    <row r="334" spans="1:5" ht="13.5" thickBot="1" x14ac:dyDescent="0.25">
      <c r="A334" s="52" t="s">
        <v>399</v>
      </c>
      <c r="B334" s="78">
        <v>36400</v>
      </c>
    </row>
    <row r="335" spans="1:5" ht="13.5" thickBot="1" x14ac:dyDescent="0.25">
      <c r="A335" s="35" t="s">
        <v>400</v>
      </c>
      <c r="B335" s="63">
        <f>SUM(B319:B334)</f>
        <v>1338520</v>
      </c>
    </row>
    <row r="336" spans="1:5" x14ac:dyDescent="0.2">
      <c r="A336" s="4"/>
      <c r="B336" s="76"/>
      <c r="D336" s="64"/>
      <c r="E336" s="64"/>
    </row>
    <row r="337" spans="1:5" ht="13.5" thickBot="1" x14ac:dyDescent="0.25">
      <c r="A337" s="4" t="s">
        <v>401</v>
      </c>
      <c r="B337" s="67" t="s">
        <v>38</v>
      </c>
    </row>
    <row r="338" spans="1:5" ht="30" customHeight="1" thickBot="1" x14ac:dyDescent="0.25">
      <c r="A338" s="5" t="s">
        <v>10</v>
      </c>
      <c r="B338" s="68" t="s">
        <v>99</v>
      </c>
    </row>
    <row r="339" spans="1:5" x14ac:dyDescent="0.2">
      <c r="A339" s="39" t="s">
        <v>402</v>
      </c>
      <c r="B339" s="60">
        <v>49950</v>
      </c>
    </row>
    <row r="340" spans="1:5" x14ac:dyDescent="0.2">
      <c r="A340" s="48" t="s">
        <v>403</v>
      </c>
      <c r="B340" s="78">
        <v>16400</v>
      </c>
    </row>
    <row r="341" spans="1:5" x14ac:dyDescent="0.2">
      <c r="A341" s="53" t="s">
        <v>405</v>
      </c>
      <c r="B341" s="78">
        <v>120450</v>
      </c>
    </row>
    <row r="342" spans="1:5" x14ac:dyDescent="0.2">
      <c r="A342" s="48" t="s">
        <v>406</v>
      </c>
      <c r="B342" s="78">
        <v>222550</v>
      </c>
    </row>
    <row r="343" spans="1:5" x14ac:dyDescent="0.2">
      <c r="A343" s="48" t="s">
        <v>407</v>
      </c>
      <c r="B343" s="78">
        <v>33675</v>
      </c>
    </row>
    <row r="344" spans="1:5" x14ac:dyDescent="0.2">
      <c r="A344" s="53" t="s">
        <v>408</v>
      </c>
      <c r="B344" s="78">
        <v>32950</v>
      </c>
    </row>
    <row r="345" spans="1:5" x14ac:dyDescent="0.2">
      <c r="A345" s="48" t="s">
        <v>409</v>
      </c>
      <c r="B345" s="78">
        <v>86800</v>
      </c>
    </row>
    <row r="346" spans="1:5" x14ac:dyDescent="0.2">
      <c r="A346" s="48" t="s">
        <v>410</v>
      </c>
      <c r="B346" s="78">
        <v>71050</v>
      </c>
    </row>
    <row r="347" spans="1:5" ht="13.5" thickBot="1" x14ac:dyDescent="0.25">
      <c r="A347" s="48" t="s">
        <v>411</v>
      </c>
      <c r="B347" s="78">
        <v>37200</v>
      </c>
    </row>
    <row r="348" spans="1:5" ht="13.5" thickBot="1" x14ac:dyDescent="0.25">
      <c r="A348" s="35" t="s">
        <v>413</v>
      </c>
      <c r="B348" s="63">
        <f>SUM(B339:B347)</f>
        <v>671025</v>
      </c>
    </row>
    <row r="349" spans="1:5" x14ac:dyDescent="0.2">
      <c r="A349" s="36"/>
      <c r="B349" s="76"/>
      <c r="D349" s="64"/>
      <c r="E349" s="64"/>
    </row>
    <row r="350" spans="1:5" ht="13.5" thickBot="1" x14ac:dyDescent="0.25">
      <c r="A350" s="4" t="s">
        <v>414</v>
      </c>
      <c r="B350" s="67" t="s">
        <v>38</v>
      </c>
    </row>
    <row r="351" spans="1:5" ht="30" customHeight="1" thickBot="1" x14ac:dyDescent="0.25">
      <c r="A351" s="5" t="s">
        <v>10</v>
      </c>
      <c r="B351" s="68" t="s">
        <v>99</v>
      </c>
    </row>
    <row r="352" spans="1:5" x14ac:dyDescent="0.2">
      <c r="A352" s="54" t="s">
        <v>415</v>
      </c>
      <c r="B352" s="60">
        <v>8200</v>
      </c>
    </row>
    <row r="353" spans="1:2" x14ac:dyDescent="0.2">
      <c r="A353" s="48" t="s">
        <v>418</v>
      </c>
      <c r="B353" s="78">
        <v>38400</v>
      </c>
    </row>
    <row r="354" spans="1:2" x14ac:dyDescent="0.2">
      <c r="A354" s="48" t="s">
        <v>420</v>
      </c>
      <c r="B354" s="78">
        <v>132050</v>
      </c>
    </row>
    <row r="355" spans="1:2" x14ac:dyDescent="0.2">
      <c r="A355" s="48" t="s">
        <v>424</v>
      </c>
      <c r="B355" s="78">
        <v>115400</v>
      </c>
    </row>
    <row r="356" spans="1:2" x14ac:dyDescent="0.2">
      <c r="A356" s="55" t="s">
        <v>425</v>
      </c>
      <c r="B356" s="78">
        <v>17100</v>
      </c>
    </row>
    <row r="357" spans="1:2" x14ac:dyDescent="0.2">
      <c r="A357" s="55" t="s">
        <v>426</v>
      </c>
      <c r="B357" s="78">
        <v>68025</v>
      </c>
    </row>
    <row r="358" spans="1:2" x14ac:dyDescent="0.2">
      <c r="A358" s="48" t="s">
        <v>428</v>
      </c>
      <c r="B358" s="78">
        <v>195200</v>
      </c>
    </row>
    <row r="359" spans="1:2" x14ac:dyDescent="0.2">
      <c r="A359" s="48" t="s">
        <v>429</v>
      </c>
      <c r="B359" s="78">
        <v>120625</v>
      </c>
    </row>
    <row r="360" spans="1:2" x14ac:dyDescent="0.2">
      <c r="A360" s="55" t="s">
        <v>430</v>
      </c>
      <c r="B360" s="78">
        <v>20775</v>
      </c>
    </row>
    <row r="361" spans="1:2" x14ac:dyDescent="0.2">
      <c r="A361" s="55" t="s">
        <v>431</v>
      </c>
      <c r="B361" s="78">
        <v>10025</v>
      </c>
    </row>
    <row r="362" spans="1:2" x14ac:dyDescent="0.2">
      <c r="A362" s="55" t="s">
        <v>432</v>
      </c>
      <c r="B362" s="78">
        <v>3000</v>
      </c>
    </row>
    <row r="363" spans="1:2" x14ac:dyDescent="0.2">
      <c r="A363" s="56" t="s">
        <v>434</v>
      </c>
      <c r="B363" s="78">
        <v>53975</v>
      </c>
    </row>
    <row r="364" spans="1:2" x14ac:dyDescent="0.2">
      <c r="A364" s="48" t="s">
        <v>435</v>
      </c>
      <c r="B364" s="78">
        <v>44950</v>
      </c>
    </row>
    <row r="365" spans="1:2" x14ac:dyDescent="0.2">
      <c r="A365" s="48" t="s">
        <v>436</v>
      </c>
      <c r="B365" s="78">
        <v>73125</v>
      </c>
    </row>
    <row r="366" spans="1:2" x14ac:dyDescent="0.2">
      <c r="A366" s="48" t="s">
        <v>437</v>
      </c>
      <c r="B366" s="78">
        <v>16625</v>
      </c>
    </row>
    <row r="367" spans="1:2" x14ac:dyDescent="0.2">
      <c r="A367" s="48" t="s">
        <v>438</v>
      </c>
      <c r="B367" s="78">
        <v>16700</v>
      </c>
    </row>
    <row r="368" spans="1:2" x14ac:dyDescent="0.2">
      <c r="A368" s="56" t="s">
        <v>450</v>
      </c>
      <c r="B368" s="78">
        <v>176900</v>
      </c>
    </row>
    <row r="369" spans="1:2" x14ac:dyDescent="0.2">
      <c r="A369" s="57" t="s">
        <v>451</v>
      </c>
      <c r="B369" s="78">
        <v>271575</v>
      </c>
    </row>
    <row r="370" spans="1:2" x14ac:dyDescent="0.2">
      <c r="A370" s="56" t="s">
        <v>452</v>
      </c>
      <c r="B370" s="78">
        <v>100800</v>
      </c>
    </row>
    <row r="371" spans="1:2" x14ac:dyDescent="0.2">
      <c r="A371" s="56" t="s">
        <v>453</v>
      </c>
      <c r="B371" s="78">
        <v>291250</v>
      </c>
    </row>
    <row r="372" spans="1:2" x14ac:dyDescent="0.2">
      <c r="A372" s="56" t="s">
        <v>454</v>
      </c>
      <c r="B372" s="78">
        <v>272750</v>
      </c>
    </row>
    <row r="373" spans="1:2" x14ac:dyDescent="0.2">
      <c r="A373" s="56" t="s">
        <v>455</v>
      </c>
      <c r="B373" s="78">
        <v>169400</v>
      </c>
    </row>
    <row r="374" spans="1:2" x14ac:dyDescent="0.2">
      <c r="A374" s="56" t="s">
        <v>456</v>
      </c>
      <c r="B374" s="78">
        <v>241450</v>
      </c>
    </row>
    <row r="375" spans="1:2" x14ac:dyDescent="0.2">
      <c r="A375" s="56" t="s">
        <v>457</v>
      </c>
      <c r="B375" s="78">
        <v>132000</v>
      </c>
    </row>
    <row r="376" spans="1:2" x14ac:dyDescent="0.2">
      <c r="A376" s="57" t="s">
        <v>458</v>
      </c>
      <c r="B376" s="78">
        <v>3000</v>
      </c>
    </row>
    <row r="377" spans="1:2" x14ac:dyDescent="0.2">
      <c r="A377" s="56" t="s">
        <v>459</v>
      </c>
      <c r="B377" s="78">
        <v>50825</v>
      </c>
    </row>
    <row r="378" spans="1:2" x14ac:dyDescent="0.2">
      <c r="A378" s="56" t="s">
        <v>460</v>
      </c>
      <c r="B378" s="78">
        <v>31475</v>
      </c>
    </row>
    <row r="379" spans="1:2" x14ac:dyDescent="0.2">
      <c r="A379" s="56" t="s">
        <v>88</v>
      </c>
      <c r="B379" s="78">
        <v>38620</v>
      </c>
    </row>
    <row r="380" spans="1:2" x14ac:dyDescent="0.2">
      <c r="A380" s="56" t="s">
        <v>89</v>
      </c>
      <c r="B380" s="78">
        <v>103000</v>
      </c>
    </row>
    <row r="381" spans="1:2" x14ac:dyDescent="0.2">
      <c r="A381" s="56" t="s">
        <v>464</v>
      </c>
      <c r="B381" s="78">
        <v>6250</v>
      </c>
    </row>
    <row r="382" spans="1:2" ht="13.5" thickBot="1" x14ac:dyDescent="0.25">
      <c r="A382" s="58" t="s">
        <v>467</v>
      </c>
      <c r="B382" s="78">
        <v>6250</v>
      </c>
    </row>
    <row r="383" spans="1:2" ht="13.5" thickBot="1" x14ac:dyDescent="0.25">
      <c r="A383" s="35" t="s">
        <v>468</v>
      </c>
      <c r="B383" s="63">
        <f>SUM(B352:B382)</f>
        <v>2829720</v>
      </c>
    </row>
    <row r="384" spans="1:2" ht="13.5" thickBot="1" x14ac:dyDescent="0.25">
      <c r="A384" s="36"/>
      <c r="B384" s="76"/>
    </row>
    <row r="385" spans="1:5" ht="13.5" thickBot="1" x14ac:dyDescent="0.25">
      <c r="A385" s="37" t="s">
        <v>7</v>
      </c>
      <c r="B385" s="65">
        <f>B335+B348+B383</f>
        <v>4839265</v>
      </c>
    </row>
    <row r="386" spans="1:5" x14ac:dyDescent="0.2">
      <c r="A386" s="4"/>
      <c r="B386" s="66"/>
      <c r="D386" s="66"/>
      <c r="E386" s="66"/>
    </row>
    <row r="387" spans="1:5" x14ac:dyDescent="0.2">
      <c r="A387" s="4" t="s">
        <v>8</v>
      </c>
      <c r="B387" s="76"/>
      <c r="D387" s="64"/>
      <c r="E387" s="64"/>
    </row>
    <row r="388" spans="1:5" x14ac:dyDescent="0.2">
      <c r="A388" s="36"/>
      <c r="B388" s="76"/>
      <c r="D388" s="64"/>
      <c r="E388" s="64"/>
    </row>
    <row r="389" spans="1:5" ht="13.5" thickBot="1" x14ac:dyDescent="0.25">
      <c r="A389" s="4" t="s">
        <v>469</v>
      </c>
      <c r="B389" s="67" t="s">
        <v>38</v>
      </c>
    </row>
    <row r="390" spans="1:5" ht="30" customHeight="1" thickBot="1" x14ac:dyDescent="0.25">
      <c r="A390" s="5" t="s">
        <v>10</v>
      </c>
      <c r="B390" s="68" t="s">
        <v>99</v>
      </c>
    </row>
    <row r="391" spans="1:5" x14ac:dyDescent="0.2">
      <c r="A391" s="39" t="s">
        <v>472</v>
      </c>
      <c r="B391" s="60">
        <v>140275</v>
      </c>
    </row>
    <row r="392" spans="1:5" x14ac:dyDescent="0.2">
      <c r="A392" s="39" t="s">
        <v>473</v>
      </c>
      <c r="B392" s="78">
        <v>63975</v>
      </c>
    </row>
    <row r="393" spans="1:5" x14ac:dyDescent="0.2">
      <c r="A393" s="48" t="s">
        <v>477</v>
      </c>
      <c r="B393" s="78">
        <v>344400</v>
      </c>
    </row>
    <row r="394" spans="1:5" x14ac:dyDescent="0.2">
      <c r="A394" s="48" t="s">
        <v>478</v>
      </c>
      <c r="B394" s="78">
        <v>304925</v>
      </c>
    </row>
    <row r="395" spans="1:5" x14ac:dyDescent="0.2">
      <c r="A395" s="48" t="s">
        <v>480</v>
      </c>
      <c r="B395" s="78">
        <v>6250</v>
      </c>
    </row>
    <row r="396" spans="1:5" x14ac:dyDescent="0.2">
      <c r="A396" s="48" t="s">
        <v>481</v>
      </c>
      <c r="B396" s="78">
        <v>24575</v>
      </c>
    </row>
    <row r="397" spans="1:5" ht="13.5" thickBot="1" x14ac:dyDescent="0.25">
      <c r="A397" s="52" t="s">
        <v>483</v>
      </c>
      <c r="B397" s="78">
        <v>50000</v>
      </c>
    </row>
    <row r="398" spans="1:5" ht="13.5" thickBot="1" x14ac:dyDescent="0.25">
      <c r="A398" s="35" t="s">
        <v>484</v>
      </c>
      <c r="B398" s="63">
        <f>SUM(B391:B397)</f>
        <v>934400</v>
      </c>
    </row>
    <row r="399" spans="1:5" x14ac:dyDescent="0.2">
      <c r="A399" s="36"/>
      <c r="B399" s="76"/>
      <c r="D399" s="64"/>
      <c r="E399" s="64"/>
    </row>
    <row r="400" spans="1:5" ht="13.5" thickBot="1" x14ac:dyDescent="0.25">
      <c r="A400" s="4" t="s">
        <v>485</v>
      </c>
      <c r="B400" s="67" t="s">
        <v>38</v>
      </c>
    </row>
    <row r="401" spans="1:2" ht="30" customHeight="1" thickBot="1" x14ac:dyDescent="0.25">
      <c r="A401" s="5" t="s">
        <v>10</v>
      </c>
      <c r="B401" s="68" t="s">
        <v>99</v>
      </c>
    </row>
    <row r="402" spans="1:2" x14ac:dyDescent="0.2">
      <c r="A402" s="31" t="s">
        <v>487</v>
      </c>
      <c r="B402" s="60">
        <v>153275</v>
      </c>
    </row>
    <row r="403" spans="1:2" x14ac:dyDescent="0.2">
      <c r="A403" s="31" t="s">
        <v>488</v>
      </c>
      <c r="B403" s="78">
        <v>44900</v>
      </c>
    </row>
    <row r="404" spans="1:2" x14ac:dyDescent="0.2">
      <c r="A404" s="33" t="s">
        <v>490</v>
      </c>
      <c r="B404" s="78">
        <v>38225</v>
      </c>
    </row>
    <row r="405" spans="1:2" x14ac:dyDescent="0.2">
      <c r="A405" s="33" t="s">
        <v>491</v>
      </c>
      <c r="B405" s="78">
        <v>13200</v>
      </c>
    </row>
    <row r="406" spans="1:2" x14ac:dyDescent="0.2">
      <c r="A406" s="33" t="s">
        <v>492</v>
      </c>
      <c r="B406" s="78">
        <v>6250</v>
      </c>
    </row>
    <row r="407" spans="1:2" x14ac:dyDescent="0.2">
      <c r="A407" s="33" t="s">
        <v>493</v>
      </c>
      <c r="B407" s="78">
        <v>6250</v>
      </c>
    </row>
    <row r="408" spans="1:2" x14ac:dyDescent="0.2">
      <c r="A408" s="33" t="s">
        <v>494</v>
      </c>
      <c r="B408" s="78">
        <v>324200</v>
      </c>
    </row>
    <row r="409" spans="1:2" x14ac:dyDescent="0.2">
      <c r="A409" s="33" t="s">
        <v>495</v>
      </c>
      <c r="B409" s="78">
        <v>17375</v>
      </c>
    </row>
    <row r="410" spans="1:2" x14ac:dyDescent="0.2">
      <c r="A410" s="33" t="s">
        <v>497</v>
      </c>
      <c r="B410" s="78">
        <v>23750</v>
      </c>
    </row>
    <row r="411" spans="1:2" x14ac:dyDescent="0.2">
      <c r="A411" s="33" t="s">
        <v>498</v>
      </c>
      <c r="B411" s="78">
        <v>36800</v>
      </c>
    </row>
    <row r="412" spans="1:2" x14ac:dyDescent="0.2">
      <c r="A412" s="33" t="s">
        <v>500</v>
      </c>
      <c r="B412" s="78">
        <v>151150</v>
      </c>
    </row>
    <row r="413" spans="1:2" x14ac:dyDescent="0.2">
      <c r="A413" s="33" t="s">
        <v>501</v>
      </c>
      <c r="B413" s="78">
        <v>86900</v>
      </c>
    </row>
    <row r="414" spans="1:2" x14ac:dyDescent="0.2">
      <c r="A414" s="33" t="s">
        <v>503</v>
      </c>
      <c r="B414" s="78">
        <v>126100</v>
      </c>
    </row>
    <row r="415" spans="1:2" x14ac:dyDescent="0.2">
      <c r="A415" s="33" t="s">
        <v>504</v>
      </c>
      <c r="B415" s="78">
        <v>32175</v>
      </c>
    </row>
    <row r="416" spans="1:2" x14ac:dyDescent="0.2">
      <c r="A416" s="33" t="s">
        <v>505</v>
      </c>
      <c r="B416" s="78">
        <v>40625</v>
      </c>
    </row>
    <row r="417" spans="1:5" x14ac:dyDescent="0.2">
      <c r="A417" s="33" t="s">
        <v>506</v>
      </c>
      <c r="B417" s="78">
        <v>37200</v>
      </c>
    </row>
    <row r="418" spans="1:5" x14ac:dyDescent="0.2">
      <c r="A418" s="33" t="s">
        <v>508</v>
      </c>
      <c r="B418" s="78">
        <v>152960</v>
      </c>
    </row>
    <row r="419" spans="1:5" x14ac:dyDescent="0.2">
      <c r="A419" s="33" t="s">
        <v>509</v>
      </c>
      <c r="B419" s="78">
        <v>5900</v>
      </c>
    </row>
    <row r="420" spans="1:5" x14ac:dyDescent="0.2">
      <c r="A420" s="33" t="s">
        <v>510</v>
      </c>
      <c r="B420" s="78">
        <v>104300</v>
      </c>
    </row>
    <row r="421" spans="1:5" x14ac:dyDescent="0.2">
      <c r="A421" s="33" t="s">
        <v>511</v>
      </c>
      <c r="B421" s="78">
        <v>95475</v>
      </c>
    </row>
    <row r="422" spans="1:5" x14ac:dyDescent="0.2">
      <c r="A422" s="33" t="s">
        <v>515</v>
      </c>
      <c r="B422" s="78">
        <v>77150</v>
      </c>
    </row>
    <row r="423" spans="1:5" x14ac:dyDescent="0.2">
      <c r="A423" s="33" t="s">
        <v>516</v>
      </c>
      <c r="B423" s="78">
        <v>193650</v>
      </c>
    </row>
    <row r="424" spans="1:5" x14ac:dyDescent="0.2">
      <c r="A424" s="33" t="s">
        <v>517</v>
      </c>
      <c r="B424" s="78">
        <v>147900</v>
      </c>
    </row>
    <row r="425" spans="1:5" x14ac:dyDescent="0.2">
      <c r="A425" s="33" t="s">
        <v>518</v>
      </c>
      <c r="B425" s="78">
        <v>255650</v>
      </c>
    </row>
    <row r="426" spans="1:5" x14ac:dyDescent="0.2">
      <c r="A426" s="33" t="s">
        <v>519</v>
      </c>
      <c r="B426" s="78">
        <v>289450</v>
      </c>
    </row>
    <row r="427" spans="1:5" x14ac:dyDescent="0.2">
      <c r="A427" s="33" t="s">
        <v>520</v>
      </c>
      <c r="B427" s="78">
        <v>142690</v>
      </c>
    </row>
    <row r="428" spans="1:5" x14ac:dyDescent="0.2">
      <c r="A428" s="33" t="s">
        <v>521</v>
      </c>
      <c r="B428" s="78">
        <v>97550</v>
      </c>
    </row>
    <row r="429" spans="1:5" ht="13.5" thickBot="1" x14ac:dyDescent="0.25">
      <c r="A429" s="34" t="s">
        <v>522</v>
      </c>
      <c r="B429" s="78">
        <v>32450</v>
      </c>
    </row>
    <row r="430" spans="1:5" ht="13.5" thickBot="1" x14ac:dyDescent="0.25">
      <c r="A430" s="35" t="s">
        <v>523</v>
      </c>
      <c r="B430" s="63">
        <f>SUM(B402:B429)</f>
        <v>2733500</v>
      </c>
    </row>
    <row r="431" spans="1:5" x14ac:dyDescent="0.2">
      <c r="A431" s="36"/>
      <c r="B431" s="76"/>
      <c r="D431" s="64"/>
      <c r="E431" s="64"/>
    </row>
    <row r="432" spans="1:5" ht="13.5" thickBot="1" x14ac:dyDescent="0.25">
      <c r="A432" s="4" t="s">
        <v>524</v>
      </c>
      <c r="B432" s="67" t="s">
        <v>38</v>
      </c>
    </row>
    <row r="433" spans="1:2" ht="30" customHeight="1" thickBot="1" x14ac:dyDescent="0.25">
      <c r="A433" s="5" t="s">
        <v>10</v>
      </c>
      <c r="B433" s="68" t="s">
        <v>99</v>
      </c>
    </row>
    <row r="434" spans="1:2" x14ac:dyDescent="0.2">
      <c r="A434" s="31" t="s">
        <v>525</v>
      </c>
      <c r="B434" s="60">
        <v>6250</v>
      </c>
    </row>
    <row r="435" spans="1:2" x14ac:dyDescent="0.2">
      <c r="A435" s="33" t="s">
        <v>526</v>
      </c>
      <c r="B435" s="78">
        <v>6900</v>
      </c>
    </row>
    <row r="436" spans="1:2" x14ac:dyDescent="0.2">
      <c r="A436" s="33" t="s">
        <v>528</v>
      </c>
      <c r="B436" s="78">
        <v>104250</v>
      </c>
    </row>
    <row r="437" spans="1:2" x14ac:dyDescent="0.2">
      <c r="A437" s="33" t="s">
        <v>529</v>
      </c>
      <c r="B437" s="78">
        <v>15700</v>
      </c>
    </row>
    <row r="438" spans="1:2" x14ac:dyDescent="0.2">
      <c r="A438" s="33" t="s">
        <v>530</v>
      </c>
      <c r="B438" s="78">
        <v>6575</v>
      </c>
    </row>
    <row r="439" spans="1:2" x14ac:dyDescent="0.2">
      <c r="A439" s="33" t="s">
        <v>531</v>
      </c>
      <c r="B439" s="78">
        <v>21775</v>
      </c>
    </row>
    <row r="440" spans="1:2" x14ac:dyDescent="0.2">
      <c r="A440" s="33" t="s">
        <v>532</v>
      </c>
      <c r="B440" s="78">
        <v>30000</v>
      </c>
    </row>
    <row r="441" spans="1:2" x14ac:dyDescent="0.2">
      <c r="A441" s="33" t="s">
        <v>533</v>
      </c>
      <c r="B441" s="78">
        <v>21775</v>
      </c>
    </row>
    <row r="442" spans="1:2" x14ac:dyDescent="0.2">
      <c r="A442" s="33" t="s">
        <v>534</v>
      </c>
      <c r="B442" s="78">
        <v>16200</v>
      </c>
    </row>
    <row r="443" spans="1:2" x14ac:dyDescent="0.2">
      <c r="A443" s="33" t="s">
        <v>535</v>
      </c>
      <c r="B443" s="78">
        <v>24800</v>
      </c>
    </row>
    <row r="444" spans="1:2" x14ac:dyDescent="0.2">
      <c r="A444" s="33" t="s">
        <v>537</v>
      </c>
      <c r="B444" s="78">
        <v>16075</v>
      </c>
    </row>
    <row r="445" spans="1:2" x14ac:dyDescent="0.2">
      <c r="A445" s="33" t="s">
        <v>538</v>
      </c>
      <c r="B445" s="78">
        <v>44025</v>
      </c>
    </row>
    <row r="446" spans="1:2" x14ac:dyDescent="0.2">
      <c r="A446" s="33" t="s">
        <v>539</v>
      </c>
      <c r="B446" s="78">
        <v>6250</v>
      </c>
    </row>
    <row r="447" spans="1:2" x14ac:dyDescent="0.2">
      <c r="A447" s="33" t="s">
        <v>540</v>
      </c>
      <c r="B447" s="78">
        <v>17975</v>
      </c>
    </row>
    <row r="448" spans="1:2" x14ac:dyDescent="0.2">
      <c r="A448" s="33" t="s">
        <v>542</v>
      </c>
      <c r="B448" s="78">
        <v>132500</v>
      </c>
    </row>
    <row r="449" spans="1:5" x14ac:dyDescent="0.2">
      <c r="A449" s="33" t="s">
        <v>544</v>
      </c>
      <c r="B449" s="78">
        <v>10050</v>
      </c>
    </row>
    <row r="450" spans="1:5" x14ac:dyDescent="0.2">
      <c r="A450" s="33" t="s">
        <v>545</v>
      </c>
      <c r="B450" s="78">
        <v>42025</v>
      </c>
    </row>
    <row r="451" spans="1:5" x14ac:dyDescent="0.2">
      <c r="A451" s="33" t="s">
        <v>546</v>
      </c>
      <c r="B451" s="78">
        <v>41200</v>
      </c>
    </row>
    <row r="452" spans="1:5" x14ac:dyDescent="0.2">
      <c r="A452" s="33" t="s">
        <v>547</v>
      </c>
      <c r="B452" s="78">
        <v>14125</v>
      </c>
    </row>
    <row r="453" spans="1:5" x14ac:dyDescent="0.2">
      <c r="A453" s="33" t="s">
        <v>548</v>
      </c>
      <c r="B453" s="78">
        <v>111700</v>
      </c>
    </row>
    <row r="454" spans="1:5" x14ac:dyDescent="0.2">
      <c r="A454" s="33" t="s">
        <v>553</v>
      </c>
      <c r="B454" s="78">
        <v>18000</v>
      </c>
    </row>
    <row r="455" spans="1:5" x14ac:dyDescent="0.2">
      <c r="A455" s="33" t="s">
        <v>554</v>
      </c>
      <c r="B455" s="78">
        <v>191375</v>
      </c>
    </row>
    <row r="456" spans="1:5" x14ac:dyDescent="0.2">
      <c r="A456" s="33" t="s">
        <v>555</v>
      </c>
      <c r="B456" s="78">
        <v>151900</v>
      </c>
    </row>
    <row r="457" spans="1:5" x14ac:dyDescent="0.2">
      <c r="A457" s="33" t="s">
        <v>556</v>
      </c>
      <c r="B457" s="78">
        <v>136950</v>
      </c>
    </row>
    <row r="458" spans="1:5" ht="13.5" thickBot="1" x14ac:dyDescent="0.25">
      <c r="A458" s="34" t="s">
        <v>557</v>
      </c>
      <c r="B458" s="78">
        <v>32125</v>
      </c>
    </row>
    <row r="459" spans="1:5" ht="13.5" thickBot="1" x14ac:dyDescent="0.25">
      <c r="A459" s="35" t="s">
        <v>558</v>
      </c>
      <c r="B459" s="63">
        <f>SUM(B434:B458)</f>
        <v>1220500</v>
      </c>
    </row>
    <row r="460" spans="1:5" ht="13.5" thickBot="1" x14ac:dyDescent="0.25">
      <c r="A460" s="36"/>
      <c r="B460" s="76"/>
    </row>
    <row r="461" spans="1:5" ht="13.5" thickBot="1" x14ac:dyDescent="0.25">
      <c r="A461" s="37" t="s">
        <v>9</v>
      </c>
      <c r="B461" s="65">
        <f>B398+B430+B459</f>
        <v>4888400</v>
      </c>
    </row>
    <row r="462" spans="1:5" ht="13.5" thickBot="1" x14ac:dyDescent="0.25">
      <c r="A462" s="36"/>
      <c r="B462" s="76"/>
    </row>
    <row r="463" spans="1:5" ht="13.5" thickBot="1" x14ac:dyDescent="0.25">
      <c r="A463" s="59" t="s">
        <v>559</v>
      </c>
      <c r="B463" s="71">
        <f>B149+B256+B313+B385+B461</f>
        <v>24538241</v>
      </c>
    </row>
    <row r="464" spans="1:5" x14ac:dyDescent="0.2">
      <c r="B464" s="76"/>
      <c r="D464" s="64"/>
      <c r="E464" s="64"/>
    </row>
    <row r="465" spans="1:5" ht="13.5" thickBot="1" x14ac:dyDescent="0.25">
      <c r="B465" s="76"/>
      <c r="D465" s="64"/>
      <c r="E465" s="64"/>
    </row>
    <row r="466" spans="1:5" ht="13.5" thickBot="1" x14ac:dyDescent="0.25">
      <c r="A466" s="28" t="s">
        <v>94</v>
      </c>
      <c r="B466" s="72">
        <f>B121+B463</f>
        <v>32378806</v>
      </c>
    </row>
    <row r="470" spans="1:5" ht="24" customHeight="1" x14ac:dyDescent="0.2">
      <c r="A470" s="79" t="s">
        <v>562</v>
      </c>
      <c r="B470" s="80"/>
    </row>
    <row r="471" spans="1:5" ht="15.75" x14ac:dyDescent="0.25">
      <c r="A471" s="3" t="s">
        <v>561</v>
      </c>
    </row>
    <row r="473" spans="1:5" ht="15.75" x14ac:dyDescent="0.2">
      <c r="A473" s="29" t="s">
        <v>100</v>
      </c>
    </row>
    <row r="475" spans="1:5" ht="13.5" thickBot="1" x14ac:dyDescent="0.25">
      <c r="A475" s="4" t="s">
        <v>0</v>
      </c>
      <c r="B475" s="25" t="s">
        <v>38</v>
      </c>
    </row>
    <row r="476" spans="1:5" ht="30" customHeight="1" thickBot="1" x14ac:dyDescent="0.25">
      <c r="A476" s="5" t="s">
        <v>10</v>
      </c>
      <c r="B476" s="27" t="s">
        <v>99</v>
      </c>
    </row>
    <row r="477" spans="1:5" ht="13.5" thickBot="1" x14ac:dyDescent="0.25">
      <c r="A477" s="7" t="s">
        <v>71</v>
      </c>
      <c r="B477" s="78">
        <v>13600</v>
      </c>
    </row>
    <row r="478" spans="1:5" ht="13.5" thickBot="1" x14ac:dyDescent="0.25">
      <c r="A478" s="8" t="s">
        <v>1</v>
      </c>
      <c r="B478" s="75">
        <f>SUM(B477:B477)</f>
        <v>13600</v>
      </c>
    </row>
    <row r="479" spans="1:5" x14ac:dyDescent="0.2">
      <c r="A479" s="9"/>
      <c r="B479" s="76"/>
    </row>
    <row r="480" spans="1:5" ht="13.5" thickBot="1" x14ac:dyDescent="0.25">
      <c r="A480" s="10" t="s">
        <v>2</v>
      </c>
      <c r="B480" s="67" t="s">
        <v>38</v>
      </c>
    </row>
    <row r="481" spans="1:2" ht="30" customHeight="1" thickBot="1" x14ac:dyDescent="0.25">
      <c r="A481" s="5" t="s">
        <v>10</v>
      </c>
      <c r="B481" s="68" t="s">
        <v>99</v>
      </c>
    </row>
    <row r="482" spans="1:2" x14ac:dyDescent="0.2">
      <c r="A482" s="11" t="s">
        <v>14</v>
      </c>
      <c r="B482" s="60">
        <v>32000</v>
      </c>
    </row>
    <row r="483" spans="1:2" x14ac:dyDescent="0.2">
      <c r="A483" s="12" t="s">
        <v>74</v>
      </c>
      <c r="B483" s="78">
        <v>252000</v>
      </c>
    </row>
    <row r="484" spans="1:2" ht="24" x14ac:dyDescent="0.2">
      <c r="A484" s="12" t="s">
        <v>49</v>
      </c>
      <c r="B484" s="78">
        <v>198000</v>
      </c>
    </row>
    <row r="485" spans="1:2" x14ac:dyDescent="0.2">
      <c r="A485" s="14" t="s">
        <v>23</v>
      </c>
      <c r="B485" s="78">
        <v>650000</v>
      </c>
    </row>
    <row r="486" spans="1:2" x14ac:dyDescent="0.2">
      <c r="A486" s="12" t="s">
        <v>16</v>
      </c>
      <c r="B486" s="78">
        <v>863000</v>
      </c>
    </row>
    <row r="487" spans="1:2" x14ac:dyDescent="0.2">
      <c r="A487" s="12" t="s">
        <v>43</v>
      </c>
      <c r="B487" s="78">
        <v>348000</v>
      </c>
    </row>
    <row r="488" spans="1:2" ht="13.5" thickBot="1" x14ac:dyDescent="0.25">
      <c r="A488" s="15" t="s">
        <v>44</v>
      </c>
      <c r="B488" s="78">
        <v>310000</v>
      </c>
    </row>
    <row r="489" spans="1:2" ht="13.5" thickBot="1" x14ac:dyDescent="0.25">
      <c r="A489" s="8" t="s">
        <v>3</v>
      </c>
      <c r="B489" s="75">
        <f>SUM(B482:B488)</f>
        <v>2653000</v>
      </c>
    </row>
    <row r="490" spans="1:2" x14ac:dyDescent="0.2">
      <c r="A490" s="9"/>
      <c r="B490" s="76"/>
    </row>
    <row r="491" spans="1:2" ht="13.5" thickBot="1" x14ac:dyDescent="0.25">
      <c r="A491" s="10" t="s">
        <v>4</v>
      </c>
      <c r="B491" s="67" t="s">
        <v>38</v>
      </c>
    </row>
    <row r="492" spans="1:2" ht="30" customHeight="1" thickBot="1" x14ac:dyDescent="0.25">
      <c r="A492" s="5" t="s">
        <v>10</v>
      </c>
      <c r="B492" s="68" t="s">
        <v>99</v>
      </c>
    </row>
    <row r="493" spans="1:2" x14ac:dyDescent="0.2">
      <c r="A493" s="22" t="s">
        <v>25</v>
      </c>
      <c r="B493" s="60">
        <v>200200</v>
      </c>
    </row>
    <row r="494" spans="1:2" ht="13.5" thickBot="1" x14ac:dyDescent="0.25">
      <c r="A494" s="12" t="s">
        <v>20</v>
      </c>
      <c r="B494" s="78">
        <v>664000</v>
      </c>
    </row>
    <row r="495" spans="1:2" ht="13.5" thickBot="1" x14ac:dyDescent="0.25">
      <c r="A495" s="8" t="s">
        <v>5</v>
      </c>
      <c r="B495" s="75">
        <f>SUM(B493:B494)</f>
        <v>864200</v>
      </c>
    </row>
    <row r="496" spans="1:2" x14ac:dyDescent="0.2">
      <c r="A496" s="10"/>
      <c r="B496" s="76"/>
    </row>
    <row r="497" spans="1:2" ht="13.5" thickBot="1" x14ac:dyDescent="0.25">
      <c r="A497" s="10" t="s">
        <v>6</v>
      </c>
      <c r="B497" s="67" t="s">
        <v>38</v>
      </c>
    </row>
    <row r="498" spans="1:2" ht="30" customHeight="1" thickBot="1" x14ac:dyDescent="0.25">
      <c r="A498" s="5" t="s">
        <v>10</v>
      </c>
      <c r="B498" s="68" t="s">
        <v>99</v>
      </c>
    </row>
    <row r="499" spans="1:2" x14ac:dyDescent="0.2">
      <c r="A499" s="18" t="s">
        <v>60</v>
      </c>
      <c r="B499" s="78">
        <v>93000</v>
      </c>
    </row>
    <row r="500" spans="1:2" x14ac:dyDescent="0.2">
      <c r="A500" s="18" t="s">
        <v>80</v>
      </c>
      <c r="B500" s="78">
        <v>15200</v>
      </c>
    </row>
    <row r="501" spans="1:2" x14ac:dyDescent="0.2">
      <c r="A501" s="17" t="s">
        <v>52</v>
      </c>
      <c r="B501" s="78">
        <v>265000</v>
      </c>
    </row>
    <row r="502" spans="1:2" x14ac:dyDescent="0.2">
      <c r="A502" s="17" t="s">
        <v>11</v>
      </c>
      <c r="B502" s="78">
        <v>305000</v>
      </c>
    </row>
    <row r="503" spans="1:2" ht="13.5" thickBot="1" x14ac:dyDescent="0.25">
      <c r="A503" s="18" t="s">
        <v>35</v>
      </c>
      <c r="B503" s="78">
        <v>253000</v>
      </c>
    </row>
    <row r="504" spans="1:2" ht="13.5" thickBot="1" x14ac:dyDescent="0.25">
      <c r="A504" s="8" t="s">
        <v>7</v>
      </c>
      <c r="B504" s="75">
        <f>SUM(B499:B503)</f>
        <v>931200</v>
      </c>
    </row>
    <row r="505" spans="1:2" x14ac:dyDescent="0.2">
      <c r="A505" s="10"/>
      <c r="B505" s="76"/>
    </row>
    <row r="506" spans="1:2" ht="13.5" thickBot="1" x14ac:dyDescent="0.25">
      <c r="A506" s="10" t="s">
        <v>8</v>
      </c>
      <c r="B506" s="67" t="s">
        <v>38</v>
      </c>
    </row>
    <row r="507" spans="1:2" ht="30" customHeight="1" thickBot="1" x14ac:dyDescent="0.25">
      <c r="A507" s="5" t="s">
        <v>10</v>
      </c>
      <c r="B507" s="68" t="s">
        <v>99</v>
      </c>
    </row>
    <row r="508" spans="1:2" x14ac:dyDescent="0.2">
      <c r="A508" s="12" t="s">
        <v>69</v>
      </c>
      <c r="B508" s="78">
        <v>57200</v>
      </c>
    </row>
    <row r="509" spans="1:2" x14ac:dyDescent="0.2">
      <c r="A509" s="12" t="s">
        <v>72</v>
      </c>
      <c r="B509" s="78">
        <v>88000</v>
      </c>
    </row>
    <row r="510" spans="1:2" x14ac:dyDescent="0.2">
      <c r="A510" s="18" t="s">
        <v>40</v>
      </c>
      <c r="B510" s="78">
        <v>101000</v>
      </c>
    </row>
    <row r="511" spans="1:2" x14ac:dyDescent="0.2">
      <c r="A511" s="17" t="s">
        <v>37</v>
      </c>
      <c r="B511" s="78">
        <v>586000</v>
      </c>
    </row>
    <row r="512" spans="1:2" ht="13.5" thickBot="1" x14ac:dyDescent="0.25">
      <c r="A512" s="17" t="s">
        <v>21</v>
      </c>
      <c r="B512" s="78">
        <v>353000</v>
      </c>
    </row>
    <row r="513" spans="1:2" ht="13.5" thickBot="1" x14ac:dyDescent="0.25">
      <c r="A513" s="8" t="s">
        <v>9</v>
      </c>
      <c r="B513" s="75">
        <f>SUM(B508:B512)</f>
        <v>1185200</v>
      </c>
    </row>
    <row r="514" spans="1:2" x14ac:dyDescent="0.2">
      <c r="A514" s="9"/>
      <c r="B514" s="76"/>
    </row>
    <row r="515" spans="1:2" ht="13.5" thickBot="1" x14ac:dyDescent="0.25">
      <c r="A515" s="9"/>
      <c r="B515" s="76"/>
    </row>
    <row r="516" spans="1:2" ht="13.5" thickBot="1" x14ac:dyDescent="0.25">
      <c r="A516" s="23" t="s">
        <v>12</v>
      </c>
      <c r="B516" s="77">
        <f>B478+B489+B495+B504+B513</f>
        <v>5647200</v>
      </c>
    </row>
    <row r="517" spans="1:2" x14ac:dyDescent="0.2">
      <c r="B517" s="76"/>
    </row>
    <row r="518" spans="1:2" x14ac:dyDescent="0.2">
      <c r="B518" s="76"/>
    </row>
    <row r="519" spans="1:2" ht="15.75" x14ac:dyDescent="0.2">
      <c r="A519" s="29" t="s">
        <v>560</v>
      </c>
      <c r="B519" s="76"/>
    </row>
    <row r="520" spans="1:2" x14ac:dyDescent="0.2">
      <c r="B520" s="76"/>
    </row>
    <row r="521" spans="1:2" x14ac:dyDescent="0.2">
      <c r="A521" s="4" t="s">
        <v>0</v>
      </c>
      <c r="B521" s="76"/>
    </row>
    <row r="522" spans="1:2" x14ac:dyDescent="0.2">
      <c r="A522" s="30"/>
      <c r="B522" s="76"/>
    </row>
    <row r="523" spans="1:2" ht="13.5" thickBot="1" x14ac:dyDescent="0.25">
      <c r="A523" s="4" t="s">
        <v>101</v>
      </c>
      <c r="B523" s="67" t="s">
        <v>38</v>
      </c>
    </row>
    <row r="524" spans="1:2" ht="24.75" thickBot="1" x14ac:dyDescent="0.25">
      <c r="A524" s="5" t="s">
        <v>10</v>
      </c>
      <c r="B524" s="68" t="s">
        <v>99</v>
      </c>
    </row>
    <row r="525" spans="1:2" x14ac:dyDescent="0.2">
      <c r="A525" s="31" t="s">
        <v>102</v>
      </c>
      <c r="B525" s="60">
        <v>32000</v>
      </c>
    </row>
    <row r="526" spans="1:2" x14ac:dyDescent="0.2">
      <c r="A526" s="32" t="s">
        <v>103</v>
      </c>
      <c r="B526" s="78">
        <v>26400</v>
      </c>
    </row>
    <row r="527" spans="1:2" x14ac:dyDescent="0.2">
      <c r="A527" s="33" t="s">
        <v>104</v>
      </c>
      <c r="B527" s="78">
        <v>29000</v>
      </c>
    </row>
    <row r="528" spans="1:2" x14ac:dyDescent="0.2">
      <c r="A528" s="33" t="s">
        <v>105</v>
      </c>
      <c r="B528" s="78">
        <v>18400</v>
      </c>
    </row>
    <row r="529" spans="1:2" x14ac:dyDescent="0.2">
      <c r="A529" s="33" t="s">
        <v>106</v>
      </c>
      <c r="B529" s="78">
        <v>33600</v>
      </c>
    </row>
    <row r="530" spans="1:2" x14ac:dyDescent="0.2">
      <c r="A530" s="33" t="s">
        <v>107</v>
      </c>
      <c r="B530" s="78">
        <v>327000</v>
      </c>
    </row>
    <row r="531" spans="1:2" x14ac:dyDescent="0.2">
      <c r="A531" s="33" t="s">
        <v>108</v>
      </c>
      <c r="B531" s="78">
        <v>49600</v>
      </c>
    </row>
    <row r="532" spans="1:2" x14ac:dyDescent="0.2">
      <c r="A532" s="33" t="s">
        <v>109</v>
      </c>
      <c r="B532" s="78">
        <v>48000</v>
      </c>
    </row>
    <row r="533" spans="1:2" x14ac:dyDescent="0.2">
      <c r="A533" s="33" t="s">
        <v>111</v>
      </c>
      <c r="B533" s="78">
        <v>68800</v>
      </c>
    </row>
    <row r="534" spans="1:2" x14ac:dyDescent="0.2">
      <c r="A534" s="33" t="s">
        <v>112</v>
      </c>
      <c r="B534" s="78">
        <v>48000</v>
      </c>
    </row>
    <row r="535" spans="1:2" x14ac:dyDescent="0.2">
      <c r="A535" s="33" t="s">
        <v>113</v>
      </c>
      <c r="B535" s="78">
        <v>103200</v>
      </c>
    </row>
    <row r="536" spans="1:2" x14ac:dyDescent="0.2">
      <c r="A536" s="33" t="s">
        <v>114</v>
      </c>
      <c r="B536" s="78">
        <v>48000</v>
      </c>
    </row>
    <row r="537" spans="1:2" x14ac:dyDescent="0.2">
      <c r="A537" s="33" t="s">
        <v>115</v>
      </c>
      <c r="B537" s="78">
        <v>666000</v>
      </c>
    </row>
    <row r="538" spans="1:2" x14ac:dyDescent="0.2">
      <c r="A538" s="33" t="s">
        <v>116</v>
      </c>
      <c r="B538" s="78">
        <v>15200</v>
      </c>
    </row>
    <row r="539" spans="1:2" x14ac:dyDescent="0.2">
      <c r="A539" s="32" t="s">
        <v>117</v>
      </c>
      <c r="B539" s="78">
        <v>220000</v>
      </c>
    </row>
    <row r="540" spans="1:2" x14ac:dyDescent="0.2">
      <c r="A540" s="33" t="s">
        <v>118</v>
      </c>
      <c r="B540" s="78">
        <v>32000</v>
      </c>
    </row>
    <row r="541" spans="1:2" x14ac:dyDescent="0.2">
      <c r="A541" s="33" t="s">
        <v>119</v>
      </c>
      <c r="B541" s="78">
        <v>51200</v>
      </c>
    </row>
    <row r="542" spans="1:2" x14ac:dyDescent="0.2">
      <c r="A542" s="33" t="s">
        <v>120</v>
      </c>
      <c r="B542" s="78">
        <v>173000</v>
      </c>
    </row>
    <row r="543" spans="1:2" x14ac:dyDescent="0.2">
      <c r="A543" s="33" t="s">
        <v>121</v>
      </c>
      <c r="B543" s="78">
        <v>32000</v>
      </c>
    </row>
    <row r="544" spans="1:2" x14ac:dyDescent="0.2">
      <c r="A544" s="33" t="s">
        <v>122</v>
      </c>
      <c r="B544" s="78">
        <v>31200</v>
      </c>
    </row>
    <row r="545" spans="1:5" x14ac:dyDescent="0.2">
      <c r="A545" s="33" t="s">
        <v>123</v>
      </c>
      <c r="B545" s="78">
        <v>52400</v>
      </c>
    </row>
    <row r="546" spans="1:5" x14ac:dyDescent="0.2">
      <c r="A546" s="33" t="s">
        <v>124</v>
      </c>
      <c r="B546" s="78">
        <v>16000</v>
      </c>
    </row>
    <row r="547" spans="1:5" x14ac:dyDescent="0.2">
      <c r="A547" s="33" t="s">
        <v>125</v>
      </c>
      <c r="B547" s="78">
        <v>28000</v>
      </c>
    </row>
    <row r="548" spans="1:5" x14ac:dyDescent="0.2">
      <c r="A548" s="33" t="s">
        <v>126</v>
      </c>
      <c r="B548" s="78">
        <v>32000</v>
      </c>
    </row>
    <row r="549" spans="1:5" x14ac:dyDescent="0.2">
      <c r="A549" s="33" t="s">
        <v>128</v>
      </c>
      <c r="B549" s="78">
        <v>32000</v>
      </c>
    </row>
    <row r="550" spans="1:5" x14ac:dyDescent="0.2">
      <c r="A550" s="33" t="s">
        <v>129</v>
      </c>
      <c r="B550" s="78">
        <v>16000</v>
      </c>
    </row>
    <row r="551" spans="1:5" x14ac:dyDescent="0.2">
      <c r="A551" s="33" t="s">
        <v>130</v>
      </c>
      <c r="B551" s="78">
        <v>32000</v>
      </c>
    </row>
    <row r="552" spans="1:5" x14ac:dyDescent="0.2">
      <c r="A552" s="33" t="s">
        <v>131</v>
      </c>
      <c r="B552" s="78">
        <v>186000</v>
      </c>
    </row>
    <row r="553" spans="1:5" x14ac:dyDescent="0.2">
      <c r="A553" s="33" t="s">
        <v>132</v>
      </c>
      <c r="B553" s="78">
        <v>17600</v>
      </c>
    </row>
    <row r="554" spans="1:5" x14ac:dyDescent="0.2">
      <c r="A554" s="33" t="s">
        <v>133</v>
      </c>
      <c r="B554" s="78">
        <v>80000</v>
      </c>
    </row>
    <row r="555" spans="1:5" x14ac:dyDescent="0.2">
      <c r="A555" s="33" t="s">
        <v>134</v>
      </c>
      <c r="B555" s="78">
        <v>261000</v>
      </c>
    </row>
    <row r="556" spans="1:5" ht="13.5" thickBot="1" x14ac:dyDescent="0.25">
      <c r="A556" s="33" t="s">
        <v>135</v>
      </c>
      <c r="B556" s="78">
        <v>32000</v>
      </c>
    </row>
    <row r="557" spans="1:5" ht="13.5" thickBot="1" x14ac:dyDescent="0.25">
      <c r="A557" s="35" t="s">
        <v>137</v>
      </c>
      <c r="B557" s="63">
        <f>SUM(B525:B556)</f>
        <v>2837600</v>
      </c>
    </row>
    <row r="558" spans="1:5" ht="13.5" thickBot="1" x14ac:dyDescent="0.25">
      <c r="A558" s="36"/>
      <c r="B558" s="76"/>
    </row>
    <row r="559" spans="1:5" ht="13.5" thickBot="1" x14ac:dyDescent="0.25">
      <c r="A559" s="37" t="s">
        <v>1</v>
      </c>
      <c r="B559" s="65">
        <f>B557</f>
        <v>2837600</v>
      </c>
    </row>
    <row r="560" spans="1:5" x14ac:dyDescent="0.2">
      <c r="A560" s="4"/>
      <c r="B560" s="66"/>
      <c r="D560" s="66"/>
      <c r="E560" s="66"/>
    </row>
    <row r="561" spans="1:5" x14ac:dyDescent="0.2">
      <c r="A561" s="4" t="s">
        <v>2</v>
      </c>
      <c r="B561" s="76"/>
      <c r="D561" s="76"/>
      <c r="E561" s="76"/>
    </row>
    <row r="562" spans="1:5" x14ac:dyDescent="0.2">
      <c r="A562" s="36"/>
      <c r="B562" s="76"/>
      <c r="D562" s="76"/>
      <c r="E562" s="76"/>
    </row>
    <row r="563" spans="1:5" ht="13.5" thickBot="1" x14ac:dyDescent="0.25">
      <c r="A563" s="4" t="s">
        <v>138</v>
      </c>
      <c r="B563" s="67" t="s">
        <v>38</v>
      </c>
    </row>
    <row r="564" spans="1:5" ht="24.75" thickBot="1" x14ac:dyDescent="0.25">
      <c r="A564" s="5" t="s">
        <v>10</v>
      </c>
      <c r="B564" s="68" t="s">
        <v>99</v>
      </c>
    </row>
    <row r="565" spans="1:5" x14ac:dyDescent="0.2">
      <c r="A565" s="38" t="s">
        <v>139</v>
      </c>
      <c r="B565" s="60">
        <v>48000</v>
      </c>
    </row>
    <row r="566" spans="1:5" x14ac:dyDescent="0.2">
      <c r="A566" s="39" t="s">
        <v>141</v>
      </c>
      <c r="B566" s="60">
        <v>113000</v>
      </c>
    </row>
    <row r="567" spans="1:5" x14ac:dyDescent="0.2">
      <c r="A567" s="39" t="s">
        <v>142</v>
      </c>
      <c r="B567" s="60">
        <v>123200</v>
      </c>
    </row>
    <row r="568" spans="1:5" x14ac:dyDescent="0.2">
      <c r="A568" s="39" t="s">
        <v>143</v>
      </c>
      <c r="B568" s="60">
        <v>31200</v>
      </c>
    </row>
    <row r="569" spans="1:5" x14ac:dyDescent="0.2">
      <c r="A569" s="39" t="s">
        <v>144</v>
      </c>
      <c r="B569" s="60">
        <v>78000</v>
      </c>
    </row>
    <row r="570" spans="1:5" x14ac:dyDescent="0.2">
      <c r="A570" s="39" t="s">
        <v>145</v>
      </c>
      <c r="B570" s="60">
        <v>79174.960000000006</v>
      </c>
    </row>
    <row r="571" spans="1:5" x14ac:dyDescent="0.2">
      <c r="A571" s="39" t="s">
        <v>146</v>
      </c>
      <c r="B571" s="60">
        <v>110400</v>
      </c>
    </row>
    <row r="572" spans="1:5" x14ac:dyDescent="0.2">
      <c r="A572" s="39" t="s">
        <v>147</v>
      </c>
      <c r="B572" s="60">
        <v>412000</v>
      </c>
    </row>
    <row r="573" spans="1:5" x14ac:dyDescent="0.2">
      <c r="A573" s="39" t="s">
        <v>148</v>
      </c>
      <c r="B573" s="60">
        <v>42200</v>
      </c>
    </row>
    <row r="574" spans="1:5" x14ac:dyDescent="0.2">
      <c r="A574" s="39" t="s">
        <v>150</v>
      </c>
      <c r="B574" s="60">
        <v>32000</v>
      </c>
    </row>
    <row r="575" spans="1:5" x14ac:dyDescent="0.2">
      <c r="A575" s="39" t="s">
        <v>151</v>
      </c>
      <c r="B575" s="60">
        <v>40000</v>
      </c>
    </row>
    <row r="576" spans="1:5" x14ac:dyDescent="0.2">
      <c r="A576" s="39" t="s">
        <v>152</v>
      </c>
      <c r="B576" s="60">
        <v>173000</v>
      </c>
    </row>
    <row r="577" spans="1:5" x14ac:dyDescent="0.2">
      <c r="A577" s="39" t="s">
        <v>153</v>
      </c>
      <c r="B577" s="60">
        <v>49600</v>
      </c>
    </row>
    <row r="578" spans="1:5" x14ac:dyDescent="0.2">
      <c r="A578" s="39" t="s">
        <v>155</v>
      </c>
      <c r="B578" s="60">
        <v>17600</v>
      </c>
    </row>
    <row r="579" spans="1:5" x14ac:dyDescent="0.2">
      <c r="A579" s="39" t="s">
        <v>156</v>
      </c>
      <c r="B579" s="60">
        <v>43000</v>
      </c>
    </row>
    <row r="580" spans="1:5" ht="13.5" thickBot="1" x14ac:dyDescent="0.25">
      <c r="A580" s="39" t="s">
        <v>157</v>
      </c>
      <c r="B580" s="60">
        <v>18400</v>
      </c>
    </row>
    <row r="581" spans="1:5" ht="13.5" thickBot="1" x14ac:dyDescent="0.25">
      <c r="A581" s="35" t="s">
        <v>159</v>
      </c>
      <c r="B581" s="63">
        <f>SUM(B565:B580)</f>
        <v>1410774.96</v>
      </c>
    </row>
    <row r="582" spans="1:5" x14ac:dyDescent="0.2">
      <c r="A582" s="36"/>
      <c r="B582" s="76"/>
      <c r="D582" s="76"/>
      <c r="E582" s="76"/>
    </row>
    <row r="583" spans="1:5" ht="13.5" thickBot="1" x14ac:dyDescent="0.25">
      <c r="A583" s="4" t="s">
        <v>160</v>
      </c>
      <c r="B583" s="67" t="s">
        <v>38</v>
      </c>
    </row>
    <row r="584" spans="1:5" ht="24.75" thickBot="1" x14ac:dyDescent="0.25">
      <c r="A584" s="5" t="s">
        <v>10</v>
      </c>
      <c r="B584" s="68" t="s">
        <v>99</v>
      </c>
    </row>
    <row r="585" spans="1:5" x14ac:dyDescent="0.2">
      <c r="A585" s="41" t="s">
        <v>161</v>
      </c>
      <c r="B585" s="60">
        <v>74400</v>
      </c>
    </row>
    <row r="586" spans="1:5" x14ac:dyDescent="0.2">
      <c r="A586" s="39" t="s">
        <v>162</v>
      </c>
      <c r="B586" s="78">
        <v>32000</v>
      </c>
    </row>
    <row r="587" spans="1:5" x14ac:dyDescent="0.2">
      <c r="A587" s="39" t="s">
        <v>163</v>
      </c>
      <c r="B587" s="78">
        <v>391200</v>
      </c>
    </row>
    <row r="588" spans="1:5" x14ac:dyDescent="0.2">
      <c r="A588" s="39" t="s">
        <v>164</v>
      </c>
      <c r="B588" s="78">
        <v>32000</v>
      </c>
    </row>
    <row r="589" spans="1:5" x14ac:dyDescent="0.2">
      <c r="A589" s="39" t="s">
        <v>165</v>
      </c>
      <c r="B589" s="78">
        <v>30400</v>
      </c>
    </row>
    <row r="590" spans="1:5" x14ac:dyDescent="0.2">
      <c r="A590" s="39" t="s">
        <v>166</v>
      </c>
      <c r="B590" s="78">
        <v>32000</v>
      </c>
    </row>
    <row r="591" spans="1:5" x14ac:dyDescent="0.2">
      <c r="A591" s="39" t="s">
        <v>167</v>
      </c>
      <c r="B591" s="78">
        <v>36000</v>
      </c>
    </row>
    <row r="592" spans="1:5" x14ac:dyDescent="0.2">
      <c r="A592" s="39" t="s">
        <v>168</v>
      </c>
      <c r="B592" s="78">
        <v>505092.88</v>
      </c>
    </row>
    <row r="593" spans="1:2" x14ac:dyDescent="0.2">
      <c r="A593" s="39" t="s">
        <v>169</v>
      </c>
      <c r="B593" s="78">
        <v>84000</v>
      </c>
    </row>
    <row r="594" spans="1:2" x14ac:dyDescent="0.2">
      <c r="A594" s="39" t="s">
        <v>170</v>
      </c>
      <c r="B594" s="78">
        <v>49600</v>
      </c>
    </row>
    <row r="595" spans="1:2" x14ac:dyDescent="0.2">
      <c r="A595" s="42" t="s">
        <v>171</v>
      </c>
      <c r="B595" s="78">
        <v>116000</v>
      </c>
    </row>
    <row r="596" spans="1:2" x14ac:dyDescent="0.2">
      <c r="A596" s="42" t="s">
        <v>172</v>
      </c>
      <c r="B596" s="78">
        <v>364000</v>
      </c>
    </row>
    <row r="597" spans="1:2" x14ac:dyDescent="0.2">
      <c r="A597" s="39" t="s">
        <v>173</v>
      </c>
      <c r="B597" s="78">
        <v>119600</v>
      </c>
    </row>
    <row r="598" spans="1:2" x14ac:dyDescent="0.2">
      <c r="A598" s="39" t="s">
        <v>175</v>
      </c>
      <c r="B598" s="78">
        <v>52000</v>
      </c>
    </row>
    <row r="599" spans="1:2" x14ac:dyDescent="0.2">
      <c r="A599" s="43" t="s">
        <v>176</v>
      </c>
      <c r="B599" s="78">
        <v>67200</v>
      </c>
    </row>
    <row r="600" spans="1:2" x14ac:dyDescent="0.2">
      <c r="A600" s="39" t="s">
        <v>177</v>
      </c>
      <c r="B600" s="78">
        <v>33600</v>
      </c>
    </row>
    <row r="601" spans="1:2" x14ac:dyDescent="0.2">
      <c r="A601" s="44" t="s">
        <v>178</v>
      </c>
      <c r="B601" s="78">
        <v>256000</v>
      </c>
    </row>
    <row r="602" spans="1:2" x14ac:dyDescent="0.2">
      <c r="A602" s="44" t="s">
        <v>179</v>
      </c>
      <c r="B602" s="78">
        <v>506200</v>
      </c>
    </row>
    <row r="603" spans="1:2" x14ac:dyDescent="0.2">
      <c r="A603" s="44" t="s">
        <v>180</v>
      </c>
      <c r="B603" s="78">
        <v>30400</v>
      </c>
    </row>
    <row r="604" spans="1:2" x14ac:dyDescent="0.2">
      <c r="A604" s="44" t="s">
        <v>181</v>
      </c>
      <c r="B604" s="78">
        <v>72400</v>
      </c>
    </row>
    <row r="605" spans="1:2" x14ac:dyDescent="0.2">
      <c r="A605" s="44" t="s">
        <v>182</v>
      </c>
      <c r="B605" s="78">
        <v>16000</v>
      </c>
    </row>
    <row r="606" spans="1:2" x14ac:dyDescent="0.2">
      <c r="A606" s="44" t="s">
        <v>183</v>
      </c>
      <c r="B606" s="78">
        <v>40000</v>
      </c>
    </row>
    <row r="607" spans="1:2" x14ac:dyDescent="0.2">
      <c r="A607" s="44" t="s">
        <v>184</v>
      </c>
      <c r="B607" s="78">
        <v>16000</v>
      </c>
    </row>
    <row r="608" spans="1:2" x14ac:dyDescent="0.2">
      <c r="A608" s="44" t="s">
        <v>185</v>
      </c>
      <c r="B608" s="78">
        <v>16000</v>
      </c>
    </row>
    <row r="609" spans="1:2" x14ac:dyDescent="0.2">
      <c r="A609" s="44" t="s">
        <v>186</v>
      </c>
      <c r="B609" s="78">
        <v>16000</v>
      </c>
    </row>
    <row r="610" spans="1:2" x14ac:dyDescent="0.2">
      <c r="A610" s="44" t="s">
        <v>187</v>
      </c>
      <c r="B610" s="78">
        <v>64000</v>
      </c>
    </row>
    <row r="611" spans="1:2" x14ac:dyDescent="0.2">
      <c r="A611" s="44" t="s">
        <v>188</v>
      </c>
      <c r="B611" s="78">
        <v>91200</v>
      </c>
    </row>
    <row r="612" spans="1:2" x14ac:dyDescent="0.2">
      <c r="A612" s="44" t="s">
        <v>189</v>
      </c>
      <c r="B612" s="78">
        <v>24000</v>
      </c>
    </row>
    <row r="613" spans="1:2" x14ac:dyDescent="0.2">
      <c r="A613" s="44" t="s">
        <v>190</v>
      </c>
      <c r="B613" s="78">
        <v>64000</v>
      </c>
    </row>
    <row r="614" spans="1:2" x14ac:dyDescent="0.2">
      <c r="A614" s="44" t="s">
        <v>191</v>
      </c>
      <c r="B614" s="78">
        <v>704800</v>
      </c>
    </row>
    <row r="615" spans="1:2" x14ac:dyDescent="0.2">
      <c r="A615" s="44" t="s">
        <v>192</v>
      </c>
      <c r="B615" s="78">
        <v>65600</v>
      </c>
    </row>
    <row r="616" spans="1:2" x14ac:dyDescent="0.2">
      <c r="A616" s="44" t="s">
        <v>193</v>
      </c>
      <c r="B616" s="78">
        <v>668000</v>
      </c>
    </row>
    <row r="617" spans="1:2" x14ac:dyDescent="0.2">
      <c r="A617" s="44" t="s">
        <v>195</v>
      </c>
      <c r="B617" s="78">
        <v>305000</v>
      </c>
    </row>
    <row r="618" spans="1:2" x14ac:dyDescent="0.2">
      <c r="A618" s="44" t="s">
        <v>196</v>
      </c>
      <c r="B618" s="78">
        <v>508000</v>
      </c>
    </row>
    <row r="619" spans="1:2" x14ac:dyDescent="0.2">
      <c r="A619" s="44" t="s">
        <v>197</v>
      </c>
      <c r="B619" s="78">
        <v>1020000</v>
      </c>
    </row>
    <row r="620" spans="1:2" x14ac:dyDescent="0.2">
      <c r="A620" s="44" t="s">
        <v>198</v>
      </c>
      <c r="B620" s="78">
        <v>208000</v>
      </c>
    </row>
    <row r="621" spans="1:2" x14ac:dyDescent="0.2">
      <c r="A621" s="44" t="s">
        <v>199</v>
      </c>
      <c r="B621" s="78">
        <v>431000</v>
      </c>
    </row>
    <row r="622" spans="1:2" x14ac:dyDescent="0.2">
      <c r="A622" s="44" t="s">
        <v>200</v>
      </c>
      <c r="B622" s="78">
        <v>80800</v>
      </c>
    </row>
    <row r="623" spans="1:2" x14ac:dyDescent="0.2">
      <c r="A623" s="44" t="s">
        <v>201</v>
      </c>
      <c r="B623" s="78">
        <v>750800</v>
      </c>
    </row>
    <row r="624" spans="1:2" x14ac:dyDescent="0.2">
      <c r="A624" s="44" t="s">
        <v>202</v>
      </c>
      <c r="B624" s="78">
        <v>272800</v>
      </c>
    </row>
    <row r="625" spans="1:2" x14ac:dyDescent="0.2">
      <c r="A625" s="44" t="s">
        <v>203</v>
      </c>
      <c r="B625" s="78">
        <v>478200</v>
      </c>
    </row>
    <row r="626" spans="1:2" x14ac:dyDescent="0.2">
      <c r="A626" s="44" t="s">
        <v>204</v>
      </c>
      <c r="B626" s="78">
        <v>144000</v>
      </c>
    </row>
    <row r="627" spans="1:2" x14ac:dyDescent="0.2">
      <c r="A627" s="44" t="s">
        <v>205</v>
      </c>
      <c r="B627" s="78">
        <v>484000</v>
      </c>
    </row>
    <row r="628" spans="1:2" x14ac:dyDescent="0.2">
      <c r="A628" s="44" t="s">
        <v>206</v>
      </c>
      <c r="B628" s="78">
        <v>516000</v>
      </c>
    </row>
    <row r="629" spans="1:2" x14ac:dyDescent="0.2">
      <c r="A629" s="44" t="s">
        <v>208</v>
      </c>
      <c r="B629" s="78">
        <v>490000</v>
      </c>
    </row>
    <row r="630" spans="1:2" x14ac:dyDescent="0.2">
      <c r="A630" s="44" t="s">
        <v>209</v>
      </c>
      <c r="B630" s="78">
        <v>564000</v>
      </c>
    </row>
    <row r="631" spans="1:2" x14ac:dyDescent="0.2">
      <c r="A631" s="44" t="s">
        <v>210</v>
      </c>
      <c r="B631" s="78">
        <v>92800</v>
      </c>
    </row>
    <row r="632" spans="1:2" x14ac:dyDescent="0.2">
      <c r="A632" s="44" t="s">
        <v>211</v>
      </c>
      <c r="B632" s="78">
        <v>104000</v>
      </c>
    </row>
    <row r="633" spans="1:2" x14ac:dyDescent="0.2">
      <c r="A633" s="44" t="s">
        <v>212</v>
      </c>
      <c r="B633" s="78">
        <v>128000</v>
      </c>
    </row>
    <row r="634" spans="1:2" x14ac:dyDescent="0.2">
      <c r="A634" s="44" t="s">
        <v>213</v>
      </c>
      <c r="B634" s="78">
        <v>160000</v>
      </c>
    </row>
    <row r="635" spans="1:2" x14ac:dyDescent="0.2">
      <c r="A635" s="44" t="s">
        <v>214</v>
      </c>
      <c r="B635" s="78">
        <v>99200</v>
      </c>
    </row>
    <row r="636" spans="1:2" x14ac:dyDescent="0.2">
      <c r="A636" s="44" t="s">
        <v>215</v>
      </c>
      <c r="B636" s="78">
        <v>174400</v>
      </c>
    </row>
    <row r="637" spans="1:2" x14ac:dyDescent="0.2">
      <c r="A637" s="44" t="s">
        <v>216</v>
      </c>
      <c r="B637" s="78">
        <v>62400</v>
      </c>
    </row>
    <row r="638" spans="1:2" x14ac:dyDescent="0.2">
      <c r="A638" s="44" t="s">
        <v>217</v>
      </c>
      <c r="B638" s="78">
        <v>152000</v>
      </c>
    </row>
    <row r="639" spans="1:2" x14ac:dyDescent="0.2">
      <c r="A639" s="44" t="s">
        <v>218</v>
      </c>
      <c r="B639" s="78">
        <v>33600</v>
      </c>
    </row>
    <row r="640" spans="1:2" x14ac:dyDescent="0.2">
      <c r="A640" s="44" t="s">
        <v>219</v>
      </c>
      <c r="B640" s="78">
        <v>116000</v>
      </c>
    </row>
    <row r="641" spans="1:2" x14ac:dyDescent="0.2">
      <c r="A641" s="44" t="s">
        <v>220</v>
      </c>
      <c r="B641" s="78">
        <v>51200</v>
      </c>
    </row>
    <row r="642" spans="1:2" x14ac:dyDescent="0.2">
      <c r="A642" s="44" t="s">
        <v>221</v>
      </c>
      <c r="B642" s="78">
        <v>85600</v>
      </c>
    </row>
    <row r="643" spans="1:2" x14ac:dyDescent="0.2">
      <c r="A643" s="44" t="s">
        <v>222</v>
      </c>
      <c r="B643" s="78">
        <v>112000</v>
      </c>
    </row>
    <row r="644" spans="1:2" x14ac:dyDescent="0.2">
      <c r="A644" s="44" t="s">
        <v>223</v>
      </c>
      <c r="B644" s="78">
        <v>80000</v>
      </c>
    </row>
    <row r="645" spans="1:2" x14ac:dyDescent="0.2">
      <c r="A645" s="39" t="s">
        <v>224</v>
      </c>
      <c r="B645" s="78">
        <v>47200</v>
      </c>
    </row>
    <row r="646" spans="1:2" x14ac:dyDescent="0.2">
      <c r="A646" s="39" t="s">
        <v>225</v>
      </c>
      <c r="B646" s="78">
        <v>80000</v>
      </c>
    </row>
    <row r="647" spans="1:2" x14ac:dyDescent="0.2">
      <c r="A647" s="39" t="s">
        <v>226</v>
      </c>
      <c r="B647" s="78">
        <v>211000</v>
      </c>
    </row>
    <row r="648" spans="1:2" x14ac:dyDescent="0.2">
      <c r="A648" s="39" t="s">
        <v>227</v>
      </c>
      <c r="B648" s="78">
        <v>30400</v>
      </c>
    </row>
    <row r="649" spans="1:2" x14ac:dyDescent="0.2">
      <c r="A649" s="39" t="s">
        <v>228</v>
      </c>
      <c r="B649" s="78">
        <v>363000</v>
      </c>
    </row>
    <row r="650" spans="1:2" x14ac:dyDescent="0.2">
      <c r="A650" s="39" t="s">
        <v>229</v>
      </c>
      <c r="B650" s="78">
        <v>64000</v>
      </c>
    </row>
    <row r="651" spans="1:2" x14ac:dyDescent="0.2">
      <c r="A651" s="39" t="s">
        <v>230</v>
      </c>
      <c r="B651" s="78">
        <v>19200</v>
      </c>
    </row>
    <row r="652" spans="1:2" x14ac:dyDescent="0.2">
      <c r="A652" s="39" t="s">
        <v>231</v>
      </c>
      <c r="B652" s="78">
        <v>189000</v>
      </c>
    </row>
    <row r="653" spans="1:2" x14ac:dyDescent="0.2">
      <c r="A653" s="39" t="s">
        <v>232</v>
      </c>
      <c r="B653" s="78">
        <v>18400</v>
      </c>
    </row>
    <row r="654" spans="1:2" x14ac:dyDescent="0.2">
      <c r="A654" s="39" t="s">
        <v>233</v>
      </c>
      <c r="B654" s="78">
        <v>24000</v>
      </c>
    </row>
    <row r="655" spans="1:2" x14ac:dyDescent="0.2">
      <c r="A655" s="39" t="s">
        <v>234</v>
      </c>
      <c r="B655" s="78">
        <v>32000</v>
      </c>
    </row>
    <row r="656" spans="1:2" x14ac:dyDescent="0.2">
      <c r="A656" s="44" t="s">
        <v>235</v>
      </c>
      <c r="B656" s="78">
        <v>608000</v>
      </c>
    </row>
    <row r="657" spans="1:5" x14ac:dyDescent="0.2">
      <c r="A657" s="44" t="s">
        <v>236</v>
      </c>
      <c r="B657" s="78">
        <v>492000</v>
      </c>
    </row>
    <row r="658" spans="1:5" x14ac:dyDescent="0.2">
      <c r="A658" s="44" t="s">
        <v>237</v>
      </c>
      <c r="B658" s="78">
        <v>86400</v>
      </c>
    </row>
    <row r="659" spans="1:5" x14ac:dyDescent="0.2">
      <c r="A659" s="44" t="s">
        <v>238</v>
      </c>
      <c r="B659" s="78">
        <v>47200</v>
      </c>
    </row>
    <row r="660" spans="1:5" x14ac:dyDescent="0.2">
      <c r="A660" s="44" t="s">
        <v>239</v>
      </c>
      <c r="B660" s="78">
        <v>25000</v>
      </c>
    </row>
    <row r="661" spans="1:5" ht="13.5" thickBot="1" x14ac:dyDescent="0.25">
      <c r="A661" s="45" t="s">
        <v>240</v>
      </c>
      <c r="B661" s="78">
        <v>32000</v>
      </c>
    </row>
    <row r="662" spans="1:5" ht="13.5" thickBot="1" x14ac:dyDescent="0.25">
      <c r="A662" s="35" t="s">
        <v>241</v>
      </c>
      <c r="B662" s="63">
        <f>SUM(B585:B661)</f>
        <v>14742292.879999999</v>
      </c>
    </row>
    <row r="663" spans="1:5" x14ac:dyDescent="0.2">
      <c r="A663" s="36"/>
      <c r="B663" s="76"/>
      <c r="D663" s="76"/>
      <c r="E663" s="76"/>
    </row>
    <row r="664" spans="1:5" ht="13.5" thickBot="1" x14ac:dyDescent="0.25">
      <c r="A664" s="4" t="s">
        <v>242</v>
      </c>
      <c r="B664" s="67" t="s">
        <v>38</v>
      </c>
    </row>
    <row r="665" spans="1:5" ht="24.75" thickBot="1" x14ac:dyDescent="0.25">
      <c r="A665" s="5" t="s">
        <v>10</v>
      </c>
      <c r="B665" s="68" t="s">
        <v>99</v>
      </c>
    </row>
    <row r="666" spans="1:5" x14ac:dyDescent="0.2">
      <c r="A666" s="41" t="s">
        <v>243</v>
      </c>
      <c r="B666" s="60">
        <v>36000</v>
      </c>
    </row>
    <row r="667" spans="1:5" x14ac:dyDescent="0.2">
      <c r="A667" s="39" t="s">
        <v>244</v>
      </c>
      <c r="B667" s="78">
        <v>13600</v>
      </c>
    </row>
    <row r="668" spans="1:5" x14ac:dyDescent="0.2">
      <c r="A668" s="46" t="s">
        <v>245</v>
      </c>
      <c r="B668" s="78">
        <v>20000</v>
      </c>
    </row>
    <row r="669" spans="1:5" x14ac:dyDescent="0.2">
      <c r="A669" s="39" t="s">
        <v>246</v>
      </c>
      <c r="B669" s="78">
        <v>15200</v>
      </c>
    </row>
    <row r="670" spans="1:5" x14ac:dyDescent="0.2">
      <c r="A670" s="39" t="s">
        <v>247</v>
      </c>
      <c r="B670" s="78">
        <v>61600</v>
      </c>
    </row>
    <row r="671" spans="1:5" x14ac:dyDescent="0.2">
      <c r="A671" s="44" t="s">
        <v>248</v>
      </c>
      <c r="B671" s="78">
        <v>33600</v>
      </c>
    </row>
    <row r="672" spans="1:5" x14ac:dyDescent="0.2">
      <c r="A672" s="44" t="s">
        <v>249</v>
      </c>
      <c r="B672" s="78">
        <v>16000</v>
      </c>
    </row>
    <row r="673" spans="1:5" x14ac:dyDescent="0.2">
      <c r="A673" s="44" t="s">
        <v>250</v>
      </c>
      <c r="B673" s="78">
        <v>82000</v>
      </c>
    </row>
    <row r="674" spans="1:5" x14ac:dyDescent="0.2">
      <c r="A674" s="44" t="s">
        <v>252</v>
      </c>
      <c r="B674" s="78">
        <v>64000</v>
      </c>
    </row>
    <row r="675" spans="1:5" x14ac:dyDescent="0.2">
      <c r="A675" s="44" t="s">
        <v>253</v>
      </c>
      <c r="B675" s="78">
        <v>24000</v>
      </c>
    </row>
    <row r="676" spans="1:5" x14ac:dyDescent="0.2">
      <c r="A676" s="44" t="s">
        <v>256</v>
      </c>
      <c r="B676" s="78">
        <v>526000</v>
      </c>
    </row>
    <row r="677" spans="1:5" x14ac:dyDescent="0.2">
      <c r="A677" s="44" t="s">
        <v>257</v>
      </c>
      <c r="B677" s="78">
        <v>129600</v>
      </c>
    </row>
    <row r="678" spans="1:5" x14ac:dyDescent="0.2">
      <c r="A678" s="44" t="s">
        <v>258</v>
      </c>
      <c r="B678" s="78">
        <v>84800</v>
      </c>
    </row>
    <row r="679" spans="1:5" x14ac:dyDescent="0.2">
      <c r="A679" s="44" t="s">
        <v>259</v>
      </c>
      <c r="B679" s="78">
        <v>103200</v>
      </c>
    </row>
    <row r="680" spans="1:5" ht="13.5" thickBot="1" x14ac:dyDescent="0.25">
      <c r="A680" s="44" t="s">
        <v>260</v>
      </c>
      <c r="B680" s="78">
        <v>16000</v>
      </c>
    </row>
    <row r="681" spans="1:5" ht="13.5" thickBot="1" x14ac:dyDescent="0.25">
      <c r="A681" s="35" t="s">
        <v>261</v>
      </c>
      <c r="B681" s="63">
        <f>SUM(B666:B680)</f>
        <v>1225600</v>
      </c>
    </row>
    <row r="682" spans="1:5" x14ac:dyDescent="0.2">
      <c r="A682" s="36"/>
      <c r="B682" s="76"/>
      <c r="D682" s="76"/>
      <c r="E682" s="76"/>
    </row>
    <row r="683" spans="1:5" x14ac:dyDescent="0.2">
      <c r="A683" s="36"/>
      <c r="B683" s="76"/>
      <c r="D683" s="76"/>
      <c r="E683" s="76"/>
    </row>
    <row r="684" spans="1:5" ht="13.5" thickBot="1" x14ac:dyDescent="0.25">
      <c r="A684" s="4" t="s">
        <v>262</v>
      </c>
      <c r="B684" s="67" t="s">
        <v>38</v>
      </c>
    </row>
    <row r="685" spans="1:5" ht="24.75" thickBot="1" x14ac:dyDescent="0.25">
      <c r="A685" s="5" t="s">
        <v>10</v>
      </c>
      <c r="B685" s="68" t="s">
        <v>99</v>
      </c>
    </row>
    <row r="686" spans="1:5" x14ac:dyDescent="0.2">
      <c r="A686" s="47" t="s">
        <v>263</v>
      </c>
      <c r="B686" s="60">
        <v>48000</v>
      </c>
    </row>
    <row r="687" spans="1:5" x14ac:dyDescent="0.2">
      <c r="A687" s="48" t="s">
        <v>264</v>
      </c>
      <c r="B687" s="78">
        <v>183000</v>
      </c>
    </row>
    <row r="688" spans="1:5" x14ac:dyDescent="0.2">
      <c r="A688" s="46" t="s">
        <v>265</v>
      </c>
      <c r="B688" s="78">
        <v>183200</v>
      </c>
    </row>
    <row r="689" spans="1:5" x14ac:dyDescent="0.2">
      <c r="A689" s="39" t="s">
        <v>267</v>
      </c>
      <c r="B689" s="78">
        <v>24000</v>
      </c>
    </row>
    <row r="690" spans="1:5" x14ac:dyDescent="0.2">
      <c r="A690" s="44" t="s">
        <v>268</v>
      </c>
      <c r="B690" s="78">
        <v>61000</v>
      </c>
    </row>
    <row r="691" spans="1:5" x14ac:dyDescent="0.2">
      <c r="A691" s="44" t="s">
        <v>269</v>
      </c>
      <c r="B691" s="78">
        <v>49600</v>
      </c>
    </row>
    <row r="692" spans="1:5" x14ac:dyDescent="0.2">
      <c r="A692" s="44" t="s">
        <v>270</v>
      </c>
      <c r="B692" s="78">
        <v>146000</v>
      </c>
    </row>
    <row r="693" spans="1:5" x14ac:dyDescent="0.2">
      <c r="A693" s="44" t="s">
        <v>271</v>
      </c>
      <c r="B693" s="78">
        <v>48000</v>
      </c>
    </row>
    <row r="694" spans="1:5" x14ac:dyDescent="0.2">
      <c r="A694" s="44" t="s">
        <v>273</v>
      </c>
      <c r="B694" s="78">
        <v>48800</v>
      </c>
    </row>
    <row r="695" spans="1:5" x14ac:dyDescent="0.2">
      <c r="A695" s="46" t="s">
        <v>274</v>
      </c>
      <c r="B695" s="78">
        <v>160000</v>
      </c>
    </row>
    <row r="696" spans="1:5" x14ac:dyDescent="0.2">
      <c r="A696" s="46" t="s">
        <v>275</v>
      </c>
      <c r="B696" s="78">
        <v>310000</v>
      </c>
    </row>
    <row r="697" spans="1:5" x14ac:dyDescent="0.2">
      <c r="A697" s="46" t="s">
        <v>276</v>
      </c>
      <c r="B697" s="78">
        <v>328000</v>
      </c>
    </row>
    <row r="698" spans="1:5" x14ac:dyDescent="0.2">
      <c r="A698" s="46" t="s">
        <v>277</v>
      </c>
      <c r="B698" s="78">
        <v>376000</v>
      </c>
    </row>
    <row r="699" spans="1:5" ht="13.5" thickBot="1" x14ac:dyDescent="0.25">
      <c r="A699" s="45" t="s">
        <v>278</v>
      </c>
      <c r="B699" s="78">
        <v>275200</v>
      </c>
    </row>
    <row r="700" spans="1:5" ht="13.5" thickBot="1" x14ac:dyDescent="0.25">
      <c r="A700" s="35" t="s">
        <v>279</v>
      </c>
      <c r="B700" s="63">
        <f>SUM(B686:B699)</f>
        <v>2240800</v>
      </c>
    </row>
    <row r="701" spans="1:5" ht="13.5" thickBot="1" x14ac:dyDescent="0.25">
      <c r="A701" s="36"/>
      <c r="B701" s="76"/>
    </row>
    <row r="702" spans="1:5" ht="13.5" thickBot="1" x14ac:dyDescent="0.25">
      <c r="A702" s="37" t="s">
        <v>3</v>
      </c>
      <c r="B702" s="65">
        <f>B581+B662+B681+B700</f>
        <v>19619467.84</v>
      </c>
    </row>
    <row r="703" spans="1:5" x14ac:dyDescent="0.2">
      <c r="A703" s="36"/>
      <c r="B703" s="76"/>
      <c r="D703" s="76"/>
      <c r="E703" s="76"/>
    </row>
    <row r="704" spans="1:5" x14ac:dyDescent="0.2">
      <c r="A704" s="4" t="s">
        <v>4</v>
      </c>
      <c r="B704" s="76"/>
      <c r="D704" s="76"/>
      <c r="E704" s="76"/>
    </row>
    <row r="705" spans="1:5" x14ac:dyDescent="0.2">
      <c r="A705" s="36"/>
      <c r="B705" s="76"/>
      <c r="D705" s="76"/>
      <c r="E705" s="76"/>
    </row>
    <row r="706" spans="1:5" ht="13.5" thickBot="1" x14ac:dyDescent="0.25">
      <c r="A706" s="4" t="s">
        <v>280</v>
      </c>
      <c r="B706" s="67" t="s">
        <v>38</v>
      </c>
    </row>
    <row r="707" spans="1:5" ht="24.75" thickBot="1" x14ac:dyDescent="0.25">
      <c r="A707" s="5" t="s">
        <v>10</v>
      </c>
      <c r="B707" s="68" t="s">
        <v>99</v>
      </c>
    </row>
    <row r="708" spans="1:5" x14ac:dyDescent="0.2">
      <c r="A708" s="38" t="s">
        <v>281</v>
      </c>
      <c r="B708" s="60">
        <v>32000</v>
      </c>
    </row>
    <row r="709" spans="1:5" x14ac:dyDescent="0.2">
      <c r="A709" s="39" t="s">
        <v>282</v>
      </c>
      <c r="B709" s="60">
        <v>166000</v>
      </c>
    </row>
    <row r="710" spans="1:5" x14ac:dyDescent="0.2">
      <c r="A710" s="39" t="s">
        <v>283</v>
      </c>
      <c r="B710" s="60">
        <v>16000</v>
      </c>
    </row>
    <row r="711" spans="1:5" x14ac:dyDescent="0.2">
      <c r="A711" s="39" t="s">
        <v>284</v>
      </c>
      <c r="B711" s="60">
        <v>53000</v>
      </c>
    </row>
    <row r="712" spans="1:5" x14ac:dyDescent="0.2">
      <c r="A712" s="39" t="s">
        <v>285</v>
      </c>
      <c r="B712" s="60">
        <v>14400</v>
      </c>
    </row>
    <row r="713" spans="1:5" x14ac:dyDescent="0.2">
      <c r="A713" s="39" t="s">
        <v>286</v>
      </c>
      <c r="B713" s="60">
        <v>64000</v>
      </c>
    </row>
    <row r="714" spans="1:5" x14ac:dyDescent="0.2">
      <c r="A714" s="39" t="s">
        <v>288</v>
      </c>
      <c r="B714" s="60">
        <v>16000</v>
      </c>
    </row>
    <row r="715" spans="1:5" x14ac:dyDescent="0.2">
      <c r="A715" s="39" t="s">
        <v>289</v>
      </c>
      <c r="B715" s="60">
        <v>16000</v>
      </c>
    </row>
    <row r="716" spans="1:5" x14ac:dyDescent="0.2">
      <c r="A716" s="39" t="s">
        <v>290</v>
      </c>
      <c r="B716" s="60">
        <v>16000</v>
      </c>
    </row>
    <row r="717" spans="1:5" x14ac:dyDescent="0.2">
      <c r="A717" s="39" t="s">
        <v>291</v>
      </c>
      <c r="B717" s="60">
        <v>16000</v>
      </c>
    </row>
    <row r="718" spans="1:5" x14ac:dyDescent="0.2">
      <c r="A718" s="39" t="s">
        <v>292</v>
      </c>
      <c r="B718" s="60">
        <v>12000</v>
      </c>
    </row>
    <row r="719" spans="1:5" ht="13.5" thickBot="1" x14ac:dyDescent="0.25">
      <c r="A719" s="40" t="s">
        <v>293</v>
      </c>
      <c r="B719" s="62">
        <v>8000</v>
      </c>
    </row>
    <row r="720" spans="1:5" ht="13.5" thickBot="1" x14ac:dyDescent="0.25">
      <c r="A720" s="35" t="s">
        <v>294</v>
      </c>
      <c r="B720" s="63">
        <f>SUM(B708:B719)</f>
        <v>429400</v>
      </c>
    </row>
    <row r="721" spans="1:5" x14ac:dyDescent="0.2">
      <c r="A721" s="36"/>
      <c r="B721" s="76"/>
      <c r="D721" s="76"/>
      <c r="E721" s="76"/>
    </row>
    <row r="722" spans="1:5" ht="13.5" thickBot="1" x14ac:dyDescent="0.25">
      <c r="A722" s="4" t="s">
        <v>295</v>
      </c>
      <c r="B722" s="67" t="s">
        <v>38</v>
      </c>
    </row>
    <row r="723" spans="1:5" ht="24.75" thickBot="1" x14ac:dyDescent="0.25">
      <c r="A723" s="5" t="s">
        <v>10</v>
      </c>
      <c r="B723" s="68" t="s">
        <v>99</v>
      </c>
    </row>
    <row r="724" spans="1:5" x14ac:dyDescent="0.2">
      <c r="A724" s="49" t="s">
        <v>296</v>
      </c>
      <c r="B724" s="60">
        <v>310000</v>
      </c>
    </row>
    <row r="725" spans="1:5" x14ac:dyDescent="0.2">
      <c r="A725" s="50" t="s">
        <v>297</v>
      </c>
      <c r="B725" s="60">
        <v>32000</v>
      </c>
    </row>
    <row r="726" spans="1:5" x14ac:dyDescent="0.2">
      <c r="A726" s="50" t="s">
        <v>298</v>
      </c>
      <c r="B726" s="60">
        <v>16000</v>
      </c>
    </row>
    <row r="727" spans="1:5" x14ac:dyDescent="0.2">
      <c r="A727" s="50" t="s">
        <v>299</v>
      </c>
      <c r="B727" s="60">
        <v>48000</v>
      </c>
    </row>
    <row r="728" spans="1:5" x14ac:dyDescent="0.2">
      <c r="A728" s="50" t="s">
        <v>300</v>
      </c>
      <c r="B728" s="60">
        <v>222000</v>
      </c>
    </row>
    <row r="729" spans="1:5" x14ac:dyDescent="0.2">
      <c r="A729" s="50" t="s">
        <v>301</v>
      </c>
      <c r="B729" s="60">
        <v>16000</v>
      </c>
    </row>
    <row r="730" spans="1:5" x14ac:dyDescent="0.2">
      <c r="A730" s="50" t="s">
        <v>302</v>
      </c>
      <c r="B730" s="60">
        <v>93600</v>
      </c>
    </row>
    <row r="731" spans="1:5" x14ac:dyDescent="0.2">
      <c r="A731" s="50" t="s">
        <v>303</v>
      </c>
      <c r="B731" s="60">
        <v>18400</v>
      </c>
    </row>
    <row r="732" spans="1:5" x14ac:dyDescent="0.2">
      <c r="A732" s="50" t="s">
        <v>304</v>
      </c>
      <c r="B732" s="60">
        <v>199000</v>
      </c>
    </row>
    <row r="733" spans="1:5" x14ac:dyDescent="0.2">
      <c r="A733" s="39" t="s">
        <v>305</v>
      </c>
      <c r="B733" s="60">
        <v>32000</v>
      </c>
    </row>
    <row r="734" spans="1:5" x14ac:dyDescent="0.2">
      <c r="A734" s="39" t="s">
        <v>170</v>
      </c>
      <c r="B734" s="60">
        <v>32000</v>
      </c>
    </row>
    <row r="735" spans="1:5" x14ac:dyDescent="0.2">
      <c r="A735" s="39" t="s">
        <v>306</v>
      </c>
      <c r="B735" s="60">
        <v>14400</v>
      </c>
    </row>
    <row r="736" spans="1:5" x14ac:dyDescent="0.2">
      <c r="A736" s="39" t="s">
        <v>307</v>
      </c>
      <c r="B736" s="60">
        <v>48000</v>
      </c>
    </row>
    <row r="737" spans="1:2" x14ac:dyDescent="0.2">
      <c r="A737" s="50" t="s">
        <v>308</v>
      </c>
      <c r="B737" s="60">
        <v>15200</v>
      </c>
    </row>
    <row r="738" spans="1:2" x14ac:dyDescent="0.2">
      <c r="A738" s="50" t="s">
        <v>309</v>
      </c>
      <c r="B738" s="60">
        <v>18400</v>
      </c>
    </row>
    <row r="739" spans="1:2" x14ac:dyDescent="0.2">
      <c r="A739" s="50" t="s">
        <v>310</v>
      </c>
      <c r="B739" s="60">
        <v>30400</v>
      </c>
    </row>
    <row r="740" spans="1:2" x14ac:dyDescent="0.2">
      <c r="A740" s="39" t="s">
        <v>312</v>
      </c>
      <c r="B740" s="60">
        <v>18400</v>
      </c>
    </row>
    <row r="741" spans="1:2" x14ac:dyDescent="0.2">
      <c r="A741" s="50" t="s">
        <v>313</v>
      </c>
      <c r="B741" s="60">
        <v>32000</v>
      </c>
    </row>
    <row r="742" spans="1:2" x14ac:dyDescent="0.2">
      <c r="A742" s="39" t="s">
        <v>314</v>
      </c>
      <c r="B742" s="60">
        <v>174000</v>
      </c>
    </row>
    <row r="743" spans="1:2" x14ac:dyDescent="0.2">
      <c r="A743" s="39" t="s">
        <v>315</v>
      </c>
      <c r="B743" s="60">
        <v>468000</v>
      </c>
    </row>
    <row r="744" spans="1:2" x14ac:dyDescent="0.2">
      <c r="A744" s="39" t="s">
        <v>316</v>
      </c>
      <c r="B744" s="60">
        <v>48000</v>
      </c>
    </row>
    <row r="745" spans="1:2" x14ac:dyDescent="0.2">
      <c r="A745" s="39" t="s">
        <v>318</v>
      </c>
      <c r="B745" s="60">
        <v>43000</v>
      </c>
    </row>
    <row r="746" spans="1:2" x14ac:dyDescent="0.2">
      <c r="A746" s="39" t="s">
        <v>319</v>
      </c>
      <c r="B746" s="60">
        <v>46000</v>
      </c>
    </row>
    <row r="747" spans="1:2" x14ac:dyDescent="0.2">
      <c r="A747" s="39" t="s">
        <v>320</v>
      </c>
      <c r="B747" s="60">
        <v>18400</v>
      </c>
    </row>
    <row r="748" spans="1:2" x14ac:dyDescent="0.2">
      <c r="A748" s="39" t="s">
        <v>321</v>
      </c>
      <c r="B748" s="60">
        <v>24000</v>
      </c>
    </row>
    <row r="749" spans="1:2" x14ac:dyDescent="0.2">
      <c r="A749" s="39" t="s">
        <v>322</v>
      </c>
      <c r="B749" s="60">
        <v>112000</v>
      </c>
    </row>
    <row r="750" spans="1:2" x14ac:dyDescent="0.2">
      <c r="A750" s="39" t="s">
        <v>323</v>
      </c>
      <c r="B750" s="60">
        <v>14400</v>
      </c>
    </row>
    <row r="751" spans="1:2" x14ac:dyDescent="0.2">
      <c r="A751" s="12" t="s">
        <v>324</v>
      </c>
      <c r="B751" s="61">
        <v>67200</v>
      </c>
    </row>
    <row r="752" spans="1:2" x14ac:dyDescent="0.2">
      <c r="A752" s="39" t="s">
        <v>325</v>
      </c>
      <c r="B752" s="60">
        <v>394000</v>
      </c>
    </row>
    <row r="753" spans="1:2" x14ac:dyDescent="0.2">
      <c r="A753" s="43" t="s">
        <v>326</v>
      </c>
      <c r="B753" s="61">
        <v>40000</v>
      </c>
    </row>
    <row r="754" spans="1:2" x14ac:dyDescent="0.2">
      <c r="A754" s="39" t="s">
        <v>327</v>
      </c>
      <c r="B754" s="60">
        <v>16000</v>
      </c>
    </row>
    <row r="755" spans="1:2" x14ac:dyDescent="0.2">
      <c r="A755" s="39" t="s">
        <v>328</v>
      </c>
      <c r="B755" s="60">
        <v>24000</v>
      </c>
    </row>
    <row r="756" spans="1:2" x14ac:dyDescent="0.2">
      <c r="A756" s="39" t="s">
        <v>329</v>
      </c>
      <c r="B756" s="60">
        <v>285000</v>
      </c>
    </row>
    <row r="757" spans="1:2" x14ac:dyDescent="0.2">
      <c r="A757" s="39" t="s">
        <v>330</v>
      </c>
      <c r="B757" s="60">
        <v>30400</v>
      </c>
    </row>
    <row r="758" spans="1:2" x14ac:dyDescent="0.2">
      <c r="A758" s="39" t="s">
        <v>331</v>
      </c>
      <c r="B758" s="60">
        <v>16000</v>
      </c>
    </row>
    <row r="759" spans="1:2" x14ac:dyDescent="0.2">
      <c r="A759" s="39" t="s">
        <v>332</v>
      </c>
      <c r="B759" s="60">
        <v>46875</v>
      </c>
    </row>
    <row r="760" spans="1:2" x14ac:dyDescent="0.2">
      <c r="A760" s="39" t="s">
        <v>333</v>
      </c>
      <c r="B760" s="60">
        <v>32000</v>
      </c>
    </row>
    <row r="761" spans="1:2" x14ac:dyDescent="0.2">
      <c r="A761" s="39" t="s">
        <v>335</v>
      </c>
      <c r="B761" s="60">
        <v>63200</v>
      </c>
    </row>
    <row r="762" spans="1:2" x14ac:dyDescent="0.2">
      <c r="A762" s="39" t="s">
        <v>336</v>
      </c>
      <c r="B762" s="60">
        <v>287000</v>
      </c>
    </row>
    <row r="763" spans="1:2" x14ac:dyDescent="0.2">
      <c r="A763" s="39" t="s">
        <v>337</v>
      </c>
      <c r="B763" s="60">
        <v>567464.43000000005</v>
      </c>
    </row>
    <row r="764" spans="1:2" x14ac:dyDescent="0.2">
      <c r="A764" s="39" t="s">
        <v>338</v>
      </c>
      <c r="B764" s="60">
        <v>639000</v>
      </c>
    </row>
    <row r="765" spans="1:2" x14ac:dyDescent="0.2">
      <c r="A765" s="39" t="s">
        <v>339</v>
      </c>
      <c r="B765" s="60">
        <v>379200</v>
      </c>
    </row>
    <row r="766" spans="1:2" x14ac:dyDescent="0.2">
      <c r="A766" s="39" t="s">
        <v>340</v>
      </c>
      <c r="B766" s="60">
        <v>305000</v>
      </c>
    </row>
    <row r="767" spans="1:2" x14ac:dyDescent="0.2">
      <c r="A767" s="39" t="s">
        <v>341</v>
      </c>
      <c r="B767" s="60">
        <v>528000</v>
      </c>
    </row>
    <row r="768" spans="1:2" x14ac:dyDescent="0.2">
      <c r="A768" s="39" t="s">
        <v>342</v>
      </c>
      <c r="B768" s="60">
        <v>96000</v>
      </c>
    </row>
    <row r="769" spans="1:2" x14ac:dyDescent="0.2">
      <c r="A769" s="51" t="s">
        <v>343</v>
      </c>
      <c r="B769" s="61">
        <v>100000</v>
      </c>
    </row>
    <row r="770" spans="1:2" x14ac:dyDescent="0.2">
      <c r="A770" s="51" t="s">
        <v>344</v>
      </c>
      <c r="B770" s="61">
        <v>777000</v>
      </c>
    </row>
    <row r="771" spans="1:2" x14ac:dyDescent="0.2">
      <c r="A771" s="12" t="s">
        <v>345</v>
      </c>
      <c r="B771" s="61">
        <v>83200</v>
      </c>
    </row>
    <row r="772" spans="1:2" x14ac:dyDescent="0.2">
      <c r="A772" s="12" t="s">
        <v>346</v>
      </c>
      <c r="B772" s="61">
        <v>232000</v>
      </c>
    </row>
    <row r="773" spans="1:2" x14ac:dyDescent="0.2">
      <c r="A773" s="39" t="s">
        <v>347</v>
      </c>
      <c r="B773" s="60">
        <v>83112</v>
      </c>
    </row>
    <row r="774" spans="1:2" x14ac:dyDescent="0.2">
      <c r="A774" s="39" t="s">
        <v>348</v>
      </c>
      <c r="B774" s="60">
        <v>64000</v>
      </c>
    </row>
    <row r="775" spans="1:2" x14ac:dyDescent="0.2">
      <c r="A775" s="39" t="s">
        <v>349</v>
      </c>
      <c r="B775" s="60">
        <v>152702</v>
      </c>
    </row>
    <row r="776" spans="1:2" x14ac:dyDescent="0.2">
      <c r="A776" s="39" t="s">
        <v>350</v>
      </c>
      <c r="B776" s="60">
        <v>29600</v>
      </c>
    </row>
    <row r="777" spans="1:2" x14ac:dyDescent="0.2">
      <c r="A777" s="39" t="s">
        <v>351</v>
      </c>
      <c r="B777" s="60">
        <v>32000</v>
      </c>
    </row>
    <row r="778" spans="1:2" x14ac:dyDescent="0.2">
      <c r="A778" s="39" t="s">
        <v>352</v>
      </c>
      <c r="B778" s="60">
        <v>174000</v>
      </c>
    </row>
    <row r="779" spans="1:2" x14ac:dyDescent="0.2">
      <c r="A779" s="39" t="s">
        <v>353</v>
      </c>
      <c r="B779" s="60">
        <v>121000</v>
      </c>
    </row>
    <row r="780" spans="1:2" x14ac:dyDescent="0.2">
      <c r="A780" s="39" t="s">
        <v>354</v>
      </c>
      <c r="B780" s="60">
        <v>270200</v>
      </c>
    </row>
    <row r="781" spans="1:2" x14ac:dyDescent="0.2">
      <c r="A781" s="39" t="s">
        <v>355</v>
      </c>
      <c r="B781" s="60">
        <v>16000</v>
      </c>
    </row>
    <row r="782" spans="1:2" x14ac:dyDescent="0.2">
      <c r="A782" s="39" t="s">
        <v>356</v>
      </c>
      <c r="B782" s="60">
        <v>16000</v>
      </c>
    </row>
    <row r="783" spans="1:2" x14ac:dyDescent="0.2">
      <c r="A783" s="39" t="s">
        <v>357</v>
      </c>
      <c r="B783" s="60">
        <v>114200</v>
      </c>
    </row>
    <row r="784" spans="1:2" x14ac:dyDescent="0.2">
      <c r="A784" s="39" t="s">
        <v>358</v>
      </c>
      <c r="B784" s="60">
        <v>16000</v>
      </c>
    </row>
    <row r="785" spans="1:5" x14ac:dyDescent="0.2">
      <c r="A785" s="39" t="s">
        <v>359</v>
      </c>
      <c r="B785" s="60">
        <v>33000</v>
      </c>
    </row>
    <row r="786" spans="1:5" x14ac:dyDescent="0.2">
      <c r="A786" s="39" t="s">
        <v>360</v>
      </c>
      <c r="B786" s="60">
        <v>335000</v>
      </c>
    </row>
    <row r="787" spans="1:5" x14ac:dyDescent="0.2">
      <c r="A787" s="39" t="s">
        <v>361</v>
      </c>
      <c r="B787" s="60">
        <v>16000</v>
      </c>
    </row>
    <row r="788" spans="1:5" x14ac:dyDescent="0.2">
      <c r="A788" s="39" t="s">
        <v>362</v>
      </c>
      <c r="B788" s="60">
        <v>16000</v>
      </c>
    </row>
    <row r="789" spans="1:5" x14ac:dyDescent="0.2">
      <c r="A789" s="39" t="s">
        <v>363</v>
      </c>
      <c r="B789" s="60">
        <v>16000</v>
      </c>
    </row>
    <row r="790" spans="1:5" x14ac:dyDescent="0.2">
      <c r="A790" s="39" t="s">
        <v>364</v>
      </c>
      <c r="B790" s="60">
        <v>64000</v>
      </c>
    </row>
    <row r="791" spans="1:5" x14ac:dyDescent="0.2">
      <c r="A791" s="39" t="s">
        <v>365</v>
      </c>
      <c r="B791" s="60">
        <v>16000</v>
      </c>
    </row>
    <row r="792" spans="1:5" x14ac:dyDescent="0.2">
      <c r="A792" s="39" t="s">
        <v>366</v>
      </c>
      <c r="B792" s="60">
        <v>29600</v>
      </c>
    </row>
    <row r="793" spans="1:5" ht="13.5" thickBot="1" x14ac:dyDescent="0.25">
      <c r="A793" s="40" t="s">
        <v>367</v>
      </c>
      <c r="B793" s="62">
        <v>18400</v>
      </c>
    </row>
    <row r="794" spans="1:5" ht="13.5" thickBot="1" x14ac:dyDescent="0.25">
      <c r="A794" s="35" t="s">
        <v>368</v>
      </c>
      <c r="B794" s="63">
        <f>SUM(B724:B793)</f>
        <v>8784953.4299999997</v>
      </c>
    </row>
    <row r="795" spans="1:5" ht="13.5" thickBot="1" x14ac:dyDescent="0.25">
      <c r="A795" s="36"/>
      <c r="B795" s="76"/>
    </row>
    <row r="796" spans="1:5" ht="13.5" thickBot="1" x14ac:dyDescent="0.25">
      <c r="A796" s="37" t="s">
        <v>5</v>
      </c>
      <c r="B796" s="65">
        <f>B720+B794</f>
        <v>9214353.4299999997</v>
      </c>
    </row>
    <row r="797" spans="1:5" x14ac:dyDescent="0.2">
      <c r="A797" s="4"/>
      <c r="B797" s="66"/>
      <c r="D797" s="66"/>
      <c r="E797" s="66"/>
    </row>
    <row r="798" spans="1:5" x14ac:dyDescent="0.2">
      <c r="A798" s="4" t="s">
        <v>6</v>
      </c>
      <c r="B798" s="76"/>
      <c r="D798" s="76"/>
      <c r="E798" s="76"/>
    </row>
    <row r="799" spans="1:5" x14ac:dyDescent="0.2">
      <c r="A799" s="36"/>
      <c r="B799" s="76"/>
      <c r="D799" s="76"/>
      <c r="E799" s="76"/>
    </row>
    <row r="800" spans="1:5" ht="13.5" thickBot="1" x14ac:dyDescent="0.25">
      <c r="A800" s="4" t="s">
        <v>369</v>
      </c>
      <c r="B800" s="67" t="s">
        <v>38</v>
      </c>
    </row>
    <row r="801" spans="1:2" ht="24.75" thickBot="1" x14ac:dyDescent="0.25">
      <c r="A801" s="5" t="s">
        <v>10</v>
      </c>
      <c r="B801" s="68" t="s">
        <v>99</v>
      </c>
    </row>
    <row r="802" spans="1:2" x14ac:dyDescent="0.2">
      <c r="A802" s="47" t="s">
        <v>370</v>
      </c>
      <c r="B802" s="60">
        <v>64000</v>
      </c>
    </row>
    <row r="803" spans="1:2" x14ac:dyDescent="0.2">
      <c r="A803" s="48" t="s">
        <v>371</v>
      </c>
      <c r="B803" s="78">
        <v>16000</v>
      </c>
    </row>
    <row r="804" spans="1:2" x14ac:dyDescent="0.2">
      <c r="A804" s="48" t="s">
        <v>372</v>
      </c>
      <c r="B804" s="78">
        <v>16000</v>
      </c>
    </row>
    <row r="805" spans="1:2" x14ac:dyDescent="0.2">
      <c r="A805" s="48" t="s">
        <v>373</v>
      </c>
      <c r="B805" s="78">
        <v>16000</v>
      </c>
    </row>
    <row r="806" spans="1:2" x14ac:dyDescent="0.2">
      <c r="A806" s="48" t="s">
        <v>374</v>
      </c>
      <c r="B806" s="78">
        <v>48000</v>
      </c>
    </row>
    <row r="807" spans="1:2" x14ac:dyDescent="0.2">
      <c r="A807" s="48" t="s">
        <v>375</v>
      </c>
      <c r="B807" s="78">
        <v>61600</v>
      </c>
    </row>
    <row r="808" spans="1:2" x14ac:dyDescent="0.2">
      <c r="A808" s="48" t="s">
        <v>376</v>
      </c>
      <c r="B808" s="78">
        <v>48000</v>
      </c>
    </row>
    <row r="809" spans="1:2" x14ac:dyDescent="0.2">
      <c r="A809" s="48" t="s">
        <v>377</v>
      </c>
      <c r="B809" s="78">
        <v>32000</v>
      </c>
    </row>
    <row r="810" spans="1:2" x14ac:dyDescent="0.2">
      <c r="A810" s="48" t="s">
        <v>378</v>
      </c>
      <c r="B810" s="78">
        <v>710000</v>
      </c>
    </row>
    <row r="811" spans="1:2" x14ac:dyDescent="0.2">
      <c r="A811" s="48" t="s">
        <v>379</v>
      </c>
      <c r="B811" s="78">
        <v>61600</v>
      </c>
    </row>
    <row r="812" spans="1:2" x14ac:dyDescent="0.2">
      <c r="A812" s="48" t="s">
        <v>380</v>
      </c>
      <c r="B812" s="78">
        <v>553000</v>
      </c>
    </row>
    <row r="813" spans="1:2" x14ac:dyDescent="0.2">
      <c r="A813" s="18" t="s">
        <v>381</v>
      </c>
      <c r="B813" s="78">
        <v>48000</v>
      </c>
    </row>
    <row r="814" spans="1:2" x14ac:dyDescent="0.2">
      <c r="A814" s="48" t="s">
        <v>383</v>
      </c>
      <c r="B814" s="78">
        <v>16000</v>
      </c>
    </row>
    <row r="815" spans="1:2" x14ac:dyDescent="0.2">
      <c r="A815" s="48" t="s">
        <v>384</v>
      </c>
      <c r="B815" s="78">
        <v>26000</v>
      </c>
    </row>
    <row r="816" spans="1:2" x14ac:dyDescent="0.2">
      <c r="A816" s="48" t="s">
        <v>385</v>
      </c>
      <c r="B816" s="78">
        <v>40000</v>
      </c>
    </row>
    <row r="817" spans="1:5" x14ac:dyDescent="0.2">
      <c r="A817" s="48" t="s">
        <v>386</v>
      </c>
      <c r="B817" s="78">
        <v>16000</v>
      </c>
    </row>
    <row r="818" spans="1:5" x14ac:dyDescent="0.2">
      <c r="A818" s="48" t="s">
        <v>387</v>
      </c>
      <c r="B818" s="78">
        <v>30000</v>
      </c>
    </row>
    <row r="819" spans="1:5" x14ac:dyDescent="0.2">
      <c r="A819" s="48" t="s">
        <v>388</v>
      </c>
      <c r="B819" s="78">
        <v>54000</v>
      </c>
    </row>
    <row r="820" spans="1:5" x14ac:dyDescent="0.2">
      <c r="A820" s="48" t="s">
        <v>389</v>
      </c>
      <c r="B820" s="78">
        <v>16000</v>
      </c>
    </row>
    <row r="821" spans="1:5" x14ac:dyDescent="0.2">
      <c r="A821" s="48" t="s">
        <v>390</v>
      </c>
      <c r="B821" s="78">
        <v>33000</v>
      </c>
    </row>
    <row r="822" spans="1:5" x14ac:dyDescent="0.2">
      <c r="A822" s="48" t="s">
        <v>391</v>
      </c>
      <c r="B822" s="78">
        <v>16000</v>
      </c>
    </row>
    <row r="823" spans="1:5" x14ac:dyDescent="0.2">
      <c r="A823" s="48" t="s">
        <v>392</v>
      </c>
      <c r="B823" s="78">
        <v>27200</v>
      </c>
    </row>
    <row r="824" spans="1:5" x14ac:dyDescent="0.2">
      <c r="A824" s="48" t="s">
        <v>393</v>
      </c>
      <c r="B824" s="78">
        <v>19200</v>
      </c>
    </row>
    <row r="825" spans="1:5" x14ac:dyDescent="0.2">
      <c r="A825" s="48" t="s">
        <v>394</v>
      </c>
      <c r="B825" s="78">
        <v>32000</v>
      </c>
    </row>
    <row r="826" spans="1:5" x14ac:dyDescent="0.2">
      <c r="A826" s="48" t="s">
        <v>395</v>
      </c>
      <c r="B826" s="78">
        <v>138000</v>
      </c>
    </row>
    <row r="827" spans="1:5" x14ac:dyDescent="0.2">
      <c r="A827" s="48" t="s">
        <v>396</v>
      </c>
      <c r="B827" s="78">
        <v>17391.25</v>
      </c>
    </row>
    <row r="828" spans="1:5" x14ac:dyDescent="0.2">
      <c r="A828" s="48" t="s">
        <v>397</v>
      </c>
      <c r="B828" s="78">
        <v>32000</v>
      </c>
    </row>
    <row r="829" spans="1:5" x14ac:dyDescent="0.2">
      <c r="A829" s="48" t="s">
        <v>398</v>
      </c>
      <c r="B829" s="78">
        <v>32000</v>
      </c>
    </row>
    <row r="830" spans="1:5" ht="13.5" thickBot="1" x14ac:dyDescent="0.25">
      <c r="A830" s="52" t="s">
        <v>399</v>
      </c>
      <c r="B830" s="78">
        <v>211800</v>
      </c>
    </row>
    <row r="831" spans="1:5" ht="13.5" thickBot="1" x14ac:dyDescent="0.25">
      <c r="A831" s="35" t="s">
        <v>400</v>
      </c>
      <c r="B831" s="63">
        <f>SUM(B802:B830)</f>
        <v>2430791.25</v>
      </c>
    </row>
    <row r="832" spans="1:5" x14ac:dyDescent="0.2">
      <c r="A832" s="4"/>
      <c r="B832" s="76"/>
      <c r="D832" s="76"/>
      <c r="E832" s="76"/>
    </row>
    <row r="833" spans="1:5" ht="13.5" thickBot="1" x14ac:dyDescent="0.25">
      <c r="A833" s="4" t="s">
        <v>401</v>
      </c>
      <c r="B833" s="67" t="s">
        <v>38</v>
      </c>
    </row>
    <row r="834" spans="1:5" ht="24.75" thickBot="1" x14ac:dyDescent="0.25">
      <c r="A834" s="5" t="s">
        <v>10</v>
      </c>
      <c r="B834" s="68" t="s">
        <v>99</v>
      </c>
    </row>
    <row r="835" spans="1:5" x14ac:dyDescent="0.2">
      <c r="A835" s="39" t="s">
        <v>402</v>
      </c>
      <c r="B835" s="60">
        <v>28000</v>
      </c>
    </row>
    <row r="836" spans="1:5" x14ac:dyDescent="0.2">
      <c r="A836" s="48" t="s">
        <v>403</v>
      </c>
      <c r="B836" s="78">
        <v>16000</v>
      </c>
    </row>
    <row r="837" spans="1:5" x14ac:dyDescent="0.2">
      <c r="A837" s="48" t="s">
        <v>404</v>
      </c>
      <c r="B837" s="78">
        <v>96000</v>
      </c>
    </row>
    <row r="838" spans="1:5" x14ac:dyDescent="0.2">
      <c r="A838" s="53" t="s">
        <v>405</v>
      </c>
      <c r="B838" s="78">
        <v>258000</v>
      </c>
    </row>
    <row r="839" spans="1:5" x14ac:dyDescent="0.2">
      <c r="A839" s="48" t="s">
        <v>406</v>
      </c>
      <c r="B839" s="78">
        <v>357000</v>
      </c>
    </row>
    <row r="840" spans="1:5" x14ac:dyDescent="0.2">
      <c r="A840" s="48" t="s">
        <v>407</v>
      </c>
      <c r="B840" s="78">
        <v>85000</v>
      </c>
    </row>
    <row r="841" spans="1:5" x14ac:dyDescent="0.2">
      <c r="A841" s="48" t="s">
        <v>409</v>
      </c>
      <c r="B841" s="78">
        <v>40000</v>
      </c>
    </row>
    <row r="842" spans="1:5" x14ac:dyDescent="0.2">
      <c r="A842" s="48" t="s">
        <v>410</v>
      </c>
      <c r="B842" s="78">
        <v>44000</v>
      </c>
    </row>
    <row r="843" spans="1:5" x14ac:dyDescent="0.2">
      <c r="A843" s="48" t="s">
        <v>411</v>
      </c>
      <c r="B843" s="78">
        <v>16000</v>
      </c>
    </row>
    <row r="844" spans="1:5" ht="13.5" thickBot="1" x14ac:dyDescent="0.25">
      <c r="A844" s="52" t="s">
        <v>412</v>
      </c>
      <c r="B844" s="78">
        <v>24000</v>
      </c>
    </row>
    <row r="845" spans="1:5" ht="13.5" thickBot="1" x14ac:dyDescent="0.25">
      <c r="A845" s="35" t="s">
        <v>413</v>
      </c>
      <c r="B845" s="63">
        <f>SUM(B835:B844)</f>
        <v>964000</v>
      </c>
    </row>
    <row r="846" spans="1:5" x14ac:dyDescent="0.2">
      <c r="A846" s="36"/>
      <c r="B846" s="76"/>
      <c r="D846" s="76"/>
      <c r="E846" s="76"/>
    </row>
    <row r="847" spans="1:5" ht="13.5" thickBot="1" x14ac:dyDescent="0.25">
      <c r="A847" s="4" t="s">
        <v>414</v>
      </c>
      <c r="B847" s="67" t="s">
        <v>38</v>
      </c>
    </row>
    <row r="848" spans="1:5" ht="24.75" thickBot="1" x14ac:dyDescent="0.25">
      <c r="A848" s="5" t="s">
        <v>10</v>
      </c>
      <c r="B848" s="68" t="s">
        <v>99</v>
      </c>
    </row>
    <row r="849" spans="1:2" x14ac:dyDescent="0.2">
      <c r="A849" s="54" t="s">
        <v>415</v>
      </c>
      <c r="B849" s="60">
        <v>15200</v>
      </c>
    </row>
    <row r="850" spans="1:2" x14ac:dyDescent="0.2">
      <c r="A850" s="48" t="s">
        <v>416</v>
      </c>
      <c r="B850" s="78">
        <v>16000</v>
      </c>
    </row>
    <row r="851" spans="1:2" x14ac:dyDescent="0.2">
      <c r="A851" s="48" t="s">
        <v>417</v>
      </c>
      <c r="B851" s="78">
        <v>32000</v>
      </c>
    </row>
    <row r="852" spans="1:2" x14ac:dyDescent="0.2">
      <c r="A852" s="48" t="s">
        <v>418</v>
      </c>
      <c r="B852" s="78">
        <v>40000</v>
      </c>
    </row>
    <row r="853" spans="1:2" x14ac:dyDescent="0.2">
      <c r="A853" s="48" t="s">
        <v>419</v>
      </c>
      <c r="B853" s="78">
        <v>62400</v>
      </c>
    </row>
    <row r="854" spans="1:2" x14ac:dyDescent="0.2">
      <c r="A854" s="48" t="s">
        <v>420</v>
      </c>
      <c r="B854" s="78">
        <v>185000</v>
      </c>
    </row>
    <row r="855" spans="1:2" x14ac:dyDescent="0.2">
      <c r="A855" s="48" t="s">
        <v>421</v>
      </c>
      <c r="B855" s="78">
        <v>19200</v>
      </c>
    </row>
    <row r="856" spans="1:2" x14ac:dyDescent="0.2">
      <c r="A856" s="48" t="s">
        <v>422</v>
      </c>
      <c r="B856" s="78">
        <v>19200</v>
      </c>
    </row>
    <row r="857" spans="1:2" x14ac:dyDescent="0.2">
      <c r="A857" s="48" t="s">
        <v>423</v>
      </c>
      <c r="B857" s="78">
        <v>51200</v>
      </c>
    </row>
    <row r="858" spans="1:2" x14ac:dyDescent="0.2">
      <c r="A858" s="48" t="s">
        <v>424</v>
      </c>
      <c r="B858" s="78">
        <v>178000</v>
      </c>
    </row>
    <row r="859" spans="1:2" x14ac:dyDescent="0.2">
      <c r="A859" s="55" t="s">
        <v>425</v>
      </c>
      <c r="B859" s="78">
        <v>15200</v>
      </c>
    </row>
    <row r="860" spans="1:2" x14ac:dyDescent="0.2">
      <c r="A860" s="55" t="s">
        <v>426</v>
      </c>
      <c r="B860" s="78">
        <v>296000</v>
      </c>
    </row>
    <row r="861" spans="1:2" x14ac:dyDescent="0.2">
      <c r="A861" s="48" t="s">
        <v>427</v>
      </c>
      <c r="B861" s="78">
        <v>95200</v>
      </c>
    </row>
    <row r="862" spans="1:2" x14ac:dyDescent="0.2">
      <c r="A862" s="48" t="s">
        <v>428</v>
      </c>
      <c r="B862" s="78">
        <v>423000</v>
      </c>
    </row>
    <row r="863" spans="1:2" x14ac:dyDescent="0.2">
      <c r="A863" s="48" t="s">
        <v>429</v>
      </c>
      <c r="B863" s="78">
        <v>99000</v>
      </c>
    </row>
    <row r="864" spans="1:2" x14ac:dyDescent="0.2">
      <c r="A864" s="55" t="s">
        <v>430</v>
      </c>
      <c r="B864" s="78">
        <v>30400</v>
      </c>
    </row>
    <row r="865" spans="1:2" x14ac:dyDescent="0.2">
      <c r="A865" s="55" t="s">
        <v>431</v>
      </c>
      <c r="B865" s="78">
        <v>32000</v>
      </c>
    </row>
    <row r="866" spans="1:2" x14ac:dyDescent="0.2">
      <c r="A866" s="55" t="s">
        <v>432</v>
      </c>
      <c r="B866" s="78">
        <v>12800</v>
      </c>
    </row>
    <row r="867" spans="1:2" x14ac:dyDescent="0.2">
      <c r="A867" s="48" t="s">
        <v>433</v>
      </c>
      <c r="B867" s="78">
        <v>32000</v>
      </c>
    </row>
    <row r="868" spans="1:2" x14ac:dyDescent="0.2">
      <c r="A868" s="56" t="s">
        <v>434</v>
      </c>
      <c r="B868" s="78">
        <v>46000</v>
      </c>
    </row>
    <row r="869" spans="1:2" x14ac:dyDescent="0.2">
      <c r="A869" s="48" t="s">
        <v>435</v>
      </c>
      <c r="B869" s="78">
        <v>16000</v>
      </c>
    </row>
    <row r="870" spans="1:2" x14ac:dyDescent="0.2">
      <c r="A870" s="48" t="s">
        <v>436</v>
      </c>
      <c r="B870" s="78">
        <v>133000</v>
      </c>
    </row>
    <row r="871" spans="1:2" x14ac:dyDescent="0.2">
      <c r="A871" s="48" t="s">
        <v>437</v>
      </c>
      <c r="B871" s="78">
        <v>16000</v>
      </c>
    </row>
    <row r="872" spans="1:2" x14ac:dyDescent="0.2">
      <c r="A872" s="48" t="s">
        <v>438</v>
      </c>
      <c r="B872" s="78">
        <v>79400</v>
      </c>
    </row>
    <row r="873" spans="1:2" x14ac:dyDescent="0.2">
      <c r="A873" s="48" t="s">
        <v>439</v>
      </c>
      <c r="B873" s="78">
        <v>65600</v>
      </c>
    </row>
    <row r="874" spans="1:2" x14ac:dyDescent="0.2">
      <c r="A874" s="48" t="s">
        <v>440</v>
      </c>
      <c r="B874" s="78">
        <v>48000</v>
      </c>
    </row>
    <row r="875" spans="1:2" x14ac:dyDescent="0.2">
      <c r="A875" s="48" t="s">
        <v>441</v>
      </c>
      <c r="B875" s="78">
        <v>112000</v>
      </c>
    </row>
    <row r="876" spans="1:2" x14ac:dyDescent="0.2">
      <c r="A876" s="56" t="s">
        <v>442</v>
      </c>
      <c r="B876" s="78">
        <v>64000</v>
      </c>
    </row>
    <row r="877" spans="1:2" x14ac:dyDescent="0.2">
      <c r="A877" s="56" t="s">
        <v>443</v>
      </c>
      <c r="B877" s="78">
        <v>65600</v>
      </c>
    </row>
    <row r="878" spans="1:2" x14ac:dyDescent="0.2">
      <c r="A878" s="56" t="s">
        <v>444</v>
      </c>
      <c r="B878" s="78">
        <v>49600</v>
      </c>
    </row>
    <row r="879" spans="1:2" x14ac:dyDescent="0.2">
      <c r="A879" s="56" t="s">
        <v>445</v>
      </c>
      <c r="B879" s="78">
        <v>84000</v>
      </c>
    </row>
    <row r="880" spans="1:2" x14ac:dyDescent="0.2">
      <c r="A880" s="56" t="s">
        <v>446</v>
      </c>
      <c r="B880" s="78">
        <v>51200</v>
      </c>
    </row>
    <row r="881" spans="1:2" x14ac:dyDescent="0.2">
      <c r="A881" s="56" t="s">
        <v>447</v>
      </c>
      <c r="B881" s="78">
        <v>64000</v>
      </c>
    </row>
    <row r="882" spans="1:2" x14ac:dyDescent="0.2">
      <c r="A882" s="56" t="s">
        <v>448</v>
      </c>
      <c r="B882" s="78">
        <v>80800</v>
      </c>
    </row>
    <row r="883" spans="1:2" x14ac:dyDescent="0.2">
      <c r="A883" s="56" t="s">
        <v>449</v>
      </c>
      <c r="B883" s="78">
        <v>33600</v>
      </c>
    </row>
    <row r="884" spans="1:2" x14ac:dyDescent="0.2">
      <c r="A884" s="56" t="s">
        <v>450</v>
      </c>
      <c r="B884" s="78">
        <v>203000</v>
      </c>
    </row>
    <row r="885" spans="1:2" x14ac:dyDescent="0.2">
      <c r="A885" s="57" t="s">
        <v>451</v>
      </c>
      <c r="B885" s="78">
        <v>657400</v>
      </c>
    </row>
    <row r="886" spans="1:2" x14ac:dyDescent="0.2">
      <c r="A886" s="56" t="s">
        <v>452</v>
      </c>
      <c r="B886" s="78">
        <v>401000</v>
      </c>
    </row>
    <row r="887" spans="1:2" x14ac:dyDescent="0.2">
      <c r="A887" s="56" t="s">
        <v>453</v>
      </c>
      <c r="B887" s="78">
        <v>384000</v>
      </c>
    </row>
    <row r="888" spans="1:2" x14ac:dyDescent="0.2">
      <c r="A888" s="56" t="s">
        <v>455</v>
      </c>
      <c r="B888" s="78">
        <v>651000</v>
      </c>
    </row>
    <row r="889" spans="1:2" x14ac:dyDescent="0.2">
      <c r="A889" s="56" t="s">
        <v>456</v>
      </c>
      <c r="B889" s="78">
        <v>428000</v>
      </c>
    </row>
    <row r="890" spans="1:2" x14ac:dyDescent="0.2">
      <c r="A890" s="57" t="s">
        <v>458</v>
      </c>
      <c r="B890" s="78">
        <v>121000</v>
      </c>
    </row>
    <row r="891" spans="1:2" x14ac:dyDescent="0.2">
      <c r="A891" s="56" t="s">
        <v>459</v>
      </c>
      <c r="B891" s="78">
        <v>45600</v>
      </c>
    </row>
    <row r="892" spans="1:2" x14ac:dyDescent="0.2">
      <c r="A892" s="56" t="s">
        <v>460</v>
      </c>
      <c r="B892" s="78">
        <v>66400</v>
      </c>
    </row>
    <row r="893" spans="1:2" x14ac:dyDescent="0.2">
      <c r="A893" s="56" t="s">
        <v>461</v>
      </c>
      <c r="B893" s="78">
        <v>18400</v>
      </c>
    </row>
    <row r="894" spans="1:2" x14ac:dyDescent="0.2">
      <c r="A894" s="56" t="s">
        <v>88</v>
      </c>
      <c r="B894" s="78">
        <v>64000</v>
      </c>
    </row>
    <row r="895" spans="1:2" x14ac:dyDescent="0.2">
      <c r="A895" s="56" t="s">
        <v>89</v>
      </c>
      <c r="B895" s="78">
        <v>265000</v>
      </c>
    </row>
    <row r="896" spans="1:2" x14ac:dyDescent="0.2">
      <c r="A896" s="48" t="s">
        <v>462</v>
      </c>
      <c r="B896" s="78">
        <v>16000</v>
      </c>
    </row>
    <row r="897" spans="1:5" x14ac:dyDescent="0.2">
      <c r="A897" s="56" t="s">
        <v>463</v>
      </c>
      <c r="B897" s="78">
        <v>18400</v>
      </c>
    </row>
    <row r="898" spans="1:5" x14ac:dyDescent="0.2">
      <c r="A898" s="56" t="s">
        <v>464</v>
      </c>
      <c r="B898" s="78">
        <v>48000</v>
      </c>
    </row>
    <row r="899" spans="1:5" x14ac:dyDescent="0.2">
      <c r="A899" s="56" t="s">
        <v>465</v>
      </c>
      <c r="B899" s="78">
        <v>18400</v>
      </c>
    </row>
    <row r="900" spans="1:5" ht="13.5" thickBot="1" x14ac:dyDescent="0.25">
      <c r="A900" s="48" t="s">
        <v>466</v>
      </c>
      <c r="B900" s="78">
        <v>16800</v>
      </c>
    </row>
    <row r="901" spans="1:5" ht="13.5" thickBot="1" x14ac:dyDescent="0.25">
      <c r="A901" s="35" t="s">
        <v>468</v>
      </c>
      <c r="B901" s="63">
        <f>SUM(B849:B900)</f>
        <v>6085000</v>
      </c>
    </row>
    <row r="902" spans="1:5" ht="13.5" thickBot="1" x14ac:dyDescent="0.25">
      <c r="A902" s="36"/>
      <c r="B902" s="76"/>
    </row>
    <row r="903" spans="1:5" ht="13.5" thickBot="1" x14ac:dyDescent="0.25">
      <c r="A903" s="37" t="s">
        <v>7</v>
      </c>
      <c r="B903" s="65">
        <f>B831+B845+B901</f>
        <v>9479791.25</v>
      </c>
    </row>
    <row r="904" spans="1:5" x14ac:dyDescent="0.2">
      <c r="A904" s="4"/>
      <c r="B904" s="66"/>
      <c r="D904" s="66"/>
      <c r="E904" s="66"/>
    </row>
    <row r="905" spans="1:5" x14ac:dyDescent="0.2">
      <c r="A905" s="4" t="s">
        <v>8</v>
      </c>
      <c r="B905" s="76"/>
      <c r="D905" s="76"/>
      <c r="E905" s="76"/>
    </row>
    <row r="906" spans="1:5" x14ac:dyDescent="0.2">
      <c r="A906" s="36"/>
      <c r="B906" s="76"/>
      <c r="D906" s="76"/>
      <c r="E906" s="76"/>
    </row>
    <row r="907" spans="1:5" ht="13.5" thickBot="1" x14ac:dyDescent="0.25">
      <c r="A907" s="4" t="s">
        <v>469</v>
      </c>
      <c r="B907" s="67" t="s">
        <v>38</v>
      </c>
    </row>
    <row r="908" spans="1:5" ht="24.75" thickBot="1" x14ac:dyDescent="0.25">
      <c r="A908" s="5" t="s">
        <v>10</v>
      </c>
      <c r="B908" s="68" t="s">
        <v>99</v>
      </c>
    </row>
    <row r="909" spans="1:5" x14ac:dyDescent="0.2">
      <c r="A909" s="38" t="s">
        <v>470</v>
      </c>
      <c r="B909" s="60">
        <v>18400</v>
      </c>
    </row>
    <row r="910" spans="1:5" x14ac:dyDescent="0.2">
      <c r="A910" s="39" t="s">
        <v>471</v>
      </c>
      <c r="B910" s="78">
        <v>64000</v>
      </c>
    </row>
    <row r="911" spans="1:5" x14ac:dyDescent="0.2">
      <c r="A911" s="39" t="s">
        <v>473</v>
      </c>
      <c r="B911" s="78">
        <v>53000</v>
      </c>
    </row>
    <row r="912" spans="1:5" x14ac:dyDescent="0.2">
      <c r="A912" s="48" t="s">
        <v>474</v>
      </c>
      <c r="B912" s="78">
        <v>19200</v>
      </c>
    </row>
    <row r="913" spans="1:5" x14ac:dyDescent="0.2">
      <c r="A913" s="48" t="s">
        <v>475</v>
      </c>
      <c r="B913" s="78">
        <v>68000</v>
      </c>
    </row>
    <row r="914" spans="1:5" x14ac:dyDescent="0.2">
      <c r="A914" s="48" t="s">
        <v>476</v>
      </c>
      <c r="B914" s="78">
        <v>128000</v>
      </c>
    </row>
    <row r="915" spans="1:5" x14ac:dyDescent="0.2">
      <c r="A915" s="48" t="s">
        <v>478</v>
      </c>
      <c r="B915" s="78">
        <v>525000</v>
      </c>
    </row>
    <row r="916" spans="1:5" x14ac:dyDescent="0.2">
      <c r="A916" s="48" t="s">
        <v>479</v>
      </c>
      <c r="B916" s="78">
        <v>32000</v>
      </c>
    </row>
    <row r="917" spans="1:5" x14ac:dyDescent="0.2">
      <c r="A917" s="48" t="s">
        <v>480</v>
      </c>
      <c r="B917" s="78">
        <v>66000</v>
      </c>
    </row>
    <row r="918" spans="1:5" x14ac:dyDescent="0.2">
      <c r="A918" s="48" t="s">
        <v>481</v>
      </c>
      <c r="B918" s="78">
        <v>16000</v>
      </c>
    </row>
    <row r="919" spans="1:5" x14ac:dyDescent="0.2">
      <c r="A919" s="48" t="s">
        <v>482</v>
      </c>
      <c r="B919" s="78">
        <v>16000</v>
      </c>
    </row>
    <row r="920" spans="1:5" ht="13.5" thickBot="1" x14ac:dyDescent="0.25">
      <c r="A920" s="52" t="s">
        <v>483</v>
      </c>
      <c r="B920" s="78">
        <v>31200</v>
      </c>
    </row>
    <row r="921" spans="1:5" ht="13.5" thickBot="1" x14ac:dyDescent="0.25">
      <c r="A921" s="35" t="s">
        <v>484</v>
      </c>
      <c r="B921" s="63">
        <f>SUM(B909:B920)</f>
        <v>1036800</v>
      </c>
    </row>
    <row r="922" spans="1:5" x14ac:dyDescent="0.2">
      <c r="A922" s="36"/>
      <c r="B922" s="76"/>
      <c r="D922" s="76"/>
      <c r="E922" s="76"/>
    </row>
    <row r="923" spans="1:5" ht="13.5" thickBot="1" x14ac:dyDescent="0.25">
      <c r="A923" s="4" t="s">
        <v>485</v>
      </c>
      <c r="B923" s="67" t="s">
        <v>38</v>
      </c>
    </row>
    <row r="924" spans="1:5" ht="24.75" thickBot="1" x14ac:dyDescent="0.25">
      <c r="A924" s="5" t="s">
        <v>10</v>
      </c>
      <c r="B924" s="68" t="s">
        <v>99</v>
      </c>
    </row>
    <row r="925" spans="1:5" x14ac:dyDescent="0.2">
      <c r="A925" s="31" t="s">
        <v>486</v>
      </c>
      <c r="B925" s="60">
        <v>87200</v>
      </c>
    </row>
    <row r="926" spans="1:5" x14ac:dyDescent="0.2">
      <c r="A926" s="31" t="s">
        <v>488</v>
      </c>
      <c r="B926" s="60">
        <v>32000</v>
      </c>
    </row>
    <row r="927" spans="1:5" x14ac:dyDescent="0.2">
      <c r="A927" s="33" t="s">
        <v>489</v>
      </c>
      <c r="B927" s="60">
        <v>32000</v>
      </c>
    </row>
    <row r="928" spans="1:5" x14ac:dyDescent="0.2">
      <c r="A928" s="33" t="s">
        <v>491</v>
      </c>
      <c r="B928" s="60">
        <v>15855</v>
      </c>
    </row>
    <row r="929" spans="1:2" x14ac:dyDescent="0.2">
      <c r="A929" s="33" t="s">
        <v>492</v>
      </c>
      <c r="B929" s="60">
        <v>16000</v>
      </c>
    </row>
    <row r="930" spans="1:2" x14ac:dyDescent="0.2">
      <c r="A930" s="33" t="s">
        <v>493</v>
      </c>
      <c r="B930" s="60">
        <v>100800</v>
      </c>
    </row>
    <row r="931" spans="1:2" x14ac:dyDescent="0.2">
      <c r="A931" s="33" t="s">
        <v>494</v>
      </c>
      <c r="B931" s="60">
        <v>391000</v>
      </c>
    </row>
    <row r="932" spans="1:2" x14ac:dyDescent="0.2">
      <c r="A932" s="33" t="s">
        <v>495</v>
      </c>
      <c r="B932" s="60">
        <v>157000</v>
      </c>
    </row>
    <row r="933" spans="1:2" x14ac:dyDescent="0.2">
      <c r="A933" s="33" t="s">
        <v>496</v>
      </c>
      <c r="B933" s="60">
        <v>19200</v>
      </c>
    </row>
    <row r="934" spans="1:2" x14ac:dyDescent="0.2">
      <c r="A934" s="33" t="s">
        <v>498</v>
      </c>
      <c r="B934" s="60">
        <v>65000</v>
      </c>
    </row>
    <row r="935" spans="1:2" x14ac:dyDescent="0.2">
      <c r="A935" s="33" t="s">
        <v>499</v>
      </c>
      <c r="B935" s="60">
        <v>80000</v>
      </c>
    </row>
    <row r="936" spans="1:2" x14ac:dyDescent="0.2">
      <c r="A936" s="33" t="s">
        <v>500</v>
      </c>
      <c r="B936" s="60">
        <v>283000</v>
      </c>
    </row>
    <row r="937" spans="1:2" x14ac:dyDescent="0.2">
      <c r="A937" s="33" t="s">
        <v>501</v>
      </c>
      <c r="B937" s="60">
        <v>32000</v>
      </c>
    </row>
    <row r="938" spans="1:2" x14ac:dyDescent="0.2">
      <c r="A938" s="33" t="s">
        <v>502</v>
      </c>
      <c r="B938" s="60">
        <v>15200</v>
      </c>
    </row>
    <row r="939" spans="1:2" x14ac:dyDescent="0.2">
      <c r="A939" s="33" t="s">
        <v>503</v>
      </c>
      <c r="B939" s="60">
        <v>465000</v>
      </c>
    </row>
    <row r="940" spans="1:2" x14ac:dyDescent="0.2">
      <c r="A940" s="33" t="s">
        <v>504</v>
      </c>
      <c r="B940" s="60">
        <v>66400</v>
      </c>
    </row>
    <row r="941" spans="1:2" x14ac:dyDescent="0.2">
      <c r="A941" s="33" t="s">
        <v>505</v>
      </c>
      <c r="B941" s="60">
        <v>97200</v>
      </c>
    </row>
    <row r="942" spans="1:2" x14ac:dyDescent="0.2">
      <c r="A942" s="33" t="s">
        <v>506</v>
      </c>
      <c r="B942" s="60">
        <v>16800</v>
      </c>
    </row>
    <row r="943" spans="1:2" x14ac:dyDescent="0.2">
      <c r="A943" s="33" t="s">
        <v>507</v>
      </c>
      <c r="B943" s="60">
        <v>50400</v>
      </c>
    </row>
    <row r="944" spans="1:2" x14ac:dyDescent="0.2">
      <c r="A944" s="33" t="s">
        <v>508</v>
      </c>
      <c r="B944" s="60">
        <v>325000</v>
      </c>
    </row>
    <row r="945" spans="1:5" x14ac:dyDescent="0.2">
      <c r="A945" s="33" t="s">
        <v>509</v>
      </c>
      <c r="B945" s="60">
        <v>16000</v>
      </c>
    </row>
    <row r="946" spans="1:5" x14ac:dyDescent="0.2">
      <c r="A946" s="33" t="s">
        <v>510</v>
      </c>
      <c r="B946" s="60">
        <v>212000</v>
      </c>
    </row>
    <row r="947" spans="1:5" x14ac:dyDescent="0.2">
      <c r="A947" s="33" t="s">
        <v>511</v>
      </c>
      <c r="B947" s="60">
        <v>32000</v>
      </c>
    </row>
    <row r="948" spans="1:5" x14ac:dyDescent="0.2">
      <c r="A948" s="33" t="s">
        <v>512</v>
      </c>
      <c r="B948" s="60">
        <v>143196.20000000001</v>
      </c>
    </row>
    <row r="949" spans="1:5" x14ac:dyDescent="0.2">
      <c r="A949" s="6" t="s">
        <v>513</v>
      </c>
      <c r="B949" s="61">
        <v>220000</v>
      </c>
    </row>
    <row r="950" spans="1:5" x14ac:dyDescent="0.2">
      <c r="A950" s="33" t="s">
        <v>514</v>
      </c>
      <c r="B950" s="60">
        <v>144000</v>
      </c>
    </row>
    <row r="951" spans="1:5" x14ac:dyDescent="0.2">
      <c r="A951" s="33" t="s">
        <v>519</v>
      </c>
      <c r="B951" s="60">
        <v>562000</v>
      </c>
    </row>
    <row r="952" spans="1:5" x14ac:dyDescent="0.2">
      <c r="A952" s="33" t="s">
        <v>520</v>
      </c>
      <c r="B952" s="60">
        <v>484000</v>
      </c>
    </row>
    <row r="953" spans="1:5" x14ac:dyDescent="0.2">
      <c r="A953" s="33" t="s">
        <v>521</v>
      </c>
      <c r="B953" s="60">
        <v>233000</v>
      </c>
    </row>
    <row r="954" spans="1:5" ht="13.5" thickBot="1" x14ac:dyDescent="0.25">
      <c r="A954" s="34" t="s">
        <v>522</v>
      </c>
      <c r="B954" s="62">
        <v>147000</v>
      </c>
    </row>
    <row r="955" spans="1:5" ht="13.5" thickBot="1" x14ac:dyDescent="0.25">
      <c r="A955" s="35" t="s">
        <v>523</v>
      </c>
      <c r="B955" s="63">
        <f>SUM(B925:B954)</f>
        <v>4540251.2</v>
      </c>
    </row>
    <row r="956" spans="1:5" x14ac:dyDescent="0.2">
      <c r="A956" s="36"/>
      <c r="B956" s="76"/>
      <c r="D956" s="76"/>
      <c r="E956" s="76"/>
    </row>
    <row r="957" spans="1:5" ht="13.5" thickBot="1" x14ac:dyDescent="0.25">
      <c r="A957" s="4" t="s">
        <v>524</v>
      </c>
      <c r="B957" s="67" t="s">
        <v>38</v>
      </c>
    </row>
    <row r="958" spans="1:5" ht="24.75" thickBot="1" x14ac:dyDescent="0.25">
      <c r="A958" s="5" t="s">
        <v>10</v>
      </c>
      <c r="B958" s="68" t="s">
        <v>99</v>
      </c>
    </row>
    <row r="959" spans="1:5" x14ac:dyDescent="0.2">
      <c r="A959" s="31" t="s">
        <v>525</v>
      </c>
      <c r="B959" s="60">
        <v>15200</v>
      </c>
    </row>
    <row r="960" spans="1:5" x14ac:dyDescent="0.2">
      <c r="A960" s="33" t="s">
        <v>526</v>
      </c>
      <c r="B960" s="78">
        <v>15200</v>
      </c>
    </row>
    <row r="961" spans="1:2" x14ac:dyDescent="0.2">
      <c r="A961" s="33" t="s">
        <v>527</v>
      </c>
      <c r="B961" s="78">
        <v>15200</v>
      </c>
    </row>
    <row r="962" spans="1:2" x14ac:dyDescent="0.2">
      <c r="A962" s="33" t="s">
        <v>528</v>
      </c>
      <c r="B962" s="78">
        <v>31200</v>
      </c>
    </row>
    <row r="963" spans="1:2" x14ac:dyDescent="0.2">
      <c r="A963" s="33" t="s">
        <v>529</v>
      </c>
      <c r="B963" s="78">
        <v>43800</v>
      </c>
    </row>
    <row r="964" spans="1:2" x14ac:dyDescent="0.2">
      <c r="A964" s="33" t="s">
        <v>530</v>
      </c>
      <c r="B964" s="78">
        <v>13600</v>
      </c>
    </row>
    <row r="965" spans="1:2" x14ac:dyDescent="0.2">
      <c r="A965" s="33" t="s">
        <v>531</v>
      </c>
      <c r="B965" s="78">
        <v>31200</v>
      </c>
    </row>
    <row r="966" spans="1:2" x14ac:dyDescent="0.2">
      <c r="A966" s="33" t="s">
        <v>532</v>
      </c>
      <c r="B966" s="78">
        <v>16000</v>
      </c>
    </row>
    <row r="967" spans="1:2" x14ac:dyDescent="0.2">
      <c r="A967" s="33" t="s">
        <v>533</v>
      </c>
      <c r="B967" s="78">
        <v>31200</v>
      </c>
    </row>
    <row r="968" spans="1:2" x14ac:dyDescent="0.2">
      <c r="A968" s="33" t="s">
        <v>534</v>
      </c>
      <c r="B968" s="78">
        <v>15200</v>
      </c>
    </row>
    <row r="969" spans="1:2" x14ac:dyDescent="0.2">
      <c r="A969" s="33" t="s">
        <v>535</v>
      </c>
      <c r="B969" s="78">
        <v>35800</v>
      </c>
    </row>
    <row r="970" spans="1:2" x14ac:dyDescent="0.2">
      <c r="A970" s="33" t="s">
        <v>536</v>
      </c>
      <c r="B970" s="78">
        <v>14400</v>
      </c>
    </row>
    <row r="971" spans="1:2" x14ac:dyDescent="0.2">
      <c r="A971" s="33" t="s">
        <v>537</v>
      </c>
      <c r="B971" s="78">
        <v>40000</v>
      </c>
    </row>
    <row r="972" spans="1:2" x14ac:dyDescent="0.2">
      <c r="A972" s="33" t="s">
        <v>538</v>
      </c>
      <c r="B972" s="78">
        <v>32000</v>
      </c>
    </row>
    <row r="973" spans="1:2" x14ac:dyDescent="0.2">
      <c r="A973" s="33" t="s">
        <v>539</v>
      </c>
      <c r="B973" s="78">
        <v>16000</v>
      </c>
    </row>
    <row r="974" spans="1:2" x14ac:dyDescent="0.2">
      <c r="A974" s="33" t="s">
        <v>540</v>
      </c>
      <c r="B974" s="78">
        <v>30400</v>
      </c>
    </row>
    <row r="975" spans="1:2" x14ac:dyDescent="0.2">
      <c r="A975" s="33" t="s">
        <v>541</v>
      </c>
      <c r="B975" s="78">
        <v>68000</v>
      </c>
    </row>
    <row r="976" spans="1:2" x14ac:dyDescent="0.2">
      <c r="A976" s="33" t="s">
        <v>543</v>
      </c>
      <c r="B976" s="78">
        <v>17600</v>
      </c>
    </row>
    <row r="977" spans="1:2" x14ac:dyDescent="0.2">
      <c r="A977" s="33" t="s">
        <v>544</v>
      </c>
      <c r="B977" s="78">
        <v>15200</v>
      </c>
    </row>
    <row r="978" spans="1:2" x14ac:dyDescent="0.2">
      <c r="A978" s="33" t="s">
        <v>545</v>
      </c>
      <c r="B978" s="78">
        <v>70000</v>
      </c>
    </row>
    <row r="979" spans="1:2" x14ac:dyDescent="0.2">
      <c r="A979" s="33" t="s">
        <v>546</v>
      </c>
      <c r="B979" s="78">
        <v>72000</v>
      </c>
    </row>
    <row r="980" spans="1:2" x14ac:dyDescent="0.2">
      <c r="A980" s="33" t="s">
        <v>547</v>
      </c>
      <c r="B980" s="78">
        <v>12000</v>
      </c>
    </row>
    <row r="981" spans="1:2" x14ac:dyDescent="0.2">
      <c r="A981" s="33" t="s">
        <v>548</v>
      </c>
      <c r="B981" s="78">
        <v>295000</v>
      </c>
    </row>
    <row r="982" spans="1:2" x14ac:dyDescent="0.2">
      <c r="A982" s="33" t="s">
        <v>549</v>
      </c>
      <c r="B982" s="78">
        <v>129600</v>
      </c>
    </row>
    <row r="983" spans="1:2" x14ac:dyDescent="0.2">
      <c r="A983" s="32" t="s">
        <v>550</v>
      </c>
      <c r="B983" s="78">
        <v>68800</v>
      </c>
    </row>
    <row r="984" spans="1:2" x14ac:dyDescent="0.2">
      <c r="A984" s="33" t="s">
        <v>551</v>
      </c>
      <c r="B984" s="78">
        <v>68000</v>
      </c>
    </row>
    <row r="985" spans="1:2" x14ac:dyDescent="0.2">
      <c r="A985" s="33" t="s">
        <v>552</v>
      </c>
      <c r="B985" s="78">
        <v>70400</v>
      </c>
    </row>
    <row r="986" spans="1:2" x14ac:dyDescent="0.2">
      <c r="A986" s="33" t="s">
        <v>553</v>
      </c>
      <c r="B986" s="78">
        <v>56000</v>
      </c>
    </row>
    <row r="987" spans="1:2" x14ac:dyDescent="0.2">
      <c r="A987" s="33" t="s">
        <v>554</v>
      </c>
      <c r="B987" s="78">
        <v>620000</v>
      </c>
    </row>
    <row r="988" spans="1:2" x14ac:dyDescent="0.2">
      <c r="A988" s="33" t="s">
        <v>556</v>
      </c>
      <c r="B988" s="78">
        <v>331000</v>
      </c>
    </row>
    <row r="989" spans="1:2" ht="13.5" thickBot="1" x14ac:dyDescent="0.25">
      <c r="A989" s="34" t="s">
        <v>557</v>
      </c>
      <c r="B989" s="78">
        <v>20000</v>
      </c>
    </row>
    <row r="990" spans="1:2" ht="13.5" thickBot="1" x14ac:dyDescent="0.25">
      <c r="A990" s="35" t="s">
        <v>558</v>
      </c>
      <c r="B990" s="63">
        <f>SUM(B959:B989)</f>
        <v>2310000</v>
      </c>
    </row>
    <row r="991" spans="1:2" ht="13.5" thickBot="1" x14ac:dyDescent="0.25">
      <c r="A991" s="36"/>
      <c r="B991" s="76"/>
    </row>
    <row r="992" spans="1:2" ht="13.5" thickBot="1" x14ac:dyDescent="0.25">
      <c r="A992" s="37" t="s">
        <v>9</v>
      </c>
      <c r="B992" s="65">
        <f>B921+B955+B990</f>
        <v>7887051.2000000002</v>
      </c>
    </row>
    <row r="993" spans="1:2" ht="13.5" thickBot="1" x14ac:dyDescent="0.25">
      <c r="A993" s="36"/>
      <c r="B993" s="76"/>
    </row>
    <row r="994" spans="1:2" ht="13.5" thickBot="1" x14ac:dyDescent="0.25">
      <c r="A994" s="59" t="s">
        <v>559</v>
      </c>
      <c r="B994" s="71">
        <f>B559+B702+B796+B903+B992</f>
        <v>49038263.719999999</v>
      </c>
    </row>
    <row r="995" spans="1:2" x14ac:dyDescent="0.2">
      <c r="B995" s="76"/>
    </row>
    <row r="996" spans="1:2" ht="13.5" thickBot="1" x14ac:dyDescent="0.25">
      <c r="B996" s="76"/>
    </row>
    <row r="997" spans="1:2" ht="13.5" thickBot="1" x14ac:dyDescent="0.25">
      <c r="A997" s="28" t="s">
        <v>94</v>
      </c>
      <c r="B997" s="72">
        <f>B516+B994</f>
        <v>54685463.719999999</v>
      </c>
    </row>
    <row r="1001" spans="1:2" ht="24" customHeight="1" x14ac:dyDescent="0.2">
      <c r="A1001" s="79" t="s">
        <v>565</v>
      </c>
      <c r="B1001" s="80"/>
    </row>
    <row r="1002" spans="1:2" ht="15.75" x14ac:dyDescent="0.25">
      <c r="A1002" s="3" t="s">
        <v>564</v>
      </c>
    </row>
    <row r="1004" spans="1:2" ht="15.75" x14ac:dyDescent="0.2">
      <c r="A1004" s="29" t="s">
        <v>100</v>
      </c>
    </row>
    <row r="1006" spans="1:2" ht="13.5" thickBot="1" x14ac:dyDescent="0.25">
      <c r="A1006" s="4" t="s">
        <v>0</v>
      </c>
      <c r="B1006" s="25" t="s">
        <v>38</v>
      </c>
    </row>
    <row r="1007" spans="1:2" ht="24.75" thickBot="1" x14ac:dyDescent="0.25">
      <c r="A1007" s="5" t="s">
        <v>10</v>
      </c>
      <c r="B1007" s="27" t="s">
        <v>99</v>
      </c>
    </row>
    <row r="1008" spans="1:2" x14ac:dyDescent="0.2">
      <c r="A1008" s="7" t="s">
        <v>71</v>
      </c>
      <c r="B1008" s="61">
        <v>372000</v>
      </c>
    </row>
    <row r="1009" spans="1:2" x14ac:dyDescent="0.2">
      <c r="A1009" s="7" t="s">
        <v>31</v>
      </c>
      <c r="B1009" s="61">
        <v>77000</v>
      </c>
    </row>
    <row r="1010" spans="1:2" x14ac:dyDescent="0.2">
      <c r="A1010" s="6" t="s">
        <v>78</v>
      </c>
      <c r="B1010" s="61">
        <v>51000</v>
      </c>
    </row>
    <row r="1011" spans="1:2" x14ac:dyDescent="0.2">
      <c r="A1011" s="6" t="s">
        <v>57</v>
      </c>
      <c r="B1011" s="61">
        <v>99000</v>
      </c>
    </row>
    <row r="1012" spans="1:2" x14ac:dyDescent="0.2">
      <c r="A1012" s="6" t="s">
        <v>85</v>
      </c>
      <c r="B1012" s="61">
        <v>263000</v>
      </c>
    </row>
    <row r="1013" spans="1:2" ht="13.5" thickBot="1" x14ac:dyDescent="0.25">
      <c r="A1013" s="6" t="s">
        <v>79</v>
      </c>
      <c r="B1013" s="61">
        <v>93000</v>
      </c>
    </row>
    <row r="1014" spans="1:2" ht="13.5" thickBot="1" x14ac:dyDescent="0.25">
      <c r="A1014" s="8" t="s">
        <v>1</v>
      </c>
      <c r="B1014" s="75">
        <f>SUM(B1008:B1013)</f>
        <v>955000</v>
      </c>
    </row>
    <row r="1015" spans="1:2" x14ac:dyDescent="0.2">
      <c r="A1015" s="9"/>
      <c r="B1015" s="76"/>
    </row>
    <row r="1016" spans="1:2" ht="13.5" thickBot="1" x14ac:dyDescent="0.25">
      <c r="A1016" s="10" t="s">
        <v>2</v>
      </c>
      <c r="B1016" s="67" t="s">
        <v>38</v>
      </c>
    </row>
    <row r="1017" spans="1:2" ht="24.75" thickBot="1" x14ac:dyDescent="0.25">
      <c r="A1017" s="5" t="s">
        <v>10</v>
      </c>
      <c r="B1017" s="68" t="s">
        <v>99</v>
      </c>
    </row>
    <row r="1018" spans="1:2" x14ac:dyDescent="0.2">
      <c r="A1018" s="12" t="s">
        <v>74</v>
      </c>
      <c r="B1018" s="61">
        <v>82000</v>
      </c>
    </row>
    <row r="1019" spans="1:2" ht="12.75" customHeight="1" x14ac:dyDescent="0.2">
      <c r="A1019" s="12" t="s">
        <v>49</v>
      </c>
      <c r="B1019" s="61">
        <v>229000</v>
      </c>
    </row>
    <row r="1020" spans="1:2" x14ac:dyDescent="0.2">
      <c r="A1020" s="11" t="s">
        <v>63</v>
      </c>
      <c r="B1020" s="61">
        <v>87000</v>
      </c>
    </row>
    <row r="1021" spans="1:2" x14ac:dyDescent="0.2">
      <c r="A1021" s="11" t="s">
        <v>15</v>
      </c>
      <c r="B1021" s="61">
        <v>156000</v>
      </c>
    </row>
    <row r="1022" spans="1:2" x14ac:dyDescent="0.2">
      <c r="A1022" s="12" t="s">
        <v>41</v>
      </c>
      <c r="B1022" s="61">
        <v>72000</v>
      </c>
    </row>
    <row r="1023" spans="1:2" x14ac:dyDescent="0.2">
      <c r="A1023" s="12" t="s">
        <v>32</v>
      </c>
      <c r="B1023" s="61">
        <v>49000</v>
      </c>
    </row>
    <row r="1024" spans="1:2" x14ac:dyDescent="0.2">
      <c r="A1024" s="14" t="s">
        <v>23</v>
      </c>
      <c r="B1024" s="61">
        <v>65000</v>
      </c>
    </row>
    <row r="1025" spans="1:2" x14ac:dyDescent="0.2">
      <c r="A1025" s="12" t="s">
        <v>16</v>
      </c>
      <c r="B1025" s="61">
        <v>157000</v>
      </c>
    </row>
    <row r="1026" spans="1:2" x14ac:dyDescent="0.2">
      <c r="A1026" s="11" t="s">
        <v>42</v>
      </c>
      <c r="B1026" s="61">
        <v>127000</v>
      </c>
    </row>
    <row r="1027" spans="1:2" x14ac:dyDescent="0.2">
      <c r="A1027" s="12" t="s">
        <v>43</v>
      </c>
      <c r="B1027" s="61">
        <v>49000</v>
      </c>
    </row>
    <row r="1028" spans="1:2" x14ac:dyDescent="0.2">
      <c r="A1028" s="15" t="s">
        <v>44</v>
      </c>
      <c r="B1028" s="61">
        <v>48000</v>
      </c>
    </row>
    <row r="1029" spans="1:2" ht="24" x14ac:dyDescent="0.2">
      <c r="A1029" s="13" t="s">
        <v>54</v>
      </c>
      <c r="B1029" s="61">
        <v>50000</v>
      </c>
    </row>
    <row r="1030" spans="1:2" x14ac:dyDescent="0.2">
      <c r="A1030" s="13" t="s">
        <v>73</v>
      </c>
      <c r="B1030" s="61">
        <v>80000</v>
      </c>
    </row>
    <row r="1031" spans="1:2" x14ac:dyDescent="0.2">
      <c r="A1031" s="13" t="s">
        <v>45</v>
      </c>
      <c r="B1031" s="61">
        <v>82000</v>
      </c>
    </row>
    <row r="1032" spans="1:2" x14ac:dyDescent="0.2">
      <c r="A1032" s="13" t="s">
        <v>55</v>
      </c>
      <c r="B1032" s="61">
        <v>82000</v>
      </c>
    </row>
    <row r="1033" spans="1:2" x14ac:dyDescent="0.2">
      <c r="A1033" s="13" t="s">
        <v>51</v>
      </c>
      <c r="B1033" s="61">
        <v>65000</v>
      </c>
    </row>
    <row r="1034" spans="1:2" ht="24" x14ac:dyDescent="0.2">
      <c r="A1034" s="24" t="s">
        <v>39</v>
      </c>
      <c r="B1034" s="61">
        <v>102000</v>
      </c>
    </row>
    <row r="1035" spans="1:2" x14ac:dyDescent="0.2">
      <c r="A1035" s="13" t="s">
        <v>46</v>
      </c>
      <c r="B1035" s="61">
        <v>74000</v>
      </c>
    </row>
    <row r="1036" spans="1:2" x14ac:dyDescent="0.2">
      <c r="A1036" s="13" t="s">
        <v>17</v>
      </c>
      <c r="B1036" s="61">
        <v>42000</v>
      </c>
    </row>
    <row r="1037" spans="1:2" x14ac:dyDescent="0.2">
      <c r="A1037" s="16" t="s">
        <v>27</v>
      </c>
      <c r="B1037" s="61">
        <v>133967.57</v>
      </c>
    </row>
    <row r="1038" spans="1:2" x14ac:dyDescent="0.2">
      <c r="A1038" s="13" t="s">
        <v>18</v>
      </c>
      <c r="B1038" s="61">
        <v>157000</v>
      </c>
    </row>
    <row r="1039" spans="1:2" x14ac:dyDescent="0.2">
      <c r="A1039" s="13" t="s">
        <v>75</v>
      </c>
      <c r="B1039" s="61">
        <v>45980</v>
      </c>
    </row>
    <row r="1040" spans="1:2" x14ac:dyDescent="0.2">
      <c r="A1040" s="13" t="s">
        <v>26</v>
      </c>
      <c r="B1040" s="61">
        <v>86000</v>
      </c>
    </row>
    <row r="1041" spans="1:2" x14ac:dyDescent="0.2">
      <c r="A1041" s="13" t="s">
        <v>33</v>
      </c>
      <c r="B1041" s="61">
        <v>98000</v>
      </c>
    </row>
    <row r="1042" spans="1:2" ht="13.5" thickBot="1" x14ac:dyDescent="0.25">
      <c r="A1042" s="13" t="s">
        <v>29</v>
      </c>
      <c r="B1042" s="61">
        <v>48000</v>
      </c>
    </row>
    <row r="1043" spans="1:2" ht="13.5" thickBot="1" x14ac:dyDescent="0.25">
      <c r="A1043" s="8" t="s">
        <v>3</v>
      </c>
      <c r="B1043" s="75">
        <f>SUM(B1018:B1042)</f>
        <v>2266947.5700000003</v>
      </c>
    </row>
    <row r="1044" spans="1:2" x14ac:dyDescent="0.2">
      <c r="A1044" s="9"/>
      <c r="B1044" s="76"/>
    </row>
    <row r="1045" spans="1:2" ht="13.5" thickBot="1" x14ac:dyDescent="0.25">
      <c r="A1045" s="10" t="s">
        <v>4</v>
      </c>
      <c r="B1045" s="67" t="s">
        <v>38</v>
      </c>
    </row>
    <row r="1046" spans="1:2" ht="24.75" thickBot="1" x14ac:dyDescent="0.25">
      <c r="A1046" s="5" t="s">
        <v>10</v>
      </c>
      <c r="B1046" s="68" t="s">
        <v>99</v>
      </c>
    </row>
    <row r="1047" spans="1:2" x14ac:dyDescent="0.2">
      <c r="A1047" s="22" t="s">
        <v>25</v>
      </c>
      <c r="B1047" s="61">
        <v>546000</v>
      </c>
    </row>
    <row r="1048" spans="1:2" x14ac:dyDescent="0.2">
      <c r="A1048" s="12" t="s">
        <v>20</v>
      </c>
      <c r="B1048" s="61">
        <v>64985</v>
      </c>
    </row>
    <row r="1049" spans="1:2" x14ac:dyDescent="0.2">
      <c r="A1049" s="12" t="s">
        <v>30</v>
      </c>
      <c r="B1049" s="61">
        <v>39000</v>
      </c>
    </row>
    <row r="1050" spans="1:2" ht="24" x14ac:dyDescent="0.2">
      <c r="A1050" s="12" t="s">
        <v>76</v>
      </c>
      <c r="B1050" s="61">
        <v>67000</v>
      </c>
    </row>
    <row r="1051" spans="1:2" x14ac:dyDescent="0.2">
      <c r="A1051" s="12" t="s">
        <v>64</v>
      </c>
      <c r="B1051" s="61">
        <v>119000</v>
      </c>
    </row>
    <row r="1052" spans="1:2" x14ac:dyDescent="0.2">
      <c r="A1052" s="12" t="s">
        <v>47</v>
      </c>
      <c r="B1052" s="61">
        <v>56000</v>
      </c>
    </row>
    <row r="1053" spans="1:2" x14ac:dyDescent="0.2">
      <c r="A1053" s="12" t="s">
        <v>81</v>
      </c>
      <c r="B1053" s="61">
        <v>40000</v>
      </c>
    </row>
    <row r="1054" spans="1:2" ht="13.5" thickBot="1" x14ac:dyDescent="0.25">
      <c r="A1054" s="12" t="s">
        <v>50</v>
      </c>
      <c r="B1054" s="61">
        <v>63000</v>
      </c>
    </row>
    <row r="1055" spans="1:2" ht="13.5" thickBot="1" x14ac:dyDescent="0.25">
      <c r="A1055" s="8" t="s">
        <v>5</v>
      </c>
      <c r="B1055" s="75">
        <f>SUM(B1047:B1054)</f>
        <v>994985</v>
      </c>
    </row>
    <row r="1056" spans="1:2" x14ac:dyDescent="0.2">
      <c r="A1056" s="10"/>
      <c r="B1056" s="76"/>
    </row>
    <row r="1057" spans="1:2" ht="13.5" thickBot="1" x14ac:dyDescent="0.25">
      <c r="A1057" s="10" t="s">
        <v>6</v>
      </c>
      <c r="B1057" s="67" t="s">
        <v>38</v>
      </c>
    </row>
    <row r="1058" spans="1:2" ht="24.75" thickBot="1" x14ac:dyDescent="0.25">
      <c r="A1058" s="5" t="s">
        <v>10</v>
      </c>
      <c r="B1058" s="68" t="s">
        <v>99</v>
      </c>
    </row>
    <row r="1059" spans="1:2" x14ac:dyDescent="0.2">
      <c r="A1059" s="18" t="s">
        <v>77</v>
      </c>
      <c r="B1059" s="61">
        <v>99000</v>
      </c>
    </row>
    <row r="1060" spans="1:2" x14ac:dyDescent="0.2">
      <c r="A1060" s="18" t="s">
        <v>60</v>
      </c>
      <c r="B1060" s="61">
        <v>311986</v>
      </c>
    </row>
    <row r="1061" spans="1:2" x14ac:dyDescent="0.2">
      <c r="A1061" s="18" t="s">
        <v>80</v>
      </c>
      <c r="B1061" s="61">
        <v>246000</v>
      </c>
    </row>
    <row r="1062" spans="1:2" x14ac:dyDescent="0.2">
      <c r="A1062" s="18" t="s">
        <v>19</v>
      </c>
      <c r="B1062" s="61">
        <v>133000</v>
      </c>
    </row>
    <row r="1063" spans="1:2" x14ac:dyDescent="0.2">
      <c r="A1063" s="17" t="s">
        <v>52</v>
      </c>
      <c r="B1063" s="61">
        <v>48000</v>
      </c>
    </row>
    <row r="1064" spans="1:2" x14ac:dyDescent="0.2">
      <c r="A1064" s="17" t="s">
        <v>11</v>
      </c>
      <c r="B1064" s="61">
        <v>61000</v>
      </c>
    </row>
    <row r="1065" spans="1:2" x14ac:dyDescent="0.2">
      <c r="A1065" s="19" t="s">
        <v>28</v>
      </c>
      <c r="B1065" s="61">
        <v>82000</v>
      </c>
    </row>
    <row r="1066" spans="1:2" x14ac:dyDescent="0.2">
      <c r="A1066" s="18" t="s">
        <v>56</v>
      </c>
      <c r="B1066" s="61">
        <v>42000</v>
      </c>
    </row>
    <row r="1067" spans="1:2" x14ac:dyDescent="0.2">
      <c r="A1067" s="20" t="s">
        <v>34</v>
      </c>
      <c r="B1067" s="61">
        <v>49440</v>
      </c>
    </row>
    <row r="1068" spans="1:2" x14ac:dyDescent="0.2">
      <c r="A1068" s="18" t="s">
        <v>24</v>
      </c>
      <c r="B1068" s="61">
        <v>112000</v>
      </c>
    </row>
    <row r="1069" spans="1:2" x14ac:dyDescent="0.2">
      <c r="A1069" s="17" t="s">
        <v>82</v>
      </c>
      <c r="B1069" s="61">
        <v>48000</v>
      </c>
    </row>
    <row r="1070" spans="1:2" x14ac:dyDescent="0.2">
      <c r="A1070" s="18" t="s">
        <v>35</v>
      </c>
      <c r="B1070" s="61">
        <v>101000</v>
      </c>
    </row>
    <row r="1071" spans="1:2" x14ac:dyDescent="0.2">
      <c r="A1071" s="17" t="s">
        <v>13</v>
      </c>
      <c r="B1071" s="61">
        <v>49000</v>
      </c>
    </row>
    <row r="1072" spans="1:2" ht="24" x14ac:dyDescent="0.2">
      <c r="A1072" s="18" t="s">
        <v>65</v>
      </c>
      <c r="B1072" s="61">
        <v>48000</v>
      </c>
    </row>
    <row r="1073" spans="1:2" x14ac:dyDescent="0.2">
      <c r="A1073" s="18" t="s">
        <v>61</v>
      </c>
      <c r="B1073" s="61">
        <v>76000</v>
      </c>
    </row>
    <row r="1074" spans="1:2" x14ac:dyDescent="0.2">
      <c r="A1074" s="18" t="s">
        <v>58</v>
      </c>
      <c r="B1074" s="61">
        <v>41000</v>
      </c>
    </row>
    <row r="1075" spans="1:2" x14ac:dyDescent="0.2">
      <c r="A1075" s="18" t="s">
        <v>36</v>
      </c>
      <c r="B1075" s="61">
        <v>87000</v>
      </c>
    </row>
    <row r="1076" spans="1:2" x14ac:dyDescent="0.2">
      <c r="A1076" s="20" t="s">
        <v>66</v>
      </c>
      <c r="B1076" s="61">
        <v>54000</v>
      </c>
    </row>
    <row r="1077" spans="1:2" ht="13.5" thickBot="1" x14ac:dyDescent="0.25">
      <c r="A1077" s="26" t="s">
        <v>62</v>
      </c>
      <c r="B1077" s="61">
        <v>452882.43</v>
      </c>
    </row>
    <row r="1078" spans="1:2" ht="13.5" thickBot="1" x14ac:dyDescent="0.25">
      <c r="A1078" s="8" t="s">
        <v>7</v>
      </c>
      <c r="B1078" s="75">
        <f>SUM(B1059:B1077)</f>
        <v>2141308.4300000002</v>
      </c>
    </row>
    <row r="1079" spans="1:2" x14ac:dyDescent="0.2">
      <c r="A1079" s="10"/>
      <c r="B1079" s="76"/>
    </row>
    <row r="1080" spans="1:2" ht="13.5" thickBot="1" x14ac:dyDescent="0.25">
      <c r="A1080" s="10" t="s">
        <v>8</v>
      </c>
      <c r="B1080" s="67" t="s">
        <v>38</v>
      </c>
    </row>
    <row r="1081" spans="1:2" ht="24.75" thickBot="1" x14ac:dyDescent="0.25">
      <c r="A1081" s="5" t="s">
        <v>10</v>
      </c>
      <c r="B1081" s="68" t="s">
        <v>99</v>
      </c>
    </row>
    <row r="1082" spans="1:2" x14ac:dyDescent="0.2">
      <c r="A1082" s="12" t="s">
        <v>69</v>
      </c>
      <c r="B1082" s="61">
        <v>98000</v>
      </c>
    </row>
    <row r="1083" spans="1:2" x14ac:dyDescent="0.2">
      <c r="A1083" s="12" t="s">
        <v>72</v>
      </c>
      <c r="B1083" s="61">
        <v>387000</v>
      </c>
    </row>
    <row r="1084" spans="1:2" x14ac:dyDescent="0.2">
      <c r="A1084" s="18" t="s">
        <v>40</v>
      </c>
      <c r="B1084" s="61">
        <v>267000</v>
      </c>
    </row>
    <row r="1085" spans="1:2" x14ac:dyDescent="0.2">
      <c r="A1085" s="17" t="s">
        <v>37</v>
      </c>
      <c r="B1085" s="61">
        <v>93000</v>
      </c>
    </row>
    <row r="1086" spans="1:2" x14ac:dyDescent="0.2">
      <c r="A1086" s="17" t="s">
        <v>21</v>
      </c>
      <c r="B1086" s="61">
        <v>59000</v>
      </c>
    </row>
    <row r="1087" spans="1:2" x14ac:dyDescent="0.2">
      <c r="A1087" s="18" t="s">
        <v>70</v>
      </c>
      <c r="B1087" s="61">
        <v>130000</v>
      </c>
    </row>
    <row r="1088" spans="1:2" x14ac:dyDescent="0.2">
      <c r="A1088" s="18" t="s">
        <v>53</v>
      </c>
      <c r="B1088" s="61">
        <v>62000</v>
      </c>
    </row>
    <row r="1089" spans="1:2" x14ac:dyDescent="0.2">
      <c r="A1089" s="18" t="s">
        <v>83</v>
      </c>
      <c r="B1089" s="61">
        <v>76000</v>
      </c>
    </row>
    <row r="1090" spans="1:2" x14ac:dyDescent="0.2">
      <c r="A1090" s="18" t="s">
        <v>48</v>
      </c>
      <c r="B1090" s="61">
        <v>62000</v>
      </c>
    </row>
    <row r="1091" spans="1:2" x14ac:dyDescent="0.2">
      <c r="A1091" s="18" t="s">
        <v>563</v>
      </c>
      <c r="B1091" s="61">
        <v>151000</v>
      </c>
    </row>
    <row r="1092" spans="1:2" ht="24" x14ac:dyDescent="0.2">
      <c r="A1092" s="18" t="s">
        <v>22</v>
      </c>
      <c r="B1092" s="61">
        <f>43000-3554</f>
        <v>39446</v>
      </c>
    </row>
    <row r="1093" spans="1:2" x14ac:dyDescent="0.2">
      <c r="A1093" s="18" t="s">
        <v>59</v>
      </c>
      <c r="B1093" s="61">
        <v>50000</v>
      </c>
    </row>
    <row r="1094" spans="1:2" x14ac:dyDescent="0.2">
      <c r="A1094" s="18" t="s">
        <v>67</v>
      </c>
      <c r="B1094" s="61">
        <v>39000</v>
      </c>
    </row>
    <row r="1095" spans="1:2" x14ac:dyDescent="0.2">
      <c r="A1095" s="18" t="s">
        <v>84</v>
      </c>
      <c r="B1095" s="61">
        <v>396000</v>
      </c>
    </row>
    <row r="1096" spans="1:2" ht="13.5" thickBot="1" x14ac:dyDescent="0.25">
      <c r="A1096" s="18" t="s">
        <v>68</v>
      </c>
      <c r="B1096" s="61">
        <v>111000</v>
      </c>
    </row>
    <row r="1097" spans="1:2" ht="13.5" thickBot="1" x14ac:dyDescent="0.25">
      <c r="A1097" s="8" t="s">
        <v>9</v>
      </c>
      <c r="B1097" s="75">
        <f>SUM(B1082:B1096)</f>
        <v>2020446</v>
      </c>
    </row>
    <row r="1098" spans="1:2" x14ac:dyDescent="0.2">
      <c r="A1098" s="9"/>
      <c r="B1098" s="76"/>
    </row>
    <row r="1099" spans="1:2" ht="13.5" thickBot="1" x14ac:dyDescent="0.25">
      <c r="A1099" s="9"/>
      <c r="B1099" s="76"/>
    </row>
    <row r="1100" spans="1:2" ht="13.5" thickBot="1" x14ac:dyDescent="0.25">
      <c r="A1100" s="23" t="s">
        <v>12</v>
      </c>
      <c r="B1100" s="77">
        <f>B1014+B1043+B1055+B1078+B1097</f>
        <v>8378687</v>
      </c>
    </row>
    <row r="1101" spans="1:2" x14ac:dyDescent="0.2">
      <c r="B1101" s="76"/>
    </row>
    <row r="1102" spans="1:2" x14ac:dyDescent="0.2">
      <c r="B1102" s="76"/>
    </row>
    <row r="1103" spans="1:2" ht="15.75" x14ac:dyDescent="0.2">
      <c r="A1103" s="29" t="s">
        <v>560</v>
      </c>
      <c r="B1103" s="76"/>
    </row>
    <row r="1104" spans="1:2" x14ac:dyDescent="0.2">
      <c r="B1104" s="76"/>
    </row>
    <row r="1105" spans="1:2" x14ac:dyDescent="0.2">
      <c r="A1105" s="4" t="s">
        <v>0</v>
      </c>
      <c r="B1105" s="76"/>
    </row>
    <row r="1106" spans="1:2" x14ac:dyDescent="0.2">
      <c r="A1106" s="30"/>
      <c r="B1106" s="76"/>
    </row>
    <row r="1107" spans="1:2" ht="13.5" thickBot="1" x14ac:dyDescent="0.25">
      <c r="A1107" s="4" t="s">
        <v>101</v>
      </c>
      <c r="B1107" s="67" t="s">
        <v>38</v>
      </c>
    </row>
    <row r="1108" spans="1:2" ht="24.75" thickBot="1" x14ac:dyDescent="0.25">
      <c r="A1108" s="5" t="s">
        <v>10</v>
      </c>
      <c r="B1108" s="68" t="s">
        <v>99</v>
      </c>
    </row>
    <row r="1109" spans="1:2" x14ac:dyDescent="0.2">
      <c r="A1109" s="31" t="s">
        <v>102</v>
      </c>
      <c r="B1109" s="60">
        <v>98000</v>
      </c>
    </row>
    <row r="1110" spans="1:2" x14ac:dyDescent="0.2">
      <c r="A1110" s="32" t="s">
        <v>103</v>
      </c>
      <c r="B1110" s="61">
        <v>58000</v>
      </c>
    </row>
    <row r="1111" spans="1:2" x14ac:dyDescent="0.2">
      <c r="A1111" s="33" t="s">
        <v>104</v>
      </c>
      <c r="B1111" s="60">
        <v>17000</v>
      </c>
    </row>
    <row r="1112" spans="1:2" x14ac:dyDescent="0.2">
      <c r="A1112" s="33" t="s">
        <v>107</v>
      </c>
      <c r="B1112" s="60">
        <v>160000</v>
      </c>
    </row>
    <row r="1113" spans="1:2" x14ac:dyDescent="0.2">
      <c r="A1113" s="33" t="s">
        <v>110</v>
      </c>
      <c r="B1113" s="60">
        <v>265000</v>
      </c>
    </row>
    <row r="1114" spans="1:2" x14ac:dyDescent="0.2">
      <c r="A1114" s="33" t="s">
        <v>115</v>
      </c>
      <c r="B1114" s="60">
        <v>353000</v>
      </c>
    </row>
    <row r="1115" spans="1:2" x14ac:dyDescent="0.2">
      <c r="A1115" s="33" t="s">
        <v>116</v>
      </c>
      <c r="B1115" s="60">
        <v>21000</v>
      </c>
    </row>
    <row r="1116" spans="1:2" x14ac:dyDescent="0.2">
      <c r="A1116" s="32" t="s">
        <v>117</v>
      </c>
      <c r="B1116" s="61">
        <v>121000</v>
      </c>
    </row>
    <row r="1117" spans="1:2" x14ac:dyDescent="0.2">
      <c r="A1117" s="33" t="s">
        <v>120</v>
      </c>
      <c r="B1117" s="60">
        <v>114000</v>
      </c>
    </row>
    <row r="1118" spans="1:2" x14ac:dyDescent="0.2">
      <c r="A1118" s="33" t="s">
        <v>121</v>
      </c>
      <c r="B1118" s="60">
        <v>74000</v>
      </c>
    </row>
    <row r="1119" spans="1:2" x14ac:dyDescent="0.2">
      <c r="A1119" s="33" t="s">
        <v>122</v>
      </c>
      <c r="B1119" s="60">
        <v>17000</v>
      </c>
    </row>
    <row r="1120" spans="1:2" x14ac:dyDescent="0.2">
      <c r="A1120" s="33" t="s">
        <v>123</v>
      </c>
      <c r="B1120" s="60">
        <v>17000</v>
      </c>
    </row>
    <row r="1121" spans="1:2" x14ac:dyDescent="0.2">
      <c r="A1121" s="33" t="s">
        <v>124</v>
      </c>
      <c r="B1121" s="60">
        <v>53000</v>
      </c>
    </row>
    <row r="1122" spans="1:2" x14ac:dyDescent="0.2">
      <c r="A1122" s="33" t="s">
        <v>127</v>
      </c>
      <c r="B1122" s="60">
        <v>107000</v>
      </c>
    </row>
    <row r="1123" spans="1:2" x14ac:dyDescent="0.2">
      <c r="A1123" s="33" t="s">
        <v>131</v>
      </c>
      <c r="B1123" s="60">
        <v>141000</v>
      </c>
    </row>
    <row r="1124" spans="1:2" x14ac:dyDescent="0.2">
      <c r="A1124" s="33" t="s">
        <v>134</v>
      </c>
      <c r="B1124" s="60">
        <v>149000</v>
      </c>
    </row>
    <row r="1125" spans="1:2" ht="13.5" thickBot="1" x14ac:dyDescent="0.25">
      <c r="A1125" s="34" t="s">
        <v>136</v>
      </c>
      <c r="B1125" s="62">
        <v>86000</v>
      </c>
    </row>
    <row r="1126" spans="1:2" ht="13.5" thickBot="1" x14ac:dyDescent="0.25">
      <c r="A1126" s="35" t="s">
        <v>137</v>
      </c>
      <c r="B1126" s="63">
        <f>SUM(B1109:B1125)</f>
        <v>1851000</v>
      </c>
    </row>
    <row r="1127" spans="1:2" ht="13.5" thickBot="1" x14ac:dyDescent="0.25">
      <c r="A1127" s="36"/>
      <c r="B1127" s="76"/>
    </row>
    <row r="1128" spans="1:2" ht="13.5" thickBot="1" x14ac:dyDescent="0.25">
      <c r="A1128" s="37" t="s">
        <v>1</v>
      </c>
      <c r="B1128" s="65">
        <f>B1126</f>
        <v>1851000</v>
      </c>
    </row>
    <row r="1129" spans="1:2" x14ac:dyDescent="0.2">
      <c r="A1129" s="4"/>
      <c r="B1129" s="66"/>
    </row>
    <row r="1130" spans="1:2" x14ac:dyDescent="0.2">
      <c r="A1130" s="4" t="s">
        <v>2</v>
      </c>
      <c r="B1130" s="76"/>
    </row>
    <row r="1131" spans="1:2" x14ac:dyDescent="0.2">
      <c r="A1131" s="36"/>
      <c r="B1131" s="76"/>
    </row>
    <row r="1132" spans="1:2" ht="13.5" thickBot="1" x14ac:dyDescent="0.25">
      <c r="A1132" s="4" t="s">
        <v>138</v>
      </c>
      <c r="B1132" s="67" t="s">
        <v>38</v>
      </c>
    </row>
    <row r="1133" spans="1:2" ht="24.75" thickBot="1" x14ac:dyDescent="0.25">
      <c r="A1133" s="5" t="s">
        <v>10</v>
      </c>
      <c r="B1133" s="68" t="s">
        <v>99</v>
      </c>
    </row>
    <row r="1134" spans="1:2" x14ac:dyDescent="0.2">
      <c r="A1134" s="39" t="s">
        <v>140</v>
      </c>
      <c r="B1134" s="60">
        <v>39000</v>
      </c>
    </row>
    <row r="1135" spans="1:2" x14ac:dyDescent="0.2">
      <c r="A1135" s="39" t="s">
        <v>141</v>
      </c>
      <c r="B1135" s="60">
        <v>41000</v>
      </c>
    </row>
    <row r="1136" spans="1:2" x14ac:dyDescent="0.2">
      <c r="A1136" s="39" t="s">
        <v>142</v>
      </c>
      <c r="B1136" s="60">
        <v>30000</v>
      </c>
    </row>
    <row r="1137" spans="1:2" x14ac:dyDescent="0.2">
      <c r="A1137" s="39" t="s">
        <v>143</v>
      </c>
      <c r="B1137" s="60">
        <v>5000</v>
      </c>
    </row>
    <row r="1138" spans="1:2" x14ac:dyDescent="0.2">
      <c r="A1138" s="39" t="s">
        <v>144</v>
      </c>
      <c r="B1138" s="60">
        <v>18000</v>
      </c>
    </row>
    <row r="1139" spans="1:2" x14ac:dyDescent="0.2">
      <c r="A1139" s="39" t="s">
        <v>147</v>
      </c>
      <c r="B1139" s="60">
        <v>71000</v>
      </c>
    </row>
    <row r="1140" spans="1:2" x14ac:dyDescent="0.2">
      <c r="A1140" s="39" t="s">
        <v>148</v>
      </c>
      <c r="B1140" s="60">
        <v>15000</v>
      </c>
    </row>
    <row r="1141" spans="1:2" x14ac:dyDescent="0.2">
      <c r="A1141" s="39" t="s">
        <v>149</v>
      </c>
      <c r="B1141" s="60">
        <v>85000</v>
      </c>
    </row>
    <row r="1142" spans="1:2" x14ac:dyDescent="0.2">
      <c r="A1142" s="39" t="s">
        <v>150</v>
      </c>
      <c r="B1142" s="60">
        <v>68000</v>
      </c>
    </row>
    <row r="1143" spans="1:2" x14ac:dyDescent="0.2">
      <c r="A1143" s="39" t="s">
        <v>151</v>
      </c>
      <c r="B1143" s="60">
        <v>27000</v>
      </c>
    </row>
    <row r="1144" spans="1:2" x14ac:dyDescent="0.2">
      <c r="A1144" s="39" t="s">
        <v>152</v>
      </c>
      <c r="B1144" s="60">
        <v>58000</v>
      </c>
    </row>
    <row r="1145" spans="1:2" x14ac:dyDescent="0.2">
      <c r="A1145" s="39" t="s">
        <v>154</v>
      </c>
      <c r="B1145" s="60">
        <v>34000</v>
      </c>
    </row>
    <row r="1146" spans="1:2" x14ac:dyDescent="0.2">
      <c r="A1146" s="39" t="s">
        <v>156</v>
      </c>
      <c r="B1146" s="60">
        <v>10000</v>
      </c>
    </row>
    <row r="1147" spans="1:2" ht="13.5" thickBot="1" x14ac:dyDescent="0.25">
      <c r="A1147" s="40" t="s">
        <v>158</v>
      </c>
      <c r="B1147" s="62">
        <v>18000</v>
      </c>
    </row>
    <row r="1148" spans="1:2" ht="13.5" thickBot="1" x14ac:dyDescent="0.25">
      <c r="A1148" s="35" t="s">
        <v>159</v>
      </c>
      <c r="B1148" s="63">
        <f>SUM(B1134:B1147)</f>
        <v>519000</v>
      </c>
    </row>
    <row r="1149" spans="1:2" x14ac:dyDescent="0.2">
      <c r="A1149" s="36"/>
      <c r="B1149" s="76"/>
    </row>
    <row r="1150" spans="1:2" ht="13.5" thickBot="1" x14ac:dyDescent="0.25">
      <c r="A1150" s="4" t="s">
        <v>160</v>
      </c>
      <c r="B1150" s="67" t="s">
        <v>38</v>
      </c>
    </row>
    <row r="1151" spans="1:2" ht="24.75" thickBot="1" x14ac:dyDescent="0.25">
      <c r="A1151" s="5" t="s">
        <v>10</v>
      </c>
      <c r="B1151" s="68" t="s">
        <v>99</v>
      </c>
    </row>
    <row r="1152" spans="1:2" x14ac:dyDescent="0.2">
      <c r="A1152" s="41" t="s">
        <v>161</v>
      </c>
      <c r="B1152" s="60">
        <v>48000</v>
      </c>
    </row>
    <row r="1153" spans="1:2" x14ac:dyDescent="0.2">
      <c r="A1153" s="39" t="s">
        <v>162</v>
      </c>
      <c r="B1153" s="60">
        <v>8000</v>
      </c>
    </row>
    <row r="1154" spans="1:2" x14ac:dyDescent="0.2">
      <c r="A1154" s="39" t="s">
        <v>163</v>
      </c>
      <c r="B1154" s="60">
        <v>64000</v>
      </c>
    </row>
    <row r="1155" spans="1:2" x14ac:dyDescent="0.2">
      <c r="A1155" s="39" t="s">
        <v>165</v>
      </c>
      <c r="B1155" s="60">
        <v>19000</v>
      </c>
    </row>
    <row r="1156" spans="1:2" x14ac:dyDescent="0.2">
      <c r="A1156" s="39" t="s">
        <v>166</v>
      </c>
      <c r="B1156" s="60">
        <v>23000</v>
      </c>
    </row>
    <row r="1157" spans="1:2" x14ac:dyDescent="0.2">
      <c r="A1157" s="39" t="s">
        <v>167</v>
      </c>
      <c r="B1157" s="60">
        <v>5000</v>
      </c>
    </row>
    <row r="1158" spans="1:2" x14ac:dyDescent="0.2">
      <c r="A1158" s="39" t="s">
        <v>168</v>
      </c>
      <c r="B1158" s="60">
        <v>68852</v>
      </c>
    </row>
    <row r="1159" spans="1:2" x14ac:dyDescent="0.2">
      <c r="A1159" s="39" t="s">
        <v>169</v>
      </c>
      <c r="B1159" s="60">
        <v>33000</v>
      </c>
    </row>
    <row r="1160" spans="1:2" x14ac:dyDescent="0.2">
      <c r="A1160" s="42" t="s">
        <v>171</v>
      </c>
      <c r="B1160" s="60">
        <v>25000</v>
      </c>
    </row>
    <row r="1161" spans="1:2" x14ac:dyDescent="0.2">
      <c r="A1161" s="42" t="s">
        <v>172</v>
      </c>
      <c r="B1161" s="60">
        <v>50000</v>
      </c>
    </row>
    <row r="1162" spans="1:2" x14ac:dyDescent="0.2">
      <c r="A1162" s="39" t="s">
        <v>173</v>
      </c>
      <c r="B1162" s="60">
        <v>37000</v>
      </c>
    </row>
    <row r="1163" spans="1:2" x14ac:dyDescent="0.2">
      <c r="A1163" s="39" t="s">
        <v>174</v>
      </c>
      <c r="B1163" s="60">
        <v>93000</v>
      </c>
    </row>
    <row r="1164" spans="1:2" x14ac:dyDescent="0.2">
      <c r="A1164" s="44" t="s">
        <v>178</v>
      </c>
      <c r="B1164" s="60">
        <v>25000</v>
      </c>
    </row>
    <row r="1165" spans="1:2" x14ac:dyDescent="0.2">
      <c r="A1165" s="44" t="s">
        <v>179</v>
      </c>
      <c r="B1165" s="60">
        <v>54000</v>
      </c>
    </row>
    <row r="1166" spans="1:2" x14ac:dyDescent="0.2">
      <c r="A1166" s="44" t="s">
        <v>180</v>
      </c>
      <c r="B1166" s="60">
        <v>11000</v>
      </c>
    </row>
    <row r="1167" spans="1:2" x14ac:dyDescent="0.2">
      <c r="A1167" s="44" t="s">
        <v>181</v>
      </c>
      <c r="B1167" s="60">
        <v>21000</v>
      </c>
    </row>
    <row r="1168" spans="1:2" x14ac:dyDescent="0.2">
      <c r="A1168" s="44" t="s">
        <v>183</v>
      </c>
      <c r="B1168" s="60">
        <v>19000</v>
      </c>
    </row>
    <row r="1169" spans="1:2" x14ac:dyDescent="0.2">
      <c r="A1169" s="44" t="s">
        <v>185</v>
      </c>
      <c r="B1169" s="60">
        <v>14000</v>
      </c>
    </row>
    <row r="1170" spans="1:2" x14ac:dyDescent="0.2">
      <c r="A1170" s="44" t="s">
        <v>187</v>
      </c>
      <c r="B1170" s="60">
        <v>74000</v>
      </c>
    </row>
    <row r="1171" spans="1:2" x14ac:dyDescent="0.2">
      <c r="A1171" s="44" t="s">
        <v>188</v>
      </c>
      <c r="B1171" s="60">
        <v>25000</v>
      </c>
    </row>
    <row r="1172" spans="1:2" x14ac:dyDescent="0.2">
      <c r="A1172" s="44" t="s">
        <v>190</v>
      </c>
      <c r="B1172" s="60">
        <v>39000</v>
      </c>
    </row>
    <row r="1173" spans="1:2" x14ac:dyDescent="0.2">
      <c r="A1173" s="44" t="s">
        <v>191</v>
      </c>
      <c r="B1173" s="60">
        <v>128000</v>
      </c>
    </row>
    <row r="1174" spans="1:2" x14ac:dyDescent="0.2">
      <c r="A1174" s="44" t="s">
        <v>192</v>
      </c>
      <c r="B1174" s="60">
        <v>60000</v>
      </c>
    </row>
    <row r="1175" spans="1:2" x14ac:dyDescent="0.2">
      <c r="A1175" s="44" t="s">
        <v>193</v>
      </c>
      <c r="B1175" s="60">
        <v>65000</v>
      </c>
    </row>
    <row r="1176" spans="1:2" x14ac:dyDescent="0.2">
      <c r="A1176" s="44" t="s">
        <v>194</v>
      </c>
      <c r="B1176" s="60">
        <v>42000</v>
      </c>
    </row>
    <row r="1177" spans="1:2" x14ac:dyDescent="0.2">
      <c r="A1177" s="44" t="s">
        <v>195</v>
      </c>
      <c r="B1177" s="60">
        <v>79000</v>
      </c>
    </row>
    <row r="1178" spans="1:2" x14ac:dyDescent="0.2">
      <c r="A1178" s="44" t="s">
        <v>196</v>
      </c>
      <c r="B1178" s="60">
        <v>95000</v>
      </c>
    </row>
    <row r="1179" spans="1:2" x14ac:dyDescent="0.2">
      <c r="A1179" s="44" t="s">
        <v>197</v>
      </c>
      <c r="B1179" s="60">
        <v>203000</v>
      </c>
    </row>
    <row r="1180" spans="1:2" x14ac:dyDescent="0.2">
      <c r="A1180" s="44" t="s">
        <v>198</v>
      </c>
      <c r="B1180" s="60">
        <v>168000</v>
      </c>
    </row>
    <row r="1181" spans="1:2" x14ac:dyDescent="0.2">
      <c r="A1181" s="44" t="s">
        <v>199</v>
      </c>
      <c r="B1181" s="60">
        <v>54000</v>
      </c>
    </row>
    <row r="1182" spans="1:2" x14ac:dyDescent="0.2">
      <c r="A1182" s="44" t="s">
        <v>200</v>
      </c>
      <c r="B1182" s="60">
        <v>62000</v>
      </c>
    </row>
    <row r="1183" spans="1:2" x14ac:dyDescent="0.2">
      <c r="A1183" s="44" t="s">
        <v>201</v>
      </c>
      <c r="B1183" s="60">
        <v>113000</v>
      </c>
    </row>
    <row r="1184" spans="1:2" x14ac:dyDescent="0.2">
      <c r="A1184" s="44" t="s">
        <v>202</v>
      </c>
      <c r="B1184" s="60">
        <v>139000</v>
      </c>
    </row>
    <row r="1185" spans="1:2" x14ac:dyDescent="0.2">
      <c r="A1185" s="44" t="s">
        <v>203</v>
      </c>
      <c r="B1185" s="60">
        <v>80000</v>
      </c>
    </row>
    <row r="1186" spans="1:2" x14ac:dyDescent="0.2">
      <c r="A1186" s="44" t="s">
        <v>204</v>
      </c>
      <c r="B1186" s="60">
        <v>74000</v>
      </c>
    </row>
    <row r="1187" spans="1:2" x14ac:dyDescent="0.2">
      <c r="A1187" s="44" t="s">
        <v>205</v>
      </c>
      <c r="B1187" s="60">
        <v>110000</v>
      </c>
    </row>
    <row r="1188" spans="1:2" x14ac:dyDescent="0.2">
      <c r="A1188" s="44" t="s">
        <v>206</v>
      </c>
      <c r="B1188" s="69">
        <v>180000</v>
      </c>
    </row>
    <row r="1189" spans="1:2" x14ac:dyDescent="0.2">
      <c r="A1189" s="44" t="s">
        <v>207</v>
      </c>
      <c r="B1189" s="70">
        <v>130000</v>
      </c>
    </row>
    <row r="1190" spans="1:2" x14ac:dyDescent="0.2">
      <c r="A1190" s="44" t="s">
        <v>208</v>
      </c>
      <c r="B1190" s="60">
        <v>92000</v>
      </c>
    </row>
    <row r="1191" spans="1:2" x14ac:dyDescent="0.2">
      <c r="A1191" s="44" t="s">
        <v>209</v>
      </c>
      <c r="B1191" s="60">
        <v>118000</v>
      </c>
    </row>
    <row r="1192" spans="1:2" x14ac:dyDescent="0.2">
      <c r="A1192" s="44" t="s">
        <v>222</v>
      </c>
      <c r="B1192" s="60">
        <v>25000</v>
      </c>
    </row>
    <row r="1193" spans="1:2" x14ac:dyDescent="0.2">
      <c r="A1193" s="44" t="s">
        <v>223</v>
      </c>
      <c r="B1193" s="60">
        <v>21000</v>
      </c>
    </row>
    <row r="1194" spans="1:2" x14ac:dyDescent="0.2">
      <c r="A1194" s="39" t="s">
        <v>224</v>
      </c>
      <c r="B1194" s="60">
        <v>25000</v>
      </c>
    </row>
    <row r="1195" spans="1:2" x14ac:dyDescent="0.2">
      <c r="A1195" s="39" t="s">
        <v>225</v>
      </c>
      <c r="B1195" s="60">
        <v>20000</v>
      </c>
    </row>
    <row r="1196" spans="1:2" x14ac:dyDescent="0.2">
      <c r="A1196" s="39" t="s">
        <v>226</v>
      </c>
      <c r="B1196" s="60">
        <v>79000</v>
      </c>
    </row>
    <row r="1197" spans="1:2" x14ac:dyDescent="0.2">
      <c r="A1197" s="39" t="s">
        <v>228</v>
      </c>
      <c r="B1197" s="60">
        <v>58000</v>
      </c>
    </row>
    <row r="1198" spans="1:2" x14ac:dyDescent="0.2">
      <c r="A1198" s="39" t="s">
        <v>231</v>
      </c>
      <c r="B1198" s="60">
        <v>88000</v>
      </c>
    </row>
    <row r="1199" spans="1:2" x14ac:dyDescent="0.2">
      <c r="A1199" s="39" t="s">
        <v>233</v>
      </c>
      <c r="B1199" s="60">
        <v>26000</v>
      </c>
    </row>
    <row r="1200" spans="1:2" x14ac:dyDescent="0.2">
      <c r="A1200" s="44" t="s">
        <v>235</v>
      </c>
      <c r="B1200" s="60">
        <v>72000</v>
      </c>
    </row>
    <row r="1201" spans="1:2" x14ac:dyDescent="0.2">
      <c r="A1201" s="44" t="s">
        <v>236</v>
      </c>
      <c r="B1201" s="60">
        <v>57000</v>
      </c>
    </row>
    <row r="1202" spans="1:2" x14ac:dyDescent="0.2">
      <c r="A1202" s="44" t="s">
        <v>238</v>
      </c>
      <c r="B1202" s="60">
        <v>36000</v>
      </c>
    </row>
    <row r="1203" spans="1:2" ht="13.5" thickBot="1" x14ac:dyDescent="0.25">
      <c r="A1203" s="44" t="s">
        <v>239</v>
      </c>
      <c r="B1203" s="60">
        <v>12000</v>
      </c>
    </row>
    <row r="1204" spans="1:2" ht="13.5" thickBot="1" x14ac:dyDescent="0.25">
      <c r="A1204" s="35" t="s">
        <v>241</v>
      </c>
      <c r="B1204" s="63">
        <f>SUM(B1152:B1203)</f>
        <v>3266852</v>
      </c>
    </row>
    <row r="1205" spans="1:2" x14ac:dyDescent="0.2">
      <c r="A1205" s="36"/>
      <c r="B1205" s="76"/>
    </row>
    <row r="1206" spans="1:2" ht="13.5" thickBot="1" x14ac:dyDescent="0.25">
      <c r="A1206" s="4" t="s">
        <v>242</v>
      </c>
      <c r="B1206" s="67" t="s">
        <v>38</v>
      </c>
    </row>
    <row r="1207" spans="1:2" ht="24.75" thickBot="1" x14ac:dyDescent="0.25">
      <c r="A1207" s="5" t="s">
        <v>10</v>
      </c>
      <c r="B1207" s="68" t="s">
        <v>99</v>
      </c>
    </row>
    <row r="1208" spans="1:2" x14ac:dyDescent="0.2">
      <c r="A1208" s="41" t="s">
        <v>243</v>
      </c>
      <c r="B1208" s="60">
        <v>5000</v>
      </c>
    </row>
    <row r="1209" spans="1:2" x14ac:dyDescent="0.2">
      <c r="A1209" s="39" t="s">
        <v>246</v>
      </c>
      <c r="B1209" s="60">
        <v>12000</v>
      </c>
    </row>
    <row r="1210" spans="1:2" x14ac:dyDescent="0.2">
      <c r="A1210" s="39" t="s">
        <v>247</v>
      </c>
      <c r="B1210" s="60">
        <v>21000</v>
      </c>
    </row>
    <row r="1211" spans="1:2" x14ac:dyDescent="0.2">
      <c r="A1211" s="44" t="s">
        <v>249</v>
      </c>
      <c r="B1211" s="60">
        <v>16000</v>
      </c>
    </row>
    <row r="1212" spans="1:2" x14ac:dyDescent="0.2">
      <c r="A1212" s="44" t="s">
        <v>250</v>
      </c>
      <c r="B1212" s="60">
        <v>34000</v>
      </c>
    </row>
    <row r="1213" spans="1:2" x14ac:dyDescent="0.2">
      <c r="A1213" s="44" t="s">
        <v>251</v>
      </c>
      <c r="B1213" s="60">
        <v>196000</v>
      </c>
    </row>
    <row r="1214" spans="1:2" x14ac:dyDescent="0.2">
      <c r="A1214" s="44" t="s">
        <v>254</v>
      </c>
      <c r="B1214" s="60">
        <v>104000</v>
      </c>
    </row>
    <row r="1215" spans="1:2" x14ac:dyDescent="0.2">
      <c r="A1215" s="13" t="s">
        <v>255</v>
      </c>
      <c r="B1215" s="61">
        <v>104423</v>
      </c>
    </row>
    <row r="1216" spans="1:2" x14ac:dyDescent="0.2">
      <c r="A1216" s="44" t="s">
        <v>256</v>
      </c>
      <c r="B1216" s="60">
        <v>98000</v>
      </c>
    </row>
    <row r="1217" spans="1:2" ht="13.5" thickBot="1" x14ac:dyDescent="0.25">
      <c r="A1217" s="44" t="s">
        <v>260</v>
      </c>
      <c r="B1217" s="60">
        <v>14000</v>
      </c>
    </row>
    <row r="1218" spans="1:2" ht="13.5" thickBot="1" x14ac:dyDescent="0.25">
      <c r="A1218" s="35" t="s">
        <v>261</v>
      </c>
      <c r="B1218" s="63">
        <f>SUM(B1208:B1217)</f>
        <v>604423</v>
      </c>
    </row>
    <row r="1219" spans="1:2" x14ac:dyDescent="0.2">
      <c r="A1219" s="36"/>
      <c r="B1219" s="76"/>
    </row>
    <row r="1220" spans="1:2" ht="13.5" thickBot="1" x14ac:dyDescent="0.25">
      <c r="A1220" s="4" t="s">
        <v>262</v>
      </c>
      <c r="B1220" s="67" t="s">
        <v>38</v>
      </c>
    </row>
    <row r="1221" spans="1:2" ht="24.75" thickBot="1" x14ac:dyDescent="0.25">
      <c r="A1221" s="5" t="s">
        <v>10</v>
      </c>
      <c r="B1221" s="68" t="s">
        <v>99</v>
      </c>
    </row>
    <row r="1222" spans="1:2" x14ac:dyDescent="0.2">
      <c r="A1222" s="48" t="s">
        <v>264</v>
      </c>
      <c r="B1222" s="60">
        <v>91000</v>
      </c>
    </row>
    <row r="1223" spans="1:2" x14ac:dyDescent="0.2">
      <c r="A1223" s="46" t="s">
        <v>265</v>
      </c>
      <c r="B1223" s="60">
        <v>123000</v>
      </c>
    </row>
    <row r="1224" spans="1:2" x14ac:dyDescent="0.2">
      <c r="A1224" s="39" t="s">
        <v>266</v>
      </c>
      <c r="B1224" s="60">
        <v>10000</v>
      </c>
    </row>
    <row r="1225" spans="1:2" x14ac:dyDescent="0.2">
      <c r="A1225" s="44" t="s">
        <v>268</v>
      </c>
      <c r="B1225" s="60">
        <v>28000</v>
      </c>
    </row>
    <row r="1226" spans="1:2" x14ac:dyDescent="0.2">
      <c r="A1226" s="44" t="s">
        <v>270</v>
      </c>
      <c r="B1226" s="60">
        <v>39000</v>
      </c>
    </row>
    <row r="1227" spans="1:2" x14ac:dyDescent="0.2">
      <c r="A1227" s="44" t="s">
        <v>272</v>
      </c>
      <c r="B1227" s="60">
        <v>41000</v>
      </c>
    </row>
    <row r="1228" spans="1:2" x14ac:dyDescent="0.2">
      <c r="A1228" s="46" t="s">
        <v>274</v>
      </c>
      <c r="B1228" s="60">
        <v>73000</v>
      </c>
    </row>
    <row r="1229" spans="1:2" x14ac:dyDescent="0.2">
      <c r="A1229" s="46" t="s">
        <v>275</v>
      </c>
      <c r="B1229" s="60">
        <v>80000</v>
      </c>
    </row>
    <row r="1230" spans="1:2" x14ac:dyDescent="0.2">
      <c r="A1230" s="46" t="s">
        <v>276</v>
      </c>
      <c r="B1230" s="60">
        <v>54000</v>
      </c>
    </row>
    <row r="1231" spans="1:2" ht="13.5" thickBot="1" x14ac:dyDescent="0.25">
      <c r="A1231" s="46" t="s">
        <v>277</v>
      </c>
      <c r="B1231" s="60">
        <v>64000</v>
      </c>
    </row>
    <row r="1232" spans="1:2" ht="13.5" thickBot="1" x14ac:dyDescent="0.25">
      <c r="A1232" s="35" t="s">
        <v>279</v>
      </c>
      <c r="B1232" s="63">
        <f>SUM(B1222:B1231)</f>
        <v>603000</v>
      </c>
    </row>
    <row r="1233" spans="1:2" ht="13.5" thickBot="1" x14ac:dyDescent="0.25">
      <c r="A1233" s="36"/>
      <c r="B1233" s="76"/>
    </row>
    <row r="1234" spans="1:2" ht="13.5" thickBot="1" x14ac:dyDescent="0.25">
      <c r="A1234" s="37" t="s">
        <v>3</v>
      </c>
      <c r="B1234" s="65">
        <f>B1148+B1204+B1218+B1232</f>
        <v>4993275</v>
      </c>
    </row>
    <row r="1235" spans="1:2" x14ac:dyDescent="0.2">
      <c r="A1235" s="36"/>
      <c r="B1235" s="76"/>
    </row>
    <row r="1236" spans="1:2" x14ac:dyDescent="0.2">
      <c r="A1236" s="4" t="s">
        <v>4</v>
      </c>
      <c r="B1236" s="76"/>
    </row>
    <row r="1237" spans="1:2" x14ac:dyDescent="0.2">
      <c r="A1237" s="36"/>
      <c r="B1237" s="76"/>
    </row>
    <row r="1238" spans="1:2" ht="13.5" thickBot="1" x14ac:dyDescent="0.25">
      <c r="A1238" s="4" t="s">
        <v>280</v>
      </c>
      <c r="B1238" s="67" t="s">
        <v>38</v>
      </c>
    </row>
    <row r="1239" spans="1:2" ht="24.75" thickBot="1" x14ac:dyDescent="0.25">
      <c r="A1239" s="5" t="s">
        <v>10</v>
      </c>
      <c r="B1239" s="68" t="s">
        <v>99</v>
      </c>
    </row>
    <row r="1240" spans="1:2" x14ac:dyDescent="0.2">
      <c r="A1240" s="38" t="s">
        <v>281</v>
      </c>
      <c r="B1240" s="60">
        <v>108000</v>
      </c>
    </row>
    <row r="1241" spans="1:2" x14ac:dyDescent="0.2">
      <c r="A1241" s="39" t="s">
        <v>282</v>
      </c>
      <c r="B1241" s="60">
        <v>83000</v>
      </c>
    </row>
    <row r="1242" spans="1:2" x14ac:dyDescent="0.2">
      <c r="A1242" s="39" t="s">
        <v>283</v>
      </c>
      <c r="B1242" s="60">
        <v>35000</v>
      </c>
    </row>
    <row r="1243" spans="1:2" x14ac:dyDescent="0.2">
      <c r="A1243" s="39" t="s">
        <v>284</v>
      </c>
      <c r="B1243" s="60">
        <v>11000</v>
      </c>
    </row>
    <row r="1244" spans="1:2" x14ac:dyDescent="0.2">
      <c r="A1244" s="39" t="s">
        <v>285</v>
      </c>
      <c r="B1244" s="60">
        <v>17000</v>
      </c>
    </row>
    <row r="1245" spans="1:2" x14ac:dyDescent="0.2">
      <c r="A1245" s="39" t="s">
        <v>287</v>
      </c>
      <c r="B1245" s="60">
        <v>166000</v>
      </c>
    </row>
    <row r="1246" spans="1:2" ht="13.5" thickBot="1" x14ac:dyDescent="0.25">
      <c r="A1246" s="39" t="s">
        <v>288</v>
      </c>
      <c r="B1246" s="60">
        <v>14000</v>
      </c>
    </row>
    <row r="1247" spans="1:2" ht="13.5" thickBot="1" x14ac:dyDescent="0.25">
      <c r="A1247" s="35" t="s">
        <v>294</v>
      </c>
      <c r="B1247" s="63">
        <f>SUM(B1240:B1246)</f>
        <v>434000</v>
      </c>
    </row>
    <row r="1248" spans="1:2" x14ac:dyDescent="0.2">
      <c r="A1248" s="36"/>
      <c r="B1248" s="76"/>
    </row>
    <row r="1249" spans="1:2" ht="13.5" thickBot="1" x14ac:dyDescent="0.25">
      <c r="A1249" s="4" t="s">
        <v>295</v>
      </c>
      <c r="B1249" s="67" t="s">
        <v>38</v>
      </c>
    </row>
    <row r="1250" spans="1:2" ht="24.75" thickBot="1" x14ac:dyDescent="0.25">
      <c r="A1250" s="5" t="s">
        <v>10</v>
      </c>
      <c r="B1250" s="68" t="s">
        <v>99</v>
      </c>
    </row>
    <row r="1251" spans="1:2" x14ac:dyDescent="0.2">
      <c r="A1251" s="49" t="s">
        <v>296</v>
      </c>
      <c r="B1251" s="60">
        <v>46000</v>
      </c>
    </row>
    <row r="1252" spans="1:2" x14ac:dyDescent="0.2">
      <c r="A1252" s="50" t="s">
        <v>300</v>
      </c>
      <c r="B1252" s="60">
        <v>227000</v>
      </c>
    </row>
    <row r="1253" spans="1:2" x14ac:dyDescent="0.2">
      <c r="A1253" s="50" t="s">
        <v>302</v>
      </c>
      <c r="B1253" s="60">
        <v>41000</v>
      </c>
    </row>
    <row r="1254" spans="1:2" x14ac:dyDescent="0.2">
      <c r="A1254" s="50" t="s">
        <v>304</v>
      </c>
      <c r="B1254" s="60">
        <v>103000</v>
      </c>
    </row>
    <row r="1255" spans="1:2" x14ac:dyDescent="0.2">
      <c r="A1255" s="39" t="s">
        <v>306</v>
      </c>
      <c r="B1255" s="60">
        <v>17000</v>
      </c>
    </row>
    <row r="1256" spans="1:2" x14ac:dyDescent="0.2">
      <c r="A1256" s="39" t="s">
        <v>311</v>
      </c>
      <c r="B1256" s="60">
        <v>33000</v>
      </c>
    </row>
    <row r="1257" spans="1:2" x14ac:dyDescent="0.2">
      <c r="A1257" s="39" t="s">
        <v>314</v>
      </c>
      <c r="B1257" s="60">
        <v>161000</v>
      </c>
    </row>
    <row r="1258" spans="1:2" x14ac:dyDescent="0.2">
      <c r="A1258" s="39" t="s">
        <v>315</v>
      </c>
      <c r="B1258" s="60">
        <v>116000</v>
      </c>
    </row>
    <row r="1259" spans="1:2" x14ac:dyDescent="0.2">
      <c r="A1259" s="39" t="s">
        <v>317</v>
      </c>
      <c r="B1259" s="60">
        <v>44000</v>
      </c>
    </row>
    <row r="1260" spans="1:2" x14ac:dyDescent="0.2">
      <c r="A1260" s="39" t="s">
        <v>318</v>
      </c>
      <c r="B1260" s="60">
        <v>23000</v>
      </c>
    </row>
    <row r="1261" spans="1:2" x14ac:dyDescent="0.2">
      <c r="A1261" s="39" t="s">
        <v>319</v>
      </c>
      <c r="B1261" s="60">
        <v>12000</v>
      </c>
    </row>
    <row r="1262" spans="1:2" x14ac:dyDescent="0.2">
      <c r="A1262" s="39" t="s">
        <v>322</v>
      </c>
      <c r="B1262" s="60">
        <v>44000</v>
      </c>
    </row>
    <row r="1263" spans="1:2" x14ac:dyDescent="0.2">
      <c r="A1263" s="39" t="s">
        <v>323</v>
      </c>
      <c r="B1263" s="60">
        <v>10000</v>
      </c>
    </row>
    <row r="1264" spans="1:2" x14ac:dyDescent="0.2">
      <c r="A1264" s="39" t="s">
        <v>325</v>
      </c>
      <c r="B1264" s="60">
        <v>196000</v>
      </c>
    </row>
    <row r="1265" spans="1:2" x14ac:dyDescent="0.2">
      <c r="A1265" s="43" t="s">
        <v>326</v>
      </c>
      <c r="B1265" s="61">
        <v>137000</v>
      </c>
    </row>
    <row r="1266" spans="1:2" x14ac:dyDescent="0.2">
      <c r="A1266" s="39" t="s">
        <v>329</v>
      </c>
      <c r="B1266" s="60">
        <v>26000</v>
      </c>
    </row>
    <row r="1267" spans="1:2" x14ac:dyDescent="0.2">
      <c r="A1267" s="39" t="s">
        <v>330</v>
      </c>
      <c r="B1267" s="60">
        <v>77000</v>
      </c>
    </row>
    <row r="1268" spans="1:2" x14ac:dyDescent="0.2">
      <c r="A1268" s="39" t="s">
        <v>332</v>
      </c>
      <c r="B1268" s="60">
        <v>21000</v>
      </c>
    </row>
    <row r="1269" spans="1:2" x14ac:dyDescent="0.2">
      <c r="A1269" s="39" t="s">
        <v>334</v>
      </c>
      <c r="B1269" s="60">
        <v>9000</v>
      </c>
    </row>
    <row r="1270" spans="1:2" x14ac:dyDescent="0.2">
      <c r="A1270" s="39" t="s">
        <v>336</v>
      </c>
      <c r="B1270" s="60">
        <v>126000</v>
      </c>
    </row>
    <row r="1271" spans="1:2" x14ac:dyDescent="0.2">
      <c r="A1271" s="39" t="s">
        <v>337</v>
      </c>
      <c r="B1271" s="60">
        <v>310000</v>
      </c>
    </row>
    <row r="1272" spans="1:2" x14ac:dyDescent="0.2">
      <c r="A1272" s="39" t="s">
        <v>338</v>
      </c>
      <c r="B1272" s="60">
        <v>160000</v>
      </c>
    </row>
    <row r="1273" spans="1:2" x14ac:dyDescent="0.2">
      <c r="A1273" s="39" t="s">
        <v>339</v>
      </c>
      <c r="B1273" s="60">
        <v>264000</v>
      </c>
    </row>
    <row r="1274" spans="1:2" x14ac:dyDescent="0.2">
      <c r="A1274" s="39" t="s">
        <v>340</v>
      </c>
      <c r="B1274" s="60">
        <v>87000</v>
      </c>
    </row>
    <row r="1275" spans="1:2" x14ac:dyDescent="0.2">
      <c r="A1275" s="39" t="s">
        <v>341</v>
      </c>
      <c r="B1275" s="60">
        <v>88000</v>
      </c>
    </row>
    <row r="1276" spans="1:2" x14ac:dyDescent="0.2">
      <c r="A1276" s="39" t="s">
        <v>342</v>
      </c>
      <c r="B1276" s="60">
        <v>160000</v>
      </c>
    </row>
    <row r="1277" spans="1:2" x14ac:dyDescent="0.2">
      <c r="A1277" s="51" t="s">
        <v>343</v>
      </c>
      <c r="B1277" s="61">
        <v>137000</v>
      </c>
    </row>
    <row r="1278" spans="1:2" x14ac:dyDescent="0.2">
      <c r="A1278" s="51" t="s">
        <v>344</v>
      </c>
      <c r="B1278" s="61">
        <v>158000</v>
      </c>
    </row>
    <row r="1279" spans="1:2" x14ac:dyDescent="0.2">
      <c r="A1279" s="39" t="s">
        <v>352</v>
      </c>
      <c r="B1279" s="60">
        <v>84000</v>
      </c>
    </row>
    <row r="1280" spans="1:2" x14ac:dyDescent="0.2">
      <c r="A1280" s="39" t="s">
        <v>353</v>
      </c>
      <c r="B1280" s="60">
        <v>132000</v>
      </c>
    </row>
    <row r="1281" spans="1:2" x14ac:dyDescent="0.2">
      <c r="A1281" s="39" t="s">
        <v>354</v>
      </c>
      <c r="B1281" s="60">
        <v>43000</v>
      </c>
    </row>
    <row r="1282" spans="1:2" x14ac:dyDescent="0.2">
      <c r="A1282" s="39" t="s">
        <v>355</v>
      </c>
      <c r="B1282" s="60">
        <v>18000</v>
      </c>
    </row>
    <row r="1283" spans="1:2" x14ac:dyDescent="0.2">
      <c r="A1283" s="39" t="s">
        <v>357</v>
      </c>
      <c r="B1283" s="60">
        <v>35000</v>
      </c>
    </row>
    <row r="1284" spans="1:2" x14ac:dyDescent="0.2">
      <c r="A1284" s="39" t="s">
        <v>359</v>
      </c>
      <c r="B1284" s="60">
        <v>5000</v>
      </c>
    </row>
    <row r="1285" spans="1:2" x14ac:dyDescent="0.2">
      <c r="A1285" s="39" t="s">
        <v>360</v>
      </c>
      <c r="B1285" s="60">
        <v>94000</v>
      </c>
    </row>
    <row r="1286" spans="1:2" x14ac:dyDescent="0.2">
      <c r="A1286" s="39" t="s">
        <v>364</v>
      </c>
      <c r="B1286" s="60">
        <v>242000</v>
      </c>
    </row>
    <row r="1287" spans="1:2" x14ac:dyDescent="0.2">
      <c r="A1287" s="39" t="s">
        <v>365</v>
      </c>
      <c r="B1287" s="60">
        <v>14000</v>
      </c>
    </row>
    <row r="1288" spans="1:2" ht="13.5" thickBot="1" x14ac:dyDescent="0.25">
      <c r="A1288" s="39" t="s">
        <v>366</v>
      </c>
      <c r="B1288" s="60">
        <v>24000</v>
      </c>
    </row>
    <row r="1289" spans="1:2" ht="13.5" thickBot="1" x14ac:dyDescent="0.25">
      <c r="A1289" s="35" t="s">
        <v>368</v>
      </c>
      <c r="B1289" s="63">
        <f>SUM(B1251:B1288)</f>
        <v>3524000</v>
      </c>
    </row>
    <row r="1290" spans="1:2" ht="13.5" thickBot="1" x14ac:dyDescent="0.25">
      <c r="A1290" s="36"/>
      <c r="B1290" s="76"/>
    </row>
    <row r="1291" spans="1:2" ht="13.5" thickBot="1" x14ac:dyDescent="0.25">
      <c r="A1291" s="37" t="s">
        <v>5</v>
      </c>
      <c r="B1291" s="65">
        <f>B1247+B1289</f>
        <v>3958000</v>
      </c>
    </row>
    <row r="1292" spans="1:2" x14ac:dyDescent="0.2">
      <c r="A1292" s="4"/>
      <c r="B1292" s="66"/>
    </row>
    <row r="1293" spans="1:2" x14ac:dyDescent="0.2">
      <c r="A1293" s="4" t="s">
        <v>6</v>
      </c>
      <c r="B1293" s="76"/>
    </row>
    <row r="1294" spans="1:2" x14ac:dyDescent="0.2">
      <c r="A1294" s="36"/>
      <c r="B1294" s="76"/>
    </row>
    <row r="1295" spans="1:2" ht="13.5" thickBot="1" x14ac:dyDescent="0.25">
      <c r="A1295" s="4" t="s">
        <v>369</v>
      </c>
      <c r="B1295" s="67" t="s">
        <v>38</v>
      </c>
    </row>
    <row r="1296" spans="1:2" ht="24.75" thickBot="1" x14ac:dyDescent="0.25">
      <c r="A1296" s="5" t="s">
        <v>10</v>
      </c>
      <c r="B1296" s="68" t="s">
        <v>99</v>
      </c>
    </row>
    <row r="1297" spans="1:2" x14ac:dyDescent="0.2">
      <c r="A1297" s="47" t="s">
        <v>370</v>
      </c>
      <c r="B1297" s="60">
        <v>105000</v>
      </c>
    </row>
    <row r="1298" spans="1:2" x14ac:dyDescent="0.2">
      <c r="A1298" s="48" t="s">
        <v>371</v>
      </c>
      <c r="B1298" s="60">
        <v>12000</v>
      </c>
    </row>
    <row r="1299" spans="1:2" x14ac:dyDescent="0.2">
      <c r="A1299" s="48" t="s">
        <v>377</v>
      </c>
      <c r="B1299" s="60">
        <v>70000</v>
      </c>
    </row>
    <row r="1300" spans="1:2" x14ac:dyDescent="0.2">
      <c r="A1300" s="48" t="s">
        <v>378</v>
      </c>
      <c r="B1300" s="60">
        <v>132000</v>
      </c>
    </row>
    <row r="1301" spans="1:2" x14ac:dyDescent="0.2">
      <c r="A1301" s="48" t="s">
        <v>379</v>
      </c>
      <c r="B1301" s="60">
        <v>133000</v>
      </c>
    </row>
    <row r="1302" spans="1:2" x14ac:dyDescent="0.2">
      <c r="A1302" s="48" t="s">
        <v>380</v>
      </c>
      <c r="B1302" s="60">
        <v>103000</v>
      </c>
    </row>
    <row r="1303" spans="1:2" x14ac:dyDescent="0.2">
      <c r="A1303" s="48" t="s">
        <v>382</v>
      </c>
      <c r="B1303" s="60">
        <v>138000</v>
      </c>
    </row>
    <row r="1304" spans="1:2" x14ac:dyDescent="0.2">
      <c r="A1304" s="48" t="s">
        <v>384</v>
      </c>
      <c r="B1304" s="60">
        <v>5000</v>
      </c>
    </row>
    <row r="1305" spans="1:2" x14ac:dyDescent="0.2">
      <c r="A1305" s="48" t="s">
        <v>387</v>
      </c>
      <c r="B1305" s="60">
        <v>7000</v>
      </c>
    </row>
    <row r="1306" spans="1:2" x14ac:dyDescent="0.2">
      <c r="A1306" s="48" t="s">
        <v>388</v>
      </c>
      <c r="B1306" s="60">
        <v>14000</v>
      </c>
    </row>
    <row r="1307" spans="1:2" x14ac:dyDescent="0.2">
      <c r="A1307" s="48" t="s">
        <v>390</v>
      </c>
      <c r="B1307" s="60">
        <v>5000</v>
      </c>
    </row>
    <row r="1308" spans="1:2" x14ac:dyDescent="0.2">
      <c r="A1308" s="48" t="s">
        <v>392</v>
      </c>
      <c r="B1308" s="60">
        <v>42000</v>
      </c>
    </row>
    <row r="1309" spans="1:2" x14ac:dyDescent="0.2">
      <c r="A1309" s="48" t="s">
        <v>394</v>
      </c>
      <c r="B1309" s="60">
        <v>37000</v>
      </c>
    </row>
    <row r="1310" spans="1:2" x14ac:dyDescent="0.2">
      <c r="A1310" s="48" t="s">
        <v>395</v>
      </c>
      <c r="B1310" s="60">
        <v>49000</v>
      </c>
    </row>
    <row r="1311" spans="1:2" x14ac:dyDescent="0.2">
      <c r="A1311" s="48" t="s">
        <v>398</v>
      </c>
      <c r="B1311" s="60">
        <v>14000</v>
      </c>
    </row>
    <row r="1312" spans="1:2" ht="13.5" thickBot="1" x14ac:dyDescent="0.25">
      <c r="A1312" s="52" t="s">
        <v>399</v>
      </c>
      <c r="B1312" s="62">
        <v>76000</v>
      </c>
    </row>
    <row r="1313" spans="1:2" ht="13.5" thickBot="1" x14ac:dyDescent="0.25">
      <c r="A1313" s="35" t="s">
        <v>400</v>
      </c>
      <c r="B1313" s="63">
        <f>SUM(B1297:B1312)</f>
        <v>942000</v>
      </c>
    </row>
    <row r="1314" spans="1:2" x14ac:dyDescent="0.2">
      <c r="A1314" s="4"/>
      <c r="B1314" s="76"/>
    </row>
    <row r="1315" spans="1:2" ht="13.5" thickBot="1" x14ac:dyDescent="0.25">
      <c r="A1315" s="4" t="s">
        <v>401</v>
      </c>
      <c r="B1315" s="67" t="s">
        <v>38</v>
      </c>
    </row>
    <row r="1316" spans="1:2" ht="24.75" thickBot="1" x14ac:dyDescent="0.25">
      <c r="A1316" s="5" t="s">
        <v>10</v>
      </c>
      <c r="B1316" s="68" t="s">
        <v>99</v>
      </c>
    </row>
    <row r="1317" spans="1:2" x14ac:dyDescent="0.2">
      <c r="A1317" s="39" t="s">
        <v>402</v>
      </c>
      <c r="B1317" s="60">
        <v>17000</v>
      </c>
    </row>
    <row r="1318" spans="1:2" x14ac:dyDescent="0.2">
      <c r="A1318" s="48" t="s">
        <v>403</v>
      </c>
      <c r="B1318" s="60">
        <v>10000</v>
      </c>
    </row>
    <row r="1319" spans="1:2" x14ac:dyDescent="0.2">
      <c r="A1319" s="53" t="s">
        <v>405</v>
      </c>
      <c r="B1319" s="61">
        <v>51000</v>
      </c>
    </row>
    <row r="1320" spans="1:2" x14ac:dyDescent="0.2">
      <c r="A1320" s="48" t="s">
        <v>406</v>
      </c>
      <c r="B1320" s="60">
        <v>63000</v>
      </c>
    </row>
    <row r="1321" spans="1:2" x14ac:dyDescent="0.2">
      <c r="A1321" s="48" t="s">
        <v>407</v>
      </c>
      <c r="B1321" s="60">
        <v>30000</v>
      </c>
    </row>
    <row r="1322" spans="1:2" x14ac:dyDescent="0.2">
      <c r="A1322" s="48" t="s">
        <v>409</v>
      </c>
      <c r="B1322" s="60">
        <v>37000</v>
      </c>
    </row>
    <row r="1323" spans="1:2" x14ac:dyDescent="0.2">
      <c r="A1323" s="48" t="s">
        <v>410</v>
      </c>
      <c r="B1323" s="60">
        <v>67000</v>
      </c>
    </row>
    <row r="1324" spans="1:2" ht="13.5" thickBot="1" x14ac:dyDescent="0.25">
      <c r="A1324" s="48" t="s">
        <v>411</v>
      </c>
      <c r="B1324" s="60">
        <v>19000</v>
      </c>
    </row>
    <row r="1325" spans="1:2" ht="13.5" thickBot="1" x14ac:dyDescent="0.25">
      <c r="A1325" s="35" t="s">
        <v>413</v>
      </c>
      <c r="B1325" s="63">
        <f>SUM(B1317:B1324)</f>
        <v>294000</v>
      </c>
    </row>
    <row r="1326" spans="1:2" x14ac:dyDescent="0.2">
      <c r="A1326" s="36"/>
      <c r="B1326" s="76"/>
    </row>
    <row r="1327" spans="1:2" ht="13.5" thickBot="1" x14ac:dyDescent="0.25">
      <c r="A1327" s="4" t="s">
        <v>414</v>
      </c>
      <c r="B1327" s="67" t="s">
        <v>38</v>
      </c>
    </row>
    <row r="1328" spans="1:2" ht="24.75" thickBot="1" x14ac:dyDescent="0.25">
      <c r="A1328" s="5" t="s">
        <v>10</v>
      </c>
      <c r="B1328" s="68" t="s">
        <v>99</v>
      </c>
    </row>
    <row r="1329" spans="1:2" x14ac:dyDescent="0.2">
      <c r="A1329" s="54" t="s">
        <v>415</v>
      </c>
      <c r="B1329" s="60">
        <v>5000</v>
      </c>
    </row>
    <row r="1330" spans="1:2" x14ac:dyDescent="0.2">
      <c r="A1330" s="48" t="s">
        <v>418</v>
      </c>
      <c r="B1330" s="60">
        <v>38000</v>
      </c>
    </row>
    <row r="1331" spans="1:2" x14ac:dyDescent="0.2">
      <c r="A1331" s="48" t="s">
        <v>420</v>
      </c>
      <c r="B1331" s="60">
        <v>114000</v>
      </c>
    </row>
    <row r="1332" spans="1:2" x14ac:dyDescent="0.2">
      <c r="A1332" s="48" t="s">
        <v>424</v>
      </c>
      <c r="B1332" s="60">
        <v>92000</v>
      </c>
    </row>
    <row r="1333" spans="1:2" x14ac:dyDescent="0.2">
      <c r="A1333" s="55" t="s">
        <v>425</v>
      </c>
      <c r="B1333" s="60">
        <v>16000</v>
      </c>
    </row>
    <row r="1334" spans="1:2" x14ac:dyDescent="0.2">
      <c r="A1334" s="55" t="s">
        <v>426</v>
      </c>
      <c r="B1334" s="60">
        <v>68000</v>
      </c>
    </row>
    <row r="1335" spans="1:2" x14ac:dyDescent="0.2">
      <c r="A1335" s="48" t="s">
        <v>428</v>
      </c>
      <c r="B1335" s="60">
        <v>146000</v>
      </c>
    </row>
    <row r="1336" spans="1:2" x14ac:dyDescent="0.2">
      <c r="A1336" s="48" t="s">
        <v>429</v>
      </c>
      <c r="B1336" s="60">
        <v>196000</v>
      </c>
    </row>
    <row r="1337" spans="1:2" x14ac:dyDescent="0.2">
      <c r="A1337" s="55" t="s">
        <v>430</v>
      </c>
      <c r="B1337" s="60">
        <v>61000</v>
      </c>
    </row>
    <row r="1338" spans="1:2" x14ac:dyDescent="0.2">
      <c r="A1338" s="55" t="s">
        <v>431</v>
      </c>
      <c r="B1338" s="60">
        <v>13000</v>
      </c>
    </row>
    <row r="1339" spans="1:2" x14ac:dyDescent="0.2">
      <c r="A1339" s="56" t="s">
        <v>434</v>
      </c>
      <c r="B1339" s="60">
        <v>34000</v>
      </c>
    </row>
    <row r="1340" spans="1:2" x14ac:dyDescent="0.2">
      <c r="A1340" s="48" t="s">
        <v>435</v>
      </c>
      <c r="B1340" s="60">
        <v>120000</v>
      </c>
    </row>
    <row r="1341" spans="1:2" x14ac:dyDescent="0.2">
      <c r="A1341" s="48" t="s">
        <v>436</v>
      </c>
      <c r="B1341" s="60">
        <v>56000</v>
      </c>
    </row>
    <row r="1342" spans="1:2" x14ac:dyDescent="0.2">
      <c r="A1342" s="48" t="s">
        <v>437</v>
      </c>
      <c r="B1342" s="60">
        <v>21000</v>
      </c>
    </row>
    <row r="1343" spans="1:2" x14ac:dyDescent="0.2">
      <c r="A1343" s="48" t="s">
        <v>438</v>
      </c>
      <c r="B1343" s="60">
        <v>21000</v>
      </c>
    </row>
    <row r="1344" spans="1:2" x14ac:dyDescent="0.2">
      <c r="A1344" s="56" t="s">
        <v>450</v>
      </c>
      <c r="B1344" s="60">
        <v>609000</v>
      </c>
    </row>
    <row r="1345" spans="1:2" x14ac:dyDescent="0.2">
      <c r="A1345" s="57" t="s">
        <v>451</v>
      </c>
      <c r="B1345" s="61">
        <v>113000</v>
      </c>
    </row>
    <row r="1346" spans="1:2" x14ac:dyDescent="0.2">
      <c r="A1346" s="56" t="s">
        <v>452</v>
      </c>
      <c r="B1346" s="60">
        <v>77000</v>
      </c>
    </row>
    <row r="1347" spans="1:2" x14ac:dyDescent="0.2">
      <c r="A1347" s="56" t="s">
        <v>453</v>
      </c>
      <c r="B1347" s="60">
        <v>102000</v>
      </c>
    </row>
    <row r="1348" spans="1:2" x14ac:dyDescent="0.2">
      <c r="A1348" s="56" t="s">
        <v>454</v>
      </c>
      <c r="B1348" s="60">
        <v>195000</v>
      </c>
    </row>
    <row r="1349" spans="1:2" x14ac:dyDescent="0.2">
      <c r="A1349" s="56" t="s">
        <v>455</v>
      </c>
      <c r="B1349" s="60">
        <v>128000</v>
      </c>
    </row>
    <row r="1350" spans="1:2" x14ac:dyDescent="0.2">
      <c r="A1350" s="56" t="s">
        <v>456</v>
      </c>
      <c r="B1350" s="60">
        <v>104000</v>
      </c>
    </row>
    <row r="1351" spans="1:2" x14ac:dyDescent="0.2">
      <c r="A1351" s="56" t="s">
        <v>457</v>
      </c>
      <c r="B1351" s="60">
        <v>71000</v>
      </c>
    </row>
    <row r="1352" spans="1:2" x14ac:dyDescent="0.2">
      <c r="A1352" s="57" t="s">
        <v>458</v>
      </c>
      <c r="B1352" s="61">
        <v>32000</v>
      </c>
    </row>
    <row r="1353" spans="1:2" x14ac:dyDescent="0.2">
      <c r="A1353" s="56" t="s">
        <v>459</v>
      </c>
      <c r="B1353" s="60">
        <v>35000</v>
      </c>
    </row>
    <row r="1354" spans="1:2" x14ac:dyDescent="0.2">
      <c r="A1354" s="56" t="s">
        <v>460</v>
      </c>
      <c r="B1354" s="60">
        <v>34000</v>
      </c>
    </row>
    <row r="1355" spans="1:2" x14ac:dyDescent="0.2">
      <c r="A1355" s="56" t="s">
        <v>88</v>
      </c>
      <c r="B1355" s="60">
        <v>41000</v>
      </c>
    </row>
    <row r="1356" spans="1:2" x14ac:dyDescent="0.2">
      <c r="A1356" s="56" t="s">
        <v>89</v>
      </c>
      <c r="B1356" s="60">
        <v>44000</v>
      </c>
    </row>
    <row r="1357" spans="1:2" x14ac:dyDescent="0.2">
      <c r="A1357" s="56" t="s">
        <v>464</v>
      </c>
      <c r="B1357" s="60">
        <v>12000</v>
      </c>
    </row>
    <row r="1358" spans="1:2" ht="13.5" thickBot="1" x14ac:dyDescent="0.25">
      <c r="A1358" s="58" t="s">
        <v>467</v>
      </c>
      <c r="B1358" s="62">
        <v>14000</v>
      </c>
    </row>
    <row r="1359" spans="1:2" ht="13.5" thickBot="1" x14ac:dyDescent="0.25">
      <c r="A1359" s="35" t="s">
        <v>468</v>
      </c>
      <c r="B1359" s="63">
        <f>SUM(B1329:B1358)</f>
        <v>2612000</v>
      </c>
    </row>
    <row r="1360" spans="1:2" ht="13.5" thickBot="1" x14ac:dyDescent="0.25">
      <c r="A1360" s="36"/>
      <c r="B1360" s="76"/>
    </row>
    <row r="1361" spans="1:2" ht="13.5" thickBot="1" x14ac:dyDescent="0.25">
      <c r="A1361" s="37" t="s">
        <v>7</v>
      </c>
      <c r="B1361" s="65">
        <f>B1313+B1325+B1359</f>
        <v>3848000</v>
      </c>
    </row>
    <row r="1362" spans="1:2" x14ac:dyDescent="0.2">
      <c r="A1362" s="4"/>
      <c r="B1362" s="66"/>
    </row>
    <row r="1363" spans="1:2" x14ac:dyDescent="0.2">
      <c r="A1363" s="4" t="s">
        <v>8</v>
      </c>
      <c r="B1363" s="76"/>
    </row>
    <row r="1364" spans="1:2" x14ac:dyDescent="0.2">
      <c r="A1364" s="36"/>
      <c r="B1364" s="76"/>
    </row>
    <row r="1365" spans="1:2" ht="13.5" thickBot="1" x14ac:dyDescent="0.25">
      <c r="A1365" s="4" t="s">
        <v>469</v>
      </c>
      <c r="B1365" s="67" t="s">
        <v>38</v>
      </c>
    </row>
    <row r="1366" spans="1:2" ht="24.75" thickBot="1" x14ac:dyDescent="0.25">
      <c r="A1366" s="5" t="s">
        <v>10</v>
      </c>
      <c r="B1366" s="68" t="s">
        <v>99</v>
      </c>
    </row>
    <row r="1367" spans="1:2" x14ac:dyDescent="0.2">
      <c r="A1367" s="39" t="s">
        <v>472</v>
      </c>
      <c r="B1367" s="60">
        <v>37000</v>
      </c>
    </row>
    <row r="1368" spans="1:2" x14ac:dyDescent="0.2">
      <c r="A1368" s="39" t="s">
        <v>473</v>
      </c>
      <c r="B1368" s="60">
        <v>22000</v>
      </c>
    </row>
    <row r="1369" spans="1:2" x14ac:dyDescent="0.2">
      <c r="A1369" s="48" t="s">
        <v>477</v>
      </c>
      <c r="B1369" s="60">
        <v>116000</v>
      </c>
    </row>
    <row r="1370" spans="1:2" x14ac:dyDescent="0.2">
      <c r="A1370" s="48" t="s">
        <v>478</v>
      </c>
      <c r="B1370" s="60">
        <v>122000</v>
      </c>
    </row>
    <row r="1371" spans="1:2" x14ac:dyDescent="0.2">
      <c r="A1371" s="48" t="s">
        <v>480</v>
      </c>
      <c r="B1371" s="60">
        <v>24000</v>
      </c>
    </row>
    <row r="1372" spans="1:2" x14ac:dyDescent="0.2">
      <c r="A1372" s="48" t="s">
        <v>481</v>
      </c>
      <c r="B1372" s="60">
        <v>8000</v>
      </c>
    </row>
    <row r="1373" spans="1:2" ht="13.5" thickBot="1" x14ac:dyDescent="0.25">
      <c r="A1373" s="52" t="s">
        <v>483</v>
      </c>
      <c r="B1373" s="62">
        <v>56000</v>
      </c>
    </row>
    <row r="1374" spans="1:2" ht="13.5" thickBot="1" x14ac:dyDescent="0.25">
      <c r="A1374" s="35" t="s">
        <v>484</v>
      </c>
      <c r="B1374" s="63">
        <f>SUM(B1367:B1373)</f>
        <v>385000</v>
      </c>
    </row>
    <row r="1375" spans="1:2" x14ac:dyDescent="0.2">
      <c r="A1375" s="36"/>
      <c r="B1375" s="76"/>
    </row>
    <row r="1376" spans="1:2" ht="13.5" thickBot="1" x14ac:dyDescent="0.25">
      <c r="A1376" s="4" t="s">
        <v>485</v>
      </c>
      <c r="B1376" s="67" t="s">
        <v>38</v>
      </c>
    </row>
    <row r="1377" spans="1:2" ht="24.75" thickBot="1" x14ac:dyDescent="0.25">
      <c r="A1377" s="5" t="s">
        <v>10</v>
      </c>
      <c r="B1377" s="68" t="s">
        <v>99</v>
      </c>
    </row>
    <row r="1378" spans="1:2" x14ac:dyDescent="0.2">
      <c r="A1378" s="31" t="s">
        <v>487</v>
      </c>
      <c r="B1378" s="60">
        <v>106000</v>
      </c>
    </row>
    <row r="1379" spans="1:2" x14ac:dyDescent="0.2">
      <c r="A1379" s="31" t="s">
        <v>488</v>
      </c>
      <c r="B1379" s="60">
        <v>28000</v>
      </c>
    </row>
    <row r="1380" spans="1:2" x14ac:dyDescent="0.2">
      <c r="A1380" s="33" t="s">
        <v>490</v>
      </c>
      <c r="B1380" s="60">
        <v>31000</v>
      </c>
    </row>
    <row r="1381" spans="1:2" x14ac:dyDescent="0.2">
      <c r="A1381" s="33" t="s">
        <v>491</v>
      </c>
      <c r="B1381" s="60">
        <v>10954</v>
      </c>
    </row>
    <row r="1382" spans="1:2" x14ac:dyDescent="0.2">
      <c r="A1382" s="33" t="s">
        <v>492</v>
      </c>
      <c r="B1382" s="60">
        <v>5000</v>
      </c>
    </row>
    <row r="1383" spans="1:2" x14ac:dyDescent="0.2">
      <c r="A1383" s="33" t="s">
        <v>493</v>
      </c>
      <c r="B1383" s="60">
        <v>24000</v>
      </c>
    </row>
    <row r="1384" spans="1:2" x14ac:dyDescent="0.2">
      <c r="A1384" s="33" t="s">
        <v>494</v>
      </c>
      <c r="B1384" s="60">
        <v>286308</v>
      </c>
    </row>
    <row r="1385" spans="1:2" x14ac:dyDescent="0.2">
      <c r="A1385" s="33" t="s">
        <v>495</v>
      </c>
      <c r="B1385" s="60">
        <v>54000</v>
      </c>
    </row>
    <row r="1386" spans="1:2" x14ac:dyDescent="0.2">
      <c r="A1386" s="33" t="s">
        <v>497</v>
      </c>
      <c r="B1386" s="60">
        <v>16000</v>
      </c>
    </row>
    <row r="1387" spans="1:2" x14ac:dyDescent="0.2">
      <c r="A1387" s="33" t="s">
        <v>498</v>
      </c>
      <c r="B1387" s="60">
        <v>35000</v>
      </c>
    </row>
    <row r="1388" spans="1:2" x14ac:dyDescent="0.2">
      <c r="A1388" s="33" t="s">
        <v>500</v>
      </c>
      <c r="B1388" s="60">
        <v>62000</v>
      </c>
    </row>
    <row r="1389" spans="1:2" x14ac:dyDescent="0.2">
      <c r="A1389" s="33" t="s">
        <v>501</v>
      </c>
      <c r="B1389" s="60">
        <v>66000</v>
      </c>
    </row>
    <row r="1390" spans="1:2" x14ac:dyDescent="0.2">
      <c r="A1390" s="33" t="s">
        <v>503</v>
      </c>
      <c r="B1390" s="60">
        <v>82000</v>
      </c>
    </row>
    <row r="1391" spans="1:2" x14ac:dyDescent="0.2">
      <c r="A1391" s="33" t="s">
        <v>504</v>
      </c>
      <c r="B1391" s="60">
        <v>22000</v>
      </c>
    </row>
    <row r="1392" spans="1:2" x14ac:dyDescent="0.2">
      <c r="A1392" s="33" t="s">
        <v>505</v>
      </c>
      <c r="B1392" s="60">
        <v>52000</v>
      </c>
    </row>
    <row r="1393" spans="1:2" x14ac:dyDescent="0.2">
      <c r="A1393" s="33" t="s">
        <v>506</v>
      </c>
      <c r="B1393" s="60">
        <v>36000</v>
      </c>
    </row>
    <row r="1394" spans="1:2" x14ac:dyDescent="0.2">
      <c r="A1394" s="33" t="s">
        <v>508</v>
      </c>
      <c r="B1394" s="60">
        <v>88000</v>
      </c>
    </row>
    <row r="1395" spans="1:2" x14ac:dyDescent="0.2">
      <c r="A1395" s="33" t="s">
        <v>509</v>
      </c>
      <c r="B1395" s="60">
        <v>34000</v>
      </c>
    </row>
    <row r="1396" spans="1:2" x14ac:dyDescent="0.2">
      <c r="A1396" s="33" t="s">
        <v>510</v>
      </c>
      <c r="B1396" s="60">
        <v>189000</v>
      </c>
    </row>
    <row r="1397" spans="1:2" x14ac:dyDescent="0.2">
      <c r="A1397" s="33" t="s">
        <v>511</v>
      </c>
      <c r="B1397" s="60">
        <v>88000</v>
      </c>
    </row>
    <row r="1398" spans="1:2" x14ac:dyDescent="0.2">
      <c r="A1398" s="33" t="s">
        <v>515</v>
      </c>
      <c r="B1398" s="60">
        <v>91000</v>
      </c>
    </row>
    <row r="1399" spans="1:2" x14ac:dyDescent="0.2">
      <c r="A1399" s="33" t="s">
        <v>516</v>
      </c>
      <c r="B1399" s="60">
        <v>105000</v>
      </c>
    </row>
    <row r="1400" spans="1:2" x14ac:dyDescent="0.2">
      <c r="A1400" s="33" t="s">
        <v>517</v>
      </c>
      <c r="B1400" s="60">
        <v>102000</v>
      </c>
    </row>
    <row r="1401" spans="1:2" x14ac:dyDescent="0.2">
      <c r="A1401" s="33" t="s">
        <v>518</v>
      </c>
      <c r="B1401" s="60">
        <v>160000</v>
      </c>
    </row>
    <row r="1402" spans="1:2" x14ac:dyDescent="0.2">
      <c r="A1402" s="33" t="s">
        <v>519</v>
      </c>
      <c r="B1402" s="60">
        <v>172000</v>
      </c>
    </row>
    <row r="1403" spans="1:2" x14ac:dyDescent="0.2">
      <c r="A1403" s="33" t="s">
        <v>520</v>
      </c>
      <c r="B1403" s="60">
        <v>90000</v>
      </c>
    </row>
    <row r="1404" spans="1:2" x14ac:dyDescent="0.2">
      <c r="A1404" s="33" t="s">
        <v>521</v>
      </c>
      <c r="B1404" s="60">
        <v>117000</v>
      </c>
    </row>
    <row r="1405" spans="1:2" ht="13.5" thickBot="1" x14ac:dyDescent="0.25">
      <c r="A1405" s="34" t="s">
        <v>522</v>
      </c>
      <c r="B1405" s="62">
        <v>39000</v>
      </c>
    </row>
    <row r="1406" spans="1:2" ht="13.5" thickBot="1" x14ac:dyDescent="0.25">
      <c r="A1406" s="35" t="s">
        <v>523</v>
      </c>
      <c r="B1406" s="63">
        <f>SUM(B1378:B1405)</f>
        <v>2191262</v>
      </c>
    </row>
    <row r="1407" spans="1:2" x14ac:dyDescent="0.2">
      <c r="A1407" s="36"/>
      <c r="B1407" s="76"/>
    </row>
    <row r="1408" spans="1:2" ht="13.5" thickBot="1" x14ac:dyDescent="0.25">
      <c r="A1408" s="4" t="s">
        <v>524</v>
      </c>
      <c r="B1408" s="67" t="s">
        <v>38</v>
      </c>
    </row>
    <row r="1409" spans="1:2" ht="24.75" thickBot="1" x14ac:dyDescent="0.25">
      <c r="A1409" s="5" t="s">
        <v>10</v>
      </c>
      <c r="B1409" s="68" t="s">
        <v>99</v>
      </c>
    </row>
    <row r="1410" spans="1:2" x14ac:dyDescent="0.2">
      <c r="A1410" s="31" t="s">
        <v>525</v>
      </c>
      <c r="B1410" s="60">
        <v>5000</v>
      </c>
    </row>
    <row r="1411" spans="1:2" x14ac:dyDescent="0.2">
      <c r="A1411" s="33" t="s">
        <v>526</v>
      </c>
      <c r="B1411" s="60">
        <v>5000</v>
      </c>
    </row>
    <row r="1412" spans="1:2" x14ac:dyDescent="0.2">
      <c r="A1412" s="33" t="s">
        <v>528</v>
      </c>
      <c r="B1412" s="60">
        <v>88000</v>
      </c>
    </row>
    <row r="1413" spans="1:2" x14ac:dyDescent="0.2">
      <c r="A1413" s="33" t="s">
        <v>529</v>
      </c>
      <c r="B1413" s="60">
        <v>40000</v>
      </c>
    </row>
    <row r="1414" spans="1:2" x14ac:dyDescent="0.2">
      <c r="A1414" s="33" t="s">
        <v>530</v>
      </c>
      <c r="B1414" s="60">
        <v>16000</v>
      </c>
    </row>
    <row r="1415" spans="1:2" x14ac:dyDescent="0.2">
      <c r="A1415" s="33" t="s">
        <v>531</v>
      </c>
      <c r="B1415" s="60">
        <v>22000</v>
      </c>
    </row>
    <row r="1416" spans="1:2" x14ac:dyDescent="0.2">
      <c r="A1416" s="33" t="s">
        <v>532</v>
      </c>
      <c r="B1416" s="60">
        <v>18000</v>
      </c>
    </row>
    <row r="1417" spans="1:2" x14ac:dyDescent="0.2">
      <c r="A1417" s="33" t="s">
        <v>533</v>
      </c>
      <c r="B1417" s="60">
        <v>5000</v>
      </c>
    </row>
    <row r="1418" spans="1:2" x14ac:dyDescent="0.2">
      <c r="A1418" s="33" t="s">
        <v>534</v>
      </c>
      <c r="B1418" s="60">
        <v>33000</v>
      </c>
    </row>
    <row r="1419" spans="1:2" x14ac:dyDescent="0.2">
      <c r="A1419" s="33" t="s">
        <v>535</v>
      </c>
      <c r="B1419" s="60">
        <v>9000</v>
      </c>
    </row>
    <row r="1420" spans="1:2" x14ac:dyDescent="0.2">
      <c r="A1420" s="33" t="s">
        <v>537</v>
      </c>
      <c r="B1420" s="60">
        <v>9000</v>
      </c>
    </row>
    <row r="1421" spans="1:2" x14ac:dyDescent="0.2">
      <c r="A1421" s="33" t="s">
        <v>538</v>
      </c>
      <c r="B1421" s="60">
        <v>33000</v>
      </c>
    </row>
    <row r="1422" spans="1:2" x14ac:dyDescent="0.2">
      <c r="A1422" s="33" t="s">
        <v>539</v>
      </c>
      <c r="B1422" s="60">
        <v>12000</v>
      </c>
    </row>
    <row r="1423" spans="1:2" x14ac:dyDescent="0.2">
      <c r="A1423" s="33" t="s">
        <v>540</v>
      </c>
      <c r="B1423" s="60">
        <v>20000</v>
      </c>
    </row>
    <row r="1424" spans="1:2" x14ac:dyDescent="0.2">
      <c r="A1424" s="33" t="s">
        <v>542</v>
      </c>
      <c r="B1424" s="60">
        <v>123500</v>
      </c>
    </row>
    <row r="1425" spans="1:2" x14ac:dyDescent="0.2">
      <c r="A1425" s="33" t="s">
        <v>544</v>
      </c>
      <c r="B1425" s="60">
        <v>5000</v>
      </c>
    </row>
    <row r="1426" spans="1:2" x14ac:dyDescent="0.2">
      <c r="A1426" s="33" t="s">
        <v>545</v>
      </c>
      <c r="B1426" s="60">
        <v>35000</v>
      </c>
    </row>
    <row r="1427" spans="1:2" x14ac:dyDescent="0.2">
      <c r="A1427" s="33" t="s">
        <v>546</v>
      </c>
      <c r="B1427" s="60">
        <v>27000</v>
      </c>
    </row>
    <row r="1428" spans="1:2" x14ac:dyDescent="0.2">
      <c r="A1428" s="33" t="s">
        <v>547</v>
      </c>
      <c r="B1428" s="60">
        <v>17000</v>
      </c>
    </row>
    <row r="1429" spans="1:2" x14ac:dyDescent="0.2">
      <c r="A1429" s="33" t="s">
        <v>548</v>
      </c>
      <c r="B1429" s="62">
        <v>69000</v>
      </c>
    </row>
    <row r="1430" spans="1:2" x14ac:dyDescent="0.2">
      <c r="A1430" s="33" t="s">
        <v>553</v>
      </c>
      <c r="B1430" s="60">
        <v>11000</v>
      </c>
    </row>
    <row r="1431" spans="1:2" x14ac:dyDescent="0.2">
      <c r="A1431" s="33" t="s">
        <v>554</v>
      </c>
      <c r="B1431" s="60">
        <v>159000</v>
      </c>
    </row>
    <row r="1432" spans="1:2" x14ac:dyDescent="0.2">
      <c r="A1432" s="33" t="s">
        <v>555</v>
      </c>
      <c r="B1432" s="60">
        <v>94000</v>
      </c>
    </row>
    <row r="1433" spans="1:2" x14ac:dyDescent="0.2">
      <c r="A1433" s="33" t="s">
        <v>556</v>
      </c>
      <c r="B1433" s="60">
        <v>63000</v>
      </c>
    </row>
    <row r="1434" spans="1:2" ht="13.5" thickBot="1" x14ac:dyDescent="0.25">
      <c r="A1434" s="34" t="s">
        <v>557</v>
      </c>
      <c r="B1434" s="62">
        <v>22000</v>
      </c>
    </row>
    <row r="1435" spans="1:2" ht="13.5" thickBot="1" x14ac:dyDescent="0.25">
      <c r="A1435" s="35" t="s">
        <v>558</v>
      </c>
      <c r="B1435" s="63">
        <f>SUM(B1410:B1434)</f>
        <v>940500</v>
      </c>
    </row>
    <row r="1436" spans="1:2" ht="13.5" thickBot="1" x14ac:dyDescent="0.25">
      <c r="A1436" s="36"/>
      <c r="B1436" s="76"/>
    </row>
    <row r="1437" spans="1:2" ht="13.5" thickBot="1" x14ac:dyDescent="0.25">
      <c r="A1437" s="37" t="s">
        <v>9</v>
      </c>
      <c r="B1437" s="65">
        <f>B1374+B1406+B1435</f>
        <v>3516762</v>
      </c>
    </row>
    <row r="1438" spans="1:2" ht="13.5" thickBot="1" x14ac:dyDescent="0.25">
      <c r="A1438" s="36"/>
      <c r="B1438" s="76"/>
    </row>
    <row r="1439" spans="1:2" ht="13.5" thickBot="1" x14ac:dyDescent="0.25">
      <c r="A1439" s="59" t="s">
        <v>559</v>
      </c>
      <c r="B1439" s="71">
        <f>B1128+B1234+B1291+B1361+B1437</f>
        <v>18167037</v>
      </c>
    </row>
    <row r="1440" spans="1:2" x14ac:dyDescent="0.2">
      <c r="B1440" s="76"/>
    </row>
    <row r="1441" spans="1:2" ht="13.5" thickBot="1" x14ac:dyDescent="0.25">
      <c r="B1441" s="76"/>
    </row>
    <row r="1442" spans="1:2" ht="13.5" thickBot="1" x14ac:dyDescent="0.25">
      <c r="A1442" s="28" t="s">
        <v>94</v>
      </c>
      <c r="B1442" s="72">
        <f>B1100+B1439</f>
        <v>26545724</v>
      </c>
    </row>
  </sheetData>
  <mergeCells count="4">
    <mergeCell ref="A1:B1"/>
    <mergeCell ref="A22:B22"/>
    <mergeCell ref="A470:B470"/>
    <mergeCell ref="A1001:B100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20" orientation="portrait" useFirstPageNumber="1" r:id="rId1"/>
  <headerFooter alignWithMargins="0">
    <oddHeader>&amp;C&amp;"Arial,Kurzíva"&amp;12Příloha č. 3 - Rozpis rozpočtu dalších finančních prostředků z MŠMT v roce 2022 na jednotlivé školy a školská zařízení zřizovaná Olomouckým krajem, obcemi a na soukromé školy na území Olomouckého kraje</oddHeader>
    <oddFooter>&amp;L&amp;"Arial,Kurzíva"Zastupitelstvo Olomouckého kraje 20. 2. 2023
25. - Rozpis rozpočtu škol a školských zařízení v působnosti OK v roce 2022
Příloha č. 3 - Rozpis rozpočtu dalších prostředků z MŠMT v roce 2022&amp;R&amp;"Arial,Kurzíva"Strana &amp;P (celkem 48)</oddFooter>
  </headerFooter>
  <rowBreaks count="3" manualBreakCount="3">
    <brk id="336" max="16383" man="1"/>
    <brk id="386" max="16383" man="1"/>
    <brk id="10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další prostř. z MŠMT</vt:lpstr>
      <vt:lpstr>'Rozpočet další prostř. z MŠMT'!Oblast_tisku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2023-02-02T08:33:24Z</dcterms:modified>
</cp:coreProperties>
</file>