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okumenty\!Rozpočet 2022 přímé náklady\ROK a ZOK\05-ZOK 20.2.2023 Rozpočet 2022\"/>
    </mc:Choice>
  </mc:AlternateContent>
  <bookViews>
    <workbookView xWindow="105" yWindow="60" windowWidth="9210" windowHeight="11790"/>
  </bookViews>
  <sheets>
    <sheet name="Rozpočet PN 2022 obecní školy" sheetId="1" r:id="rId1"/>
  </sheets>
  <calcPr calcId="162913"/>
</workbook>
</file>

<file path=xl/calcChain.xml><?xml version="1.0" encoding="utf-8"?>
<calcChain xmlns="http://schemas.openxmlformats.org/spreadsheetml/2006/main">
  <c r="C502" i="1" l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41" i="1"/>
  <c r="C442" i="1"/>
  <c r="C443" i="1"/>
  <c r="C444" i="1"/>
  <c r="C445" i="1"/>
  <c r="C446" i="1"/>
  <c r="C447" i="1"/>
  <c r="C448" i="1"/>
  <c r="C449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360" i="1"/>
  <c r="C361" i="1"/>
  <c r="C362" i="1"/>
  <c r="C363" i="1"/>
  <c r="C364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221" i="1"/>
  <c r="C222" i="1"/>
  <c r="C223" i="1"/>
  <c r="C224" i="1"/>
  <c r="C225" i="1"/>
  <c r="C226" i="1"/>
  <c r="C227" i="1"/>
  <c r="C197" i="1"/>
  <c r="C198" i="1"/>
  <c r="C199" i="1"/>
  <c r="C200" i="1"/>
  <c r="C201" i="1"/>
  <c r="C202" i="1"/>
  <c r="C203" i="1"/>
  <c r="C204" i="1"/>
  <c r="C205" i="1"/>
  <c r="C206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501" i="1"/>
  <c r="C500" i="1"/>
  <c r="C499" i="1"/>
  <c r="C498" i="1"/>
  <c r="C497" i="1"/>
  <c r="C496" i="1"/>
  <c r="C459" i="1"/>
  <c r="C458" i="1"/>
  <c r="C457" i="1"/>
  <c r="C456" i="1"/>
  <c r="C455" i="1"/>
  <c r="C454" i="1"/>
  <c r="C440" i="1"/>
  <c r="C439" i="1"/>
  <c r="C438" i="1"/>
  <c r="C437" i="1"/>
  <c r="C450" i="1" s="1"/>
  <c r="C436" i="1"/>
  <c r="C435" i="1"/>
  <c r="C374" i="1"/>
  <c r="C373" i="1"/>
  <c r="C372" i="1"/>
  <c r="C371" i="1"/>
  <c r="C370" i="1"/>
  <c r="C369" i="1"/>
  <c r="C359" i="1"/>
  <c r="C358" i="1"/>
  <c r="C357" i="1"/>
  <c r="C356" i="1"/>
  <c r="C355" i="1"/>
  <c r="C354" i="1"/>
  <c r="C323" i="1"/>
  <c r="C322" i="1"/>
  <c r="C321" i="1"/>
  <c r="C320" i="1"/>
  <c r="C319" i="1"/>
  <c r="C318" i="1"/>
  <c r="C237" i="1"/>
  <c r="C236" i="1"/>
  <c r="C235" i="1"/>
  <c r="C234" i="1"/>
  <c r="C233" i="1"/>
  <c r="C232" i="1"/>
  <c r="C220" i="1"/>
  <c r="C219" i="1"/>
  <c r="C218" i="1"/>
  <c r="C217" i="1"/>
  <c r="C216" i="1"/>
  <c r="C215" i="1"/>
  <c r="C196" i="1"/>
  <c r="C195" i="1"/>
  <c r="C194" i="1"/>
  <c r="C193" i="1"/>
  <c r="C192" i="1"/>
  <c r="C191" i="1"/>
  <c r="C169" i="1"/>
  <c r="C168" i="1"/>
  <c r="C167" i="1"/>
  <c r="C166" i="1"/>
  <c r="C165" i="1"/>
  <c r="C164" i="1"/>
  <c r="C85" i="1"/>
  <c r="C84" i="1"/>
  <c r="C83" i="1"/>
  <c r="C82" i="1"/>
  <c r="C81" i="1"/>
  <c r="C80" i="1"/>
  <c r="C60" i="1"/>
  <c r="C59" i="1"/>
  <c r="C58" i="1"/>
  <c r="C57" i="1"/>
  <c r="C56" i="1"/>
  <c r="C55" i="1"/>
  <c r="C14" i="1"/>
  <c r="C13" i="1"/>
  <c r="C12" i="1"/>
  <c r="C11" i="1"/>
  <c r="C10" i="1"/>
  <c r="C9" i="1"/>
  <c r="B531" i="1"/>
  <c r="B492" i="1"/>
  <c r="B450" i="1"/>
  <c r="B427" i="1"/>
  <c r="B365" i="1"/>
  <c r="B350" i="1"/>
  <c r="B429" i="1" s="1"/>
  <c r="B310" i="1"/>
  <c r="B228" i="1"/>
  <c r="B207" i="1"/>
  <c r="B187" i="1"/>
  <c r="B160" i="1"/>
  <c r="B76" i="1"/>
  <c r="B47" i="1"/>
  <c r="B49" i="1" s="1"/>
  <c r="B209" i="1" l="1"/>
  <c r="B312" i="1"/>
  <c r="B535" i="1" s="1"/>
  <c r="B533" i="1"/>
  <c r="C427" i="1"/>
  <c r="C365" i="1"/>
  <c r="C350" i="1"/>
  <c r="C429" i="1" s="1"/>
  <c r="C492" i="1"/>
  <c r="C76" i="1"/>
  <c r="C228" i="1"/>
  <c r="C207" i="1"/>
  <c r="C187" i="1"/>
  <c r="C160" i="1"/>
  <c r="C531" i="1"/>
  <c r="C310" i="1"/>
  <c r="C47" i="1"/>
  <c r="C49" i="1" s="1"/>
  <c r="C533" i="1" l="1"/>
  <c r="C312" i="1"/>
  <c r="C209" i="1"/>
  <c r="C535" i="1" l="1"/>
  <c r="D531" i="1"/>
  <c r="D492" i="1"/>
  <c r="D450" i="1"/>
  <c r="D427" i="1"/>
  <c r="D365" i="1"/>
  <c r="D350" i="1"/>
  <c r="D310" i="1"/>
  <c r="D228" i="1"/>
  <c r="D207" i="1"/>
  <c r="D187" i="1"/>
  <c r="D160" i="1"/>
  <c r="D76" i="1"/>
  <c r="D47" i="1"/>
  <c r="D49" i="1" s="1"/>
  <c r="D533" i="1" l="1"/>
  <c r="D429" i="1"/>
  <c r="D312" i="1"/>
  <c r="D209" i="1"/>
  <c r="D535" i="1" l="1"/>
</calcChain>
</file>

<file path=xl/sharedStrings.xml><?xml version="1.0" encoding="utf-8"?>
<sst xmlns="http://schemas.openxmlformats.org/spreadsheetml/2006/main" count="566" uniqueCount="505">
  <si>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</si>
  <si>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</si>
  <si>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</si>
  <si>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</si>
  <si>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</si>
  <si>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</si>
  <si>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</si>
  <si>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</si>
  <si>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</si>
  <si>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</si>
  <si>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Obec s rozšířenou působností: Jeseník</t>
  </si>
  <si>
    <t>Obec s rozšířenou působností: Litovel</t>
  </si>
  <si>
    <t>Obec s rozšířenou působností: Olomouc</t>
  </si>
  <si>
    <t>Obec s rozšířenou působností: Šternberk</t>
  </si>
  <si>
    <t>Obec s rozšířenou působností: Uničov</t>
  </si>
  <si>
    <t>Obec s rozšířenou působností: Konice</t>
  </si>
  <si>
    <t>Obec s rozšířenou působností: Prostějov</t>
  </si>
  <si>
    <t>Obec s rozšířenou působností: Hranice</t>
  </si>
  <si>
    <t>Obec s rozšířenou působností: Lipník nad Bečvou</t>
  </si>
  <si>
    <t>Obec s rozšířenou působností: Přerov</t>
  </si>
  <si>
    <t>Obec s rozšířenou působností: Mohelnice</t>
  </si>
  <si>
    <t>Obec s rozšířenou působností: Šumperk</t>
  </si>
  <si>
    <t>Obec s rozšířenou působností: Zábřeh</t>
  </si>
  <si>
    <t>Celkem Jeseník</t>
  </si>
  <si>
    <t>Celkem Litovel</t>
  </si>
  <si>
    <t>Celkem Olomouc</t>
  </si>
  <si>
    <t>Celkem Šternberk</t>
  </si>
  <si>
    <t>Celkem Uničov</t>
  </si>
  <si>
    <t>Celkem Konice</t>
  </si>
  <si>
    <t>Celkem Prostějov</t>
  </si>
  <si>
    <t>Celkem Hranice</t>
  </si>
  <si>
    <t>Celkem Lipník nad Bečvou</t>
  </si>
  <si>
    <t>Celkem Přerov</t>
  </si>
  <si>
    <t>Celkem Mohelnice</t>
  </si>
  <si>
    <t>Celkem Šumperk</t>
  </si>
  <si>
    <t>Celkem Zábřeh</t>
  </si>
  <si>
    <t>Název školy</t>
  </si>
  <si>
    <t>Základní škola Česká Ves</t>
  </si>
  <si>
    <t>Základní škola Javorník, Školní 72</t>
  </si>
  <si>
    <t>Mateřská škola Jeseník, Jiráskova 799</t>
  </si>
  <si>
    <t>Mateřská škola Kopretina Jeseník, Tyršova 307</t>
  </si>
  <si>
    <t>Mateřská škola Jeseník, Karla Čapka</t>
  </si>
  <si>
    <t>Mateřská škola Mikulovice</t>
  </si>
  <si>
    <t>Základní škola Zlaté Hory</t>
  </si>
  <si>
    <t>Základní škola Žulová</t>
  </si>
  <si>
    <t>Mateřská škola Litovel, Frištenského 917</t>
  </si>
  <si>
    <t>Základní škola Litovel, Vítězná 1250</t>
  </si>
  <si>
    <t>Základní škola Doloplazy</t>
  </si>
  <si>
    <t>Mateřská škola Doloplazy</t>
  </si>
  <si>
    <t>Mateřská škola Liboš</t>
  </si>
  <si>
    <t>Mateřská škola Mrsklesy</t>
  </si>
  <si>
    <t>Základní škola Olomouc, Gagarinova 19</t>
  </si>
  <si>
    <t>Základní škola Olomouc, Heyrovského 33</t>
  </si>
  <si>
    <t>Základní škola Olomouc, Mozartova 48</t>
  </si>
  <si>
    <t>Základní škola Olomouc, tř. Spojenců 8</t>
  </si>
  <si>
    <t>Mateřská škola Olomouc, Dělnická 17b</t>
  </si>
  <si>
    <t>Mateřská škola Olomouc, Jílová 41</t>
  </si>
  <si>
    <t>Mateřská škola Olomouc, kpt. Nálepky 10</t>
  </si>
  <si>
    <t>Mateřská škola Olomouc, Mozartova 6</t>
  </si>
  <si>
    <t>Mateřská škola Olomouc, Rooseveltova 101</t>
  </si>
  <si>
    <t>Mateřská škola Olomouc, Škrétova 2</t>
  </si>
  <si>
    <t>Mateřská škola Olomouc, Zeyerova 23</t>
  </si>
  <si>
    <t>Mateřská škola Olomouc, Žižkovo nám. 3</t>
  </si>
  <si>
    <t>Základní škola Štěpánov, Dolní 78</t>
  </si>
  <si>
    <t>Mateřská škola Štěpánov, Sídliště 555</t>
  </si>
  <si>
    <t>Mateřská škola Toveř</t>
  </si>
  <si>
    <t>Mateřská škola Věrovany</t>
  </si>
  <si>
    <t>Mateřská škola Hnojice</t>
  </si>
  <si>
    <t>Základní škola Moravský Beroun, Opavská 128</t>
  </si>
  <si>
    <t>Základní umělecká škola Šternberk, Olomoucká 32</t>
  </si>
  <si>
    <t>Dům dětí a mládeže Šternberk, Opavská 14</t>
  </si>
  <si>
    <t>Základní škola Nová Hradečná</t>
  </si>
  <si>
    <t>Základní škola Paseka</t>
  </si>
  <si>
    <t>Základní škola Troubelice</t>
  </si>
  <si>
    <t>Základní škola Uničov, J. Haška 211</t>
  </si>
  <si>
    <t>Základní škola Uničov, U stadionu 849</t>
  </si>
  <si>
    <t>Základní škola a gymnázium Konice, Tyršova 609</t>
  </si>
  <si>
    <t>Mateřská škola Skřípov</t>
  </si>
  <si>
    <t>Mateřská škola Stražisko</t>
  </si>
  <si>
    <t>Mateřská škola Čelčice</t>
  </si>
  <si>
    <t>Mateřská škola Klenovice na Hané</t>
  </si>
  <si>
    <t>Mateřská škola Kralice na Hané</t>
  </si>
  <si>
    <t>Mateřská škola Malé Hradisko</t>
  </si>
  <si>
    <t>Základní škola Němčice nad Hanou, Tyršova 360</t>
  </si>
  <si>
    <t>Mateřská škola Otinoves</t>
  </si>
  <si>
    <t>Základní škola Prostějov, ul. dr. Horáka 24</t>
  </si>
  <si>
    <t>Mateřská škola Prostějov, Rumunská 23</t>
  </si>
  <si>
    <t>Mateřská škola Prostějov, Smetanova ul. 746</t>
  </si>
  <si>
    <t>Mateřská škola Prostějov, ul. Šárka 4</t>
  </si>
  <si>
    <t>Mateřská škola Prostějovičky</t>
  </si>
  <si>
    <t xml:space="preserve">Základní škola Protivanov </t>
  </si>
  <si>
    <t>Mateřská škola Vranovice-Kelčice</t>
  </si>
  <si>
    <t>Mateřská škola Hrabůvka</t>
  </si>
  <si>
    <t>Dům dětí a mládeže Hranice, Galašova 1746</t>
  </si>
  <si>
    <t>Mateřská škola Bochoř, Náves 16</t>
  </si>
  <si>
    <t>Mateřská škola Buk</t>
  </si>
  <si>
    <t>Základní škola Horní Moštěnice, Pod Vinohrady 30</t>
  </si>
  <si>
    <t>Školní jídelna Kojetín, Hanusíkova 283</t>
  </si>
  <si>
    <t>Mateřská škola Přerov, Dvořákova 23</t>
  </si>
  <si>
    <t>Mateřská škola Přerov, Komenského 25</t>
  </si>
  <si>
    <t>Mateřská škola Radost Přerov, Kozlovská 44</t>
  </si>
  <si>
    <t>Mateřská škola Přerov, Kratochvílova 19</t>
  </si>
  <si>
    <t>Mateřská škola Přerov, Máchova 8</t>
  </si>
  <si>
    <t>Mateřská škola Přerov, Máchova 14</t>
  </si>
  <si>
    <t>Mateřská škola Přerov, Optiky 14</t>
  </si>
  <si>
    <t>Mateřská škola Přerov, U tenisu 2</t>
  </si>
  <si>
    <t>Základní škola Přerov, Trávník 27</t>
  </si>
  <si>
    <t>Základní škola Přerov, U tenisu 4</t>
  </si>
  <si>
    <t>Základní škola Přerov, Velká Dlážka 5</t>
  </si>
  <si>
    <t>Mateřská škola Sušice</t>
  </si>
  <si>
    <t>Mateřská škola Moravičany</t>
  </si>
  <si>
    <t>Mateřská škola Loštice, Trávník</t>
  </si>
  <si>
    <t>Základní škola Mohelnice, Vodní 27</t>
  </si>
  <si>
    <t>Základní škola Libina</t>
  </si>
  <si>
    <t>Mateřská škola Sluníčko Šumperk, Evaldova 25</t>
  </si>
  <si>
    <t>Základní škola Šumperk, Šumavská 21</t>
  </si>
  <si>
    <t>Základní škola Postřelmov</t>
  </si>
  <si>
    <t>Mateřská škola Pohádka Zábřeh, ČSA 13</t>
  </si>
  <si>
    <t>Základní škola Zábřeh, B. Němcové 15</t>
  </si>
  <si>
    <t>Celkem obecní školství Olomouckého kraje</t>
  </si>
  <si>
    <t>Základní umělecká škola Loštice, Trávník 596</t>
  </si>
  <si>
    <t>ÚZ 33 353</t>
  </si>
  <si>
    <t>Mateřská škola Vícov</t>
  </si>
  <si>
    <t>ZŠ a MŠ Bělkovice-Lašťany</t>
  </si>
  <si>
    <t>ZŠ a MŠ Blatec</t>
  </si>
  <si>
    <t>ZŠ a MŠ Bohuňovice</t>
  </si>
  <si>
    <t>ZŠ a MŠ Bystročice</t>
  </si>
  <si>
    <t>ZŠ a MŠ Dolany</t>
  </si>
  <si>
    <t>ZŠ a MŠ Dub nad Moravou</t>
  </si>
  <si>
    <t>ZŠ a MŠ Grygov</t>
  </si>
  <si>
    <t>ZŠ a MŠ Hněvotín</t>
  </si>
  <si>
    <t>ZŠ a MŠ Charváty</t>
  </si>
  <si>
    <t>ZŠ a MŠ Kožušany-Tážaly</t>
  </si>
  <si>
    <t>ZŠ a MŠ Křelov, Lipové nám. 18</t>
  </si>
  <si>
    <t>ZŠ a MŠ Lutín, Školní 80</t>
  </si>
  <si>
    <t>ZŠ a MŠ Olomouc, Demlova 18</t>
  </si>
  <si>
    <t>ZŠ a MŠ Olomouc, Dvorského 33</t>
  </si>
  <si>
    <t>ZŠ a MŠ Olomouc, M. Gorkého 39</t>
  </si>
  <si>
    <t>Fakultní základní škola Olomouc, Hálkova 4</t>
  </si>
  <si>
    <t>ZŠ a MŠ Olomouc, Náves Svobody 41</t>
  </si>
  <si>
    <t>ZŠ a MŠ Olomouc, Nedvědova 17</t>
  </si>
  <si>
    <t>ZŠ a MŠ Olomouc-Nemilany, Raisova 1</t>
  </si>
  <si>
    <t>ZŠ a MŠ Olomouc, Řezníčkova 1</t>
  </si>
  <si>
    <t>ZŠ a MŠ Olomouc, Svatoplukova 11</t>
  </si>
  <si>
    <t>ZŠ a MŠ Přáslavice</t>
  </si>
  <si>
    <t>ZŠ a MŠ Příkazy</t>
  </si>
  <si>
    <t>ZŠ a MŠ Skrbeň</t>
  </si>
  <si>
    <t>ZŠ a MŠ Těšetice</t>
  </si>
  <si>
    <t>ZŠ a MŠ Velký Újezd</t>
  </si>
  <si>
    <t>ZŠ a MŠ Mladějovice</t>
  </si>
  <si>
    <t>ZŠ a MŠ Žerotín</t>
  </si>
  <si>
    <t>ZŠ a MŠ Újezd</t>
  </si>
  <si>
    <t>ZŠ a MŠ Jindřichov</t>
  </si>
  <si>
    <t>Základní škola Bludov, Nová Dědina 368</t>
  </si>
  <si>
    <t>ZŠ a MŠ Dolní Studénky</t>
  </si>
  <si>
    <t>ZŠ a MŠ Nový Malín</t>
  </si>
  <si>
    <t>ZŠ a MŠ Olšany</t>
  </si>
  <si>
    <t>ZŠ a MŠ Vikýřovice</t>
  </si>
  <si>
    <t>ZŠ a MŠ Hoštejn</t>
  </si>
  <si>
    <t>ZŠ a MŠ Hrabová</t>
  </si>
  <si>
    <t>ZŠ a MŠ Zvole</t>
  </si>
  <si>
    <t>ZŠ, MŠ, ŠJ a ŠD Bouzov</t>
  </si>
  <si>
    <t>ZŠ a MŠ Náklo</t>
  </si>
  <si>
    <t>ZŠ a MŠ Pňovice</t>
  </si>
  <si>
    <t>ZŠ a MŠ Hvozd u Prostějova</t>
  </si>
  <si>
    <t xml:space="preserve">ZŠ a MŠ Bedihošť </t>
  </si>
  <si>
    <t>ZŠ a MŠ Čechy pod  Kosířem, Komenského 5</t>
  </si>
  <si>
    <t>ZŠ a MŠ Mostkovice</t>
  </si>
  <si>
    <t>ZŠ a MŠ Olšany u Prostějova</t>
  </si>
  <si>
    <t>ZŠ npor. letectva J. Františka a MŠ Otaslavice</t>
  </si>
  <si>
    <t>ZŠ a MŠ Prostějov, Melantrichova ul. 60</t>
  </si>
  <si>
    <t>ZŠ a MŠ Prostějov, Palackého třída 14</t>
  </si>
  <si>
    <t>ZŠ a MŠ Určice</t>
  </si>
  <si>
    <t>Mateřská škola Víceměřice</t>
  </si>
  <si>
    <t>Středisko volného času DUHA Jeseník</t>
  </si>
  <si>
    <t>Mateřská škola Bukovany</t>
  </si>
  <si>
    <t>ZŠ a MŠ Drahanovice</t>
  </si>
  <si>
    <t>Základní škola Hlubočky, Olomoucká 116</t>
  </si>
  <si>
    <t>Fakultní základní škola Olomouc, Tererovo nám. 1</t>
  </si>
  <si>
    <t>Mateřská škola Olomouc, Helsinská 11</t>
  </si>
  <si>
    <t>Základní škola Uničov, Pionýrů 685</t>
  </si>
  <si>
    <t>Základní škola Klenovice na Hané</t>
  </si>
  <si>
    <t>ZŠ a MŠ Prostějov, Kollárova ul. 4</t>
  </si>
  <si>
    <t>Základní škola Dřevohostice, Školní 355</t>
  </si>
  <si>
    <t>ZŠ a MŠ Bohuslavice</t>
  </si>
  <si>
    <t>Základní škola Jeseník, Nábřežní 413</t>
  </si>
  <si>
    <t>Základní škola Litovel, Jungmannova 655</t>
  </si>
  <si>
    <t>Základní škola Senice na Hané, Žižkov 300</t>
  </si>
  <si>
    <t>Základní škola Olomouc, Fr. Stupky 16</t>
  </si>
  <si>
    <t>Základní škola Velký Týnec</t>
  </si>
  <si>
    <t>Základní škola Plumlov, Rudé armády 300</t>
  </si>
  <si>
    <t>Mateřská škola Přerov, Lešetínská 5</t>
  </si>
  <si>
    <t>Základní škola Přerov, Želatovská 8</t>
  </si>
  <si>
    <t>Základní škola Šumperk, dr. E. Beneše 1</t>
  </si>
  <si>
    <t>Základní škola Šumperk, Sluneční 38</t>
  </si>
  <si>
    <t>Základní škola Šumperk, Vrchlického 22</t>
  </si>
  <si>
    <t>ZŠ s MŠ Velké Losiny, Osvobození 350</t>
  </si>
  <si>
    <t>Základní škola Štíty, Školní 98</t>
  </si>
  <si>
    <t>ZŠ a MŠ Ptení</t>
  </si>
  <si>
    <t>ZŠ a MŠ Tršice</t>
  </si>
  <si>
    <t>SVČ a ZpDVPP Doris Šumperk, Komenského 9</t>
  </si>
  <si>
    <t>Mateřská škola Luběnice</t>
  </si>
  <si>
    <t xml:space="preserve">ZŠ a MŠ Vřesovice </t>
  </si>
  <si>
    <t>Základní škola Olomouc, Zeyerova 28</t>
  </si>
  <si>
    <t>Mateřská škola Šternberk, Komenského 44</t>
  </si>
  <si>
    <t>ZŠ a MŠ Medlov</t>
  </si>
  <si>
    <t>Základní škola Bohuslavice</t>
  </si>
  <si>
    <t>Mateřská škola Držovice</t>
  </si>
  <si>
    <t xml:space="preserve">ZŠ a MŠ Kostelec na Hané </t>
  </si>
  <si>
    <t>Základní škola Prostějov, ul. E. Valenty 52</t>
  </si>
  <si>
    <t>Školní jídelna Hranice, tř. 1. máje 353</t>
  </si>
  <si>
    <t>Základní škola Lipník nad Bečvou, Osecká 315</t>
  </si>
  <si>
    <t>Základní škola Brodek u Přerova, Majetínská 275</t>
  </si>
  <si>
    <t>Mateřská škola Kojetín, Hanusíkova 10</t>
  </si>
  <si>
    <t>Základní škola Přerov, Svisle 13</t>
  </si>
  <si>
    <t>Mateřská škola Želatovice</t>
  </si>
  <si>
    <t xml:space="preserve">Základní škola Loštice, Komenského 17 </t>
  </si>
  <si>
    <t xml:space="preserve">ZŠ a MŠ Hanušovice, Hlavní 145 </t>
  </si>
  <si>
    <t>ZŠ a MŠ Hrabišín</t>
  </si>
  <si>
    <t xml:space="preserve">ZŠ a MŠ Staré Město, Nádražní 77 </t>
  </si>
  <si>
    <t xml:space="preserve">Základní škola Šumperk, 8. května 63 </t>
  </si>
  <si>
    <t xml:space="preserve">Základní škola a mateřská škola Údolí Desné </t>
  </si>
  <si>
    <t xml:space="preserve">ZŠ a MŠ Jedlí </t>
  </si>
  <si>
    <t xml:space="preserve">ZŠ a MŠ Rohle </t>
  </si>
  <si>
    <t xml:space="preserve">Základní škola Zábřeh, Školská 11 </t>
  </si>
  <si>
    <t>v Kč</t>
  </si>
  <si>
    <t>Základní umělecká škola Javorník</t>
  </si>
  <si>
    <t xml:space="preserve">Základní škola Mikulovice, Hlavní 346 </t>
  </si>
  <si>
    <t xml:space="preserve">Základní škola Vápenná </t>
  </si>
  <si>
    <t xml:space="preserve">Mateřská škola Velké Kunětice </t>
  </si>
  <si>
    <t xml:space="preserve">ZŠ a MŠ Litovel, Nasobůrky 91 </t>
  </si>
  <si>
    <t xml:space="preserve">ZŠ a MŠ Bystrovany </t>
  </si>
  <si>
    <t xml:space="preserve">Mateřská škola Štěpánov-Moravská Huzová </t>
  </si>
  <si>
    <t xml:space="preserve">Masarykova ZŠ a MŠ Velká Bystřice, 8. května 67 </t>
  </si>
  <si>
    <t xml:space="preserve">Základní škola Dlouhá Loučka, Šumvaldská 220 </t>
  </si>
  <si>
    <t xml:space="preserve">Masarykova jubilejní ZŠ a MŠ Horní Štěpánov </t>
  </si>
  <si>
    <t xml:space="preserve">Základní škola Brodek u Prostějova, Císařská 65 </t>
  </si>
  <si>
    <t xml:space="preserve">ZŠ a MŠ Čelechovice na Hané, U sokolovny 275 </t>
  </si>
  <si>
    <t xml:space="preserve">Mateřská škola Stařechovice </t>
  </si>
  <si>
    <t xml:space="preserve">Gymnázium Lipník nad Bečvou, Komenského sady 62 </t>
  </si>
  <si>
    <t xml:space="preserve">Mateřská škola Bezuchov </t>
  </si>
  <si>
    <t xml:space="preserve">Základní škola Bochoř, Školní 213/13 </t>
  </si>
  <si>
    <t xml:space="preserve">Základní škola Přerov, Za mlýnem 1 </t>
  </si>
  <si>
    <t xml:space="preserve">Mateřská škola Tučín </t>
  </si>
  <si>
    <t xml:space="preserve">Mateřská škola Uhřičice </t>
  </si>
  <si>
    <t xml:space="preserve">Základní škola Mohelnice, Mlýnská 1 </t>
  </si>
  <si>
    <t xml:space="preserve">ZŠ a MŠ Bohdíkov </t>
  </si>
  <si>
    <t xml:space="preserve">ZŠ a MŠ Loučná nad Desnou </t>
  </si>
  <si>
    <t xml:space="preserve">ZŠ a MŠ Písařov </t>
  </si>
  <si>
    <t xml:space="preserve">ZŠ a MŠ Nemile </t>
  </si>
  <si>
    <t xml:space="preserve">Mateřská škola Severáček Zábřeh, Severovýchod 25 </t>
  </si>
  <si>
    <t xml:space="preserve">Základní škola Zábřeh, Severovýchod 26 </t>
  </si>
  <si>
    <t xml:space="preserve">Školní jídelna Zábřeh, Severovýchod 26 </t>
  </si>
  <si>
    <t>ZŠ a MŠ Jana Železného Prostějov, sídliště Svobody 3578/79</t>
  </si>
  <si>
    <t>Zařízení školního stravování Přerov, Kratochvílova 30</t>
  </si>
  <si>
    <t xml:space="preserve">Mateřská škola Velká Kraš </t>
  </si>
  <si>
    <t xml:space="preserve">ZŠ a MŠ Luká </t>
  </si>
  <si>
    <t xml:space="preserve">Mateřská škola Nová Hradečná </t>
  </si>
  <si>
    <t xml:space="preserve">Mateřská škola Biskupice </t>
  </si>
  <si>
    <t xml:space="preserve">Mateřská škola Pivín </t>
  </si>
  <si>
    <t xml:space="preserve">Mateřská škola Lipník nad Bečvou, Na Zelince 1185 </t>
  </si>
  <si>
    <t>Dům dětí a mládeže Kojetín, Sv. Čecha 586</t>
  </si>
  <si>
    <t xml:space="preserve">Mateřská škola Drozdov </t>
  </si>
  <si>
    <t xml:space="preserve">ZŠ a MŠ Kamenná </t>
  </si>
  <si>
    <t xml:space="preserve">MŠ Kosov </t>
  </si>
  <si>
    <t xml:space="preserve">MŠ Postřelmůvek </t>
  </si>
  <si>
    <t xml:space="preserve">Mateřská škola Jeseník, Křížkovského 1217 </t>
  </si>
  <si>
    <t xml:space="preserve">Základní škola Olomouc, 8. května 29 </t>
  </si>
  <si>
    <t xml:space="preserve">ZŠ a MŠ Samotišky </t>
  </si>
  <si>
    <t xml:space="preserve">Mateřská škola Lužice </t>
  </si>
  <si>
    <t xml:space="preserve">Základní škola Šumvald </t>
  </si>
  <si>
    <t xml:space="preserve">Mateřská škola Hluchov </t>
  </si>
  <si>
    <t xml:space="preserve">Základní škola Hrubčice </t>
  </si>
  <si>
    <t xml:space="preserve">ZŠ a MŠ Myslejovice </t>
  </si>
  <si>
    <t xml:space="preserve">Mateřská škola Milotice nad Bečvou </t>
  </si>
  <si>
    <t xml:space="preserve">Mateřská škola Rakov </t>
  </si>
  <si>
    <t xml:space="preserve">Mateřská škola Mohelnice, Hálkova 12 </t>
  </si>
  <si>
    <t xml:space="preserve">ZŠ a MŠ Ruda nad Moravou-Hrabenov, Školní 175 </t>
  </si>
  <si>
    <t xml:space="preserve">Mateřská škola Postřelmov </t>
  </si>
  <si>
    <t xml:space="preserve">Mateřská škola Mírov </t>
  </si>
  <si>
    <t>ZŠ a MŠ Náměšť na Hané, Komenského 283</t>
  </si>
  <si>
    <t>Mateřská škola Niva</t>
  </si>
  <si>
    <t>Základní umělecká škola Jeseník</t>
  </si>
  <si>
    <t xml:space="preserve">Mateřská škola Široký Brod </t>
  </si>
  <si>
    <t>Mateřská škola Uhelná</t>
  </si>
  <si>
    <t>Mateřská škola Vápenná</t>
  </si>
  <si>
    <t xml:space="preserve">Mateřská škola Bílá Lhota </t>
  </si>
  <si>
    <t>ZŠ a MŠ Haňovice</t>
  </si>
  <si>
    <t>Mateřská škola Slavětín</t>
  </si>
  <si>
    <t xml:space="preserve">Mateřská škola Krčmaň </t>
  </si>
  <si>
    <t xml:space="preserve">Mateřská škola Domašov nad Bystřicí </t>
  </si>
  <si>
    <t xml:space="preserve">ZŠ a MŠ T. G. Masaryka Brodek u Konice </t>
  </si>
  <si>
    <t xml:space="preserve">Mateřská škola Konice, Smetanova 202 </t>
  </si>
  <si>
    <t xml:space="preserve">ZŠ a MŠ Lipová </t>
  </si>
  <si>
    <t xml:space="preserve">Mateřská škola Raková </t>
  </si>
  <si>
    <t xml:space="preserve">Mateřská škola Šubířov </t>
  </si>
  <si>
    <t>Mateřská škola Bílovice-Lutotín</t>
  </si>
  <si>
    <t xml:space="preserve">Mateřská škola Hrubčice </t>
  </si>
  <si>
    <t>Základní škola Krumsín</t>
  </si>
  <si>
    <t xml:space="preserve">Mateřská škola Plumlov , Na stráži 512 </t>
  </si>
  <si>
    <t xml:space="preserve">Základní umělecká škola Vladimíra Ambrose Prostějov, Kravařova 14 </t>
  </si>
  <si>
    <t xml:space="preserve">Mateřská škola Protivanov </t>
  </si>
  <si>
    <t xml:space="preserve">ZŠ a MŠ Přemyslovice </t>
  </si>
  <si>
    <t xml:space="preserve">Mateřská škola Slatinky </t>
  </si>
  <si>
    <t xml:space="preserve">ZŠ a MŠ Vrchoslavice </t>
  </si>
  <si>
    <t xml:space="preserve">Mateřská škola Horní Újezd </t>
  </si>
  <si>
    <t xml:space="preserve">Mateřská škola Výkleky </t>
  </si>
  <si>
    <t xml:space="preserve">Mateřská škola Libina </t>
  </si>
  <si>
    <t xml:space="preserve">ZŠ a MŠ Oskava </t>
  </si>
  <si>
    <t xml:space="preserve">ZŠ a MŠ Brníčko </t>
  </si>
  <si>
    <t xml:space="preserve">ZŠ a MŠ Kolšov </t>
  </si>
  <si>
    <t xml:space="preserve">ZŠ a MŠ Lesnice </t>
  </si>
  <si>
    <t xml:space="preserve">ZŠ a MŠ Rájec </t>
  </si>
  <si>
    <t>Mateřská škola Šternberk, Nádražní 7</t>
  </si>
  <si>
    <t>ZŠ a MŠ Daskabát</t>
  </si>
  <si>
    <t>Mateřská škola Hlubočky, Dukelských hrdinů 220</t>
  </si>
  <si>
    <t>Mateřská škola Dřevnovice</t>
  </si>
  <si>
    <t>Mateřská škola Ivaň</t>
  </si>
  <si>
    <t>Mateřská škola Němčice nad Hanou, Trávnická 201</t>
  </si>
  <si>
    <t>Základní škola Pivín</t>
  </si>
  <si>
    <t xml:space="preserve">ZŠ a MŠ Tištín </t>
  </si>
  <si>
    <t>Mateřská škola Malhotice</t>
  </si>
  <si>
    <t>Mateřská škola Špičky</t>
  </si>
  <si>
    <t>Mateřská škola Veselíčko</t>
  </si>
  <si>
    <t xml:space="preserve">Základní škola Přerov, B. Němcové 16 </t>
  </si>
  <si>
    <t>Mateřská škola Bludov, Polní 502</t>
  </si>
  <si>
    <t>Základní škola Chromeč</t>
  </si>
  <si>
    <t>ZŠ a MŠ Jestřebí</t>
  </si>
  <si>
    <t>Mateřská škola Zábřeh, Strejcova 2a</t>
  </si>
  <si>
    <t>Školní jídelna Šternberk, Svatoplukova 1419/7</t>
  </si>
  <si>
    <t>Základní škola a Mateřská škola Bělá pod Pradědem</t>
  </si>
  <si>
    <t>Základní škola a mateřská škola Bernartice, okres Jeseník</t>
  </si>
  <si>
    <t>Základní škola a Mateřská škola Kobylá nad Vidnavkou</t>
  </si>
  <si>
    <t>Základní škola a mateřská škola J. Schrotha, Lipová - lázně</t>
  </si>
  <si>
    <t>Základní škola a Mateřská škola Písečná u Jeseníku</t>
  </si>
  <si>
    <t>Základní škola a Mateřská škola Skorošice</t>
  </si>
  <si>
    <t>Základní škola a Mateřská škola Supíkovice</t>
  </si>
  <si>
    <t>Základní škola a Mateřská škola Bělotín</t>
  </si>
  <si>
    <t>Základní škola a mateřská škola Černotín</t>
  </si>
  <si>
    <t>Mateřská škola Míček, Galášova 1747, Hranice</t>
  </si>
  <si>
    <t>Základní škola a mateřská škola Hranice, Struhlovsko</t>
  </si>
  <si>
    <t>Základní škola a mateřská škola Hranice, Šromotovo</t>
  </si>
  <si>
    <t>Základní škola a Mateřská škola Jindřichov</t>
  </si>
  <si>
    <t>Mateřská škola Čtyřlístek Milenov</t>
  </si>
  <si>
    <t>Základní škola a mateřská škola Olšovec</t>
  </si>
  <si>
    <t>Základní škola a mateřská škola Opatovice</t>
  </si>
  <si>
    <t>Základní škola a Mateřská škola Partutovice</t>
  </si>
  <si>
    <t>Mateřská škola Polom</t>
  </si>
  <si>
    <t>Základní škola a Mateřská škola Potštát</t>
  </si>
  <si>
    <t>Základní škola a mateřská škola Skalička</t>
  </si>
  <si>
    <t>Mateřská škola Pramínek Teplice nad Bečvou</t>
  </si>
  <si>
    <t>Základní škola a mateřská škola Všechovice</t>
  </si>
  <si>
    <t>Základní škola Dolní Újezd a Mateřská škola Staměřice</t>
  </si>
  <si>
    <t>Základní škola a mateřská škola Jezernice</t>
  </si>
  <si>
    <t>Základní škola a mateřská škola Lipník nad Bečvou, ulice Hranická 511</t>
  </si>
  <si>
    <t>Základní škola a Mateřská škola Týn nad Bečvou</t>
  </si>
  <si>
    <t>Základní škola a Mateřská škola Beňov</t>
  </si>
  <si>
    <t xml:space="preserve">Základní škola a Mateřská škola Kokory </t>
  </si>
  <si>
    <t>Mateřská škola Včelka, Líšná</t>
  </si>
  <si>
    <t>Základní škola a mateřská škola Lobodice</t>
  </si>
  <si>
    <t>Základní škola a Mateřská škola Měrovice nad Hanou</t>
  </si>
  <si>
    <t>Základní škola a mateřská škola, Pavlovice u Přerova</t>
  </si>
  <si>
    <t>Základní škola a mateřská škola Polkovice</t>
  </si>
  <si>
    <t>Základní škola a Mateřská škola Prosenice</t>
  </si>
  <si>
    <t>Základní škola J. A. Komenského a Mateřská škola, Přerov-Předmostí, Hranická 14</t>
  </si>
  <si>
    <t>Základní škola a Slaměníkova mateřská škola Radslavice</t>
  </si>
  <si>
    <t>Základní škola a mateřská škola Rokytnice</t>
  </si>
  <si>
    <t>Základní škola a mateřská škola Stará Ves</t>
  </si>
  <si>
    <t>Základní škola a Mateřská škola Tovačov</t>
  </si>
  <si>
    <t>Základní škola a Mateřská škola Troubky</t>
  </si>
  <si>
    <t>Mateřská škola Klopina</t>
  </si>
  <si>
    <t>Základní škola a Mateřská škola Pavlov</t>
  </si>
  <si>
    <t>Základní škola a Mateřská škola Úsov</t>
  </si>
  <si>
    <t>Základní škola a Mateřská škola Černá Voda</t>
  </si>
  <si>
    <t>Mateřská škola Vlčice</t>
  </si>
  <si>
    <t>Základní škola Bílá Lhota</t>
  </si>
  <si>
    <t>ZŠ a MŠ Červenka, Komenského 31</t>
  </si>
  <si>
    <t>ZŠ a MŠ Střeň</t>
  </si>
  <si>
    <t xml:space="preserve">ZŠ a MŠ Loučany </t>
  </si>
  <si>
    <t>Fakultní ZŠ a MŠ Olomouc, Holečkova 10</t>
  </si>
  <si>
    <t xml:space="preserve">Mateřská škola Olomouc, Wolkerova 34 </t>
  </si>
  <si>
    <t>ZŠ a MŠ Babice</t>
  </si>
  <si>
    <t>ZŠ a MŠ Huzová</t>
  </si>
  <si>
    <t>ZŠ a MŠ Libavá, Náměstí 150, 783 07 Město Libavá</t>
  </si>
  <si>
    <t>Základní umělecká škola Moravský Beroun, Dvořákova 349</t>
  </si>
  <si>
    <t>ZŠ a MŠ Laškov</t>
  </si>
  <si>
    <t>Mateřská škola Ohrozim</t>
  </si>
  <si>
    <t>Mateřská škola Želeč</t>
  </si>
  <si>
    <t>Základní škola Hranice, tř. 1. máje 357</t>
  </si>
  <si>
    <t>Mateřská škola Hustopeče nad Bečvou, V zahradách 274</t>
  </si>
  <si>
    <t>Základní škola a mateřská škola Ústí</t>
  </si>
  <si>
    <t>Základní škola a mateřská škola Loučka</t>
  </si>
  <si>
    <t>Základní škola a mateřská škola Domaželice</t>
  </si>
  <si>
    <t>Základní škola Kojetín, Svatopluka Čecha 586</t>
  </si>
  <si>
    <t>Základní škola a Mateřská škola Lazníky</t>
  </si>
  <si>
    <t>Základní škola Moravičany</t>
  </si>
  <si>
    <t>Mateřská škola Třeština</t>
  </si>
  <si>
    <t>ZŠ a MŠ Bratrušov</t>
  </si>
  <si>
    <t>ZŠ a MŠ Rovensko</t>
  </si>
  <si>
    <t xml:space="preserve">ZŠ a MŠ Svébohov </t>
  </si>
  <si>
    <t>Mateřská škola Česká Ves, Jesenická 98</t>
  </si>
  <si>
    <t>Mateřská škola Vidnava</t>
  </si>
  <si>
    <t>ZŠ a MŠ Cholina</t>
  </si>
  <si>
    <t>Mateřská škola Litovel, Gemerská 506</t>
  </si>
  <si>
    <t>Školní jídelna Litovel, Studentů 91</t>
  </si>
  <si>
    <t>Mateřská škola Vilémov</t>
  </si>
  <si>
    <t>Mateřská škola Olomouc, Michalské stromořadí 11</t>
  </si>
  <si>
    <t>Mateřská škola Velký Týnec</t>
  </si>
  <si>
    <t>Základní škola Věrovany</t>
  </si>
  <si>
    <t>Mateřská škola Domašov u Šternberka</t>
  </si>
  <si>
    <t>Mateřská škola Moravský Beroun, nám. 9.května 595</t>
  </si>
  <si>
    <t>ZŠ a MŠ Štarnov</t>
  </si>
  <si>
    <t>Mateřská škola Dlouhá Loučka, 1.máje 31</t>
  </si>
  <si>
    <t>Mateřská škola Paseka</t>
  </si>
  <si>
    <t>Mateřská škola Šumvald</t>
  </si>
  <si>
    <t>Mateřská škola Uničov, Komenského 680</t>
  </si>
  <si>
    <t>Základní škola Kralice na Hané</t>
  </si>
  <si>
    <t>ORION - SVČ Němčice nad Hanou, Tyršova 360</t>
  </si>
  <si>
    <t>Základní umělecká škola Plumlov, Na aleji 44</t>
  </si>
  <si>
    <t>Sportcentrum Dům dětí a mládeže Prostějov, Olympijská 4</t>
  </si>
  <si>
    <t>Mateřská škola Prostějov, Moravská ul. 30</t>
  </si>
  <si>
    <t>Mateřská škola Prostějov, Partyzánská ul. 34</t>
  </si>
  <si>
    <t>Mateřská škola Pohádka, Palackého, Hranice</t>
  </si>
  <si>
    <t>Mateřská škola Sluníčko, Plynárenská 1791, Hranice</t>
  </si>
  <si>
    <t>Základní škola a Mateřská škola Osek nad Bečvou</t>
  </si>
  <si>
    <t>Mateřská škola Citov</t>
  </si>
  <si>
    <t>Mateřská škola Přerov, Kouřilkova 2</t>
  </si>
  <si>
    <t>Mateřská škola Přerov-Újezdec, Hlavní 61</t>
  </si>
  <si>
    <t>Mateřská škola Mohelnice, Na zámečku 10</t>
  </si>
  <si>
    <t>Mateřská škola Bohutín</t>
  </si>
  <si>
    <t>ZŠ a MŠ Bušín</t>
  </si>
  <si>
    <t>Mateřská škola Chromeč</t>
  </si>
  <si>
    <t>Mateřská škola Malá Morava, Vysoký potok</t>
  </si>
  <si>
    <t>Mateřská škola Ruda nad Moravou, Dlouhá 195</t>
  </si>
  <si>
    <t>Mateřská škola Veselá školka Šumperk, Prievidzská 1</t>
  </si>
  <si>
    <t>Mateřská škola Pohádka Šumperk, Nerudova 4b</t>
  </si>
  <si>
    <t>ZŠ a MŠ Horní Studénky</t>
  </si>
  <si>
    <t>ZŠ a MŠ Lukavice</t>
  </si>
  <si>
    <t>ZŠ a MŠ Zábřeh, R. Pavlů 4, Skalička</t>
  </si>
  <si>
    <t xml:space="preserve">Školní jídelna Zábřeh, B. Němcové 15 </t>
  </si>
  <si>
    <t>Základní umělecká škola Němčice nad Hanou, Komenského nám. 168</t>
  </si>
  <si>
    <t>MŠ a ZŠ Slatinice</t>
  </si>
  <si>
    <t>Reálné gymnázium a základní škola Otto Wichterleho Prostějov, Studentská 2</t>
  </si>
  <si>
    <t>Rozpis upraveného rozpočtu přímých nákladů v roce 2022 na jednotlivé školy a školská zařízení zřizovaná obcemi na území Olomouckého kraje</t>
  </si>
  <si>
    <t>Poznámka:</t>
  </si>
  <si>
    <r>
      <t xml:space="preserve">    *) </t>
    </r>
    <r>
      <rPr>
        <sz val="10"/>
        <rFont val="Arial"/>
        <family val="2"/>
        <charset val="238"/>
      </rPr>
      <t>školy, kterým byl rozpočet snížen z důvodu ukončení podpůrného opatření</t>
    </r>
  </si>
  <si>
    <r>
      <t xml:space="preserve">   **) </t>
    </r>
    <r>
      <rPr>
        <sz val="10"/>
        <rFont val="Arial"/>
        <family val="2"/>
        <charset val="238"/>
      </rPr>
      <t>školská zařízení, kterým byl rozpočet snížen z důvodu poklesu výkonů od 1. 9. 2022</t>
    </r>
  </si>
  <si>
    <r>
      <t xml:space="preserve">  ***) </t>
    </r>
    <r>
      <rPr>
        <sz val="10"/>
        <rFont val="Arial"/>
        <family val="2"/>
        <charset val="238"/>
      </rPr>
      <t>školy, které byly v roce 2022 sloučeny s jinou školou</t>
    </r>
  </si>
  <si>
    <t>Schválený rozpočet roku 2022</t>
  </si>
  <si>
    <t>Úpravy rozpočtu v roce 2022</t>
  </si>
  <si>
    <t>Konečný rozpočet roku 2022</t>
  </si>
  <si>
    <t>Fakultní ZŠ dr. Milady Horákové a MŠ Olomouc, Rožňavská 21</t>
  </si>
  <si>
    <t>Mateřská škola Česká Ves, Holanova 417 *)</t>
  </si>
  <si>
    <t>Mateřská škola Senice na Hané, Nádražní 350 ***)</t>
  </si>
  <si>
    <t>Mateřská škola Javorník, Míru 356 *)</t>
  </si>
  <si>
    <t>Mateřská škola Javorník, Polská 488 *)</t>
  </si>
  <si>
    <t>Základní škola a Mateřská škola Stará Červená Voda *)</t>
  </si>
  <si>
    <t>Základní škola Vidnava *)</t>
  </si>
  <si>
    <t>Mateřská škola Beruška, Zlaté Hory, Nádražní 306 *)</t>
  </si>
  <si>
    <t>Mateřská škola Žulová *)</t>
  </si>
  <si>
    <t>Základní škola Vilémov *)</t>
  </si>
  <si>
    <t>Mateřská škola Hlušovice *)</t>
  </si>
  <si>
    <t>Mateřská škola Hlubočky, Boční 437 *)</t>
  </si>
  <si>
    <t>ZŠ a MŠ Horka nad Moravou, Lidická 9 *)</t>
  </si>
  <si>
    <t>ZŠ a MŠ Majetín, Školní 126 *)</t>
  </si>
  <si>
    <t>Mateřská škola Olomouc, I. Herrmanna 1 *)</t>
  </si>
  <si>
    <t>Mateřská škola Suchonice *)</t>
  </si>
  <si>
    <t>Mateřská škola Ústín *)</t>
  </si>
  <si>
    <t>ZŠ a MŠ Jívová *)</t>
  </si>
  <si>
    <t>Základní škola Šternberk, Dr. Hrubého 2 *)</t>
  </si>
  <si>
    <t>Základní škola Šternberk, nám. Svobody 3 *)</t>
  </si>
  <si>
    <t>Základní škola Šternberk, Svatoplukova 7 *)</t>
  </si>
  <si>
    <t>Mateřská škola Šternberk, Světlov 21 *)</t>
  </si>
  <si>
    <t>Mateřská škola Troubelice *)</t>
  </si>
  <si>
    <t>ZŠ a MŠ Kladky *)</t>
  </si>
  <si>
    <t>Mateřská škola Suchdol-Jednov *)</t>
  </si>
  <si>
    <t>Mateřská škola Brodek u Prostějova, Zámecká 348 *)</t>
  </si>
  <si>
    <t>Mateřská škola Čehovice *)</t>
  </si>
  <si>
    <t>Mateřská škola Dobromilice *)</t>
  </si>
  <si>
    <t>Jubilejní Masarykova ZŠ a MŠ Drahany *)</t>
  </si>
  <si>
    <t>Mateřská škola Mořice *)</t>
  </si>
  <si>
    <t>Masarykova ZŠ a MŠ Nezamyslice, 1. máje 234 *)</t>
  </si>
  <si>
    <t>ZŠ a MŠ Pěnčín *)</t>
  </si>
  <si>
    <t>Základní škola Prostějov, ul. Vl. Majakovského 1 *)</t>
  </si>
  <si>
    <t>ZŠ a MŠ Rozstání  *)</t>
  </si>
  <si>
    <t>ZŠ a MŠ Smržice, Zákostelí 133 *)</t>
  </si>
  <si>
    <t>Základní škola Zdeny Kaprálové a MŠ Vrbátky *)</t>
  </si>
  <si>
    <t>Základní škola a mateřská škola Hranice, Hranická 100 *)</t>
  </si>
  <si>
    <t>Základní škola Hustopeče nad Bečvou, Školní 223 *)</t>
  </si>
  <si>
    <t>Mateřská škola Paršovice *)</t>
  </si>
  <si>
    <t>Základní škola a mateřská škola Střítež nad Ludinou *)</t>
  </si>
  <si>
    <t>Základní škola a Mateřská škola Soběchleby *)</t>
  </si>
  <si>
    <t>Mateřská škola Brodek u Přerova, Tyršova 217 *)</t>
  </si>
  <si>
    <t>Mateřská škola Pramínek, Dřevohostice, Školní 367 *)</t>
  </si>
  <si>
    <t>Základní škola Kojetín, náměstí Míru 83 *)</t>
  </si>
  <si>
    <t>Základní škola a Mateřská škola Křenovice *)</t>
  </si>
  <si>
    <t>Základní škola a Mateřská škola Vlkoš *)</t>
  </si>
  <si>
    <t>Základní škola Želatovice *)</t>
  </si>
  <si>
    <t>Základní škola a Mateřská škola Maletín *)</t>
  </si>
  <si>
    <t>Základní škola Bohutín *)</t>
  </si>
  <si>
    <t>Základní škola Ruda nad Moravou *)</t>
  </si>
  <si>
    <t>ZŠ a MŠ Sudkov *)</t>
  </si>
  <si>
    <t>ZŠ a MŠ Dubicko, Zábřežská 143 *)</t>
  </si>
  <si>
    <t>ZŠ a MŠ Leština, 7. května 134 *)</t>
  </si>
  <si>
    <t>Mateřská škola Zábřeh, Zahradní 20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</si>
</sst>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vertAlign val="superscript"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6" fillId="0" borderId="0" xfId="0" applyFont="1" applyFill="1" applyBorder="1"/>
    <xf numFmtId="0" fontId="5" fillId="0" borderId="0" xfId="0" applyFont="1" applyFill="1" applyBorder="1"/>
    <xf numFmtId="49" fontId="7" fillId="0" borderId="0" xfId="0" applyNumberFormat="1" applyFont="1" applyFill="1" applyBorder="1"/>
    <xf numFmtId="0" fontId="8" fillId="0" borderId="0" xfId="0" applyFont="1"/>
    <xf numFmtId="0" fontId="8" fillId="0" borderId="0" xfId="0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49" fontId="7" fillId="2" borderId="1" xfId="0" applyNumberFormat="1" applyFont="1" applyFill="1" applyBorder="1"/>
    <xf numFmtId="1" fontId="7" fillId="0" borderId="4" xfId="0" applyNumberFormat="1" applyFont="1" applyFill="1" applyBorder="1"/>
    <xf numFmtId="1" fontId="7" fillId="0" borderId="2" xfId="0" applyNumberFormat="1" applyFont="1" applyFill="1" applyBorder="1"/>
    <xf numFmtId="0" fontId="7" fillId="0" borderId="2" xfId="1" applyFont="1" applyFill="1" applyBorder="1" applyAlignment="1">
      <alignment wrapText="1"/>
    </xf>
    <xf numFmtId="0" fontId="7" fillId="0" borderId="2" xfId="1" applyFont="1" applyFill="1" applyBorder="1" applyAlignment="1"/>
    <xf numFmtId="1" fontId="7" fillId="0" borderId="2" xfId="0" applyNumberFormat="1" applyFont="1" applyFill="1" applyBorder="1" applyAlignment="1"/>
    <xf numFmtId="0" fontId="7" fillId="0" borderId="4" xfId="0" applyFont="1" applyFill="1" applyBorder="1"/>
    <xf numFmtId="49" fontId="7" fillId="0" borderId="2" xfId="0" applyNumberFormat="1" applyFont="1" applyFill="1" applyBorder="1"/>
    <xf numFmtId="0" fontId="7" fillId="0" borderId="2" xfId="0" applyFont="1" applyFill="1" applyBorder="1"/>
    <xf numFmtId="0" fontId="10" fillId="0" borderId="2" xfId="0" applyFont="1" applyFill="1" applyBorder="1"/>
    <xf numFmtId="0" fontId="9" fillId="0" borderId="2" xfId="0" applyFont="1" applyFill="1" applyBorder="1"/>
    <xf numFmtId="0" fontId="7" fillId="0" borderId="4" xfId="0" applyFont="1" applyFill="1" applyBorder="1" applyAlignment="1">
      <alignment horizontal="left"/>
    </xf>
    <xf numFmtId="1" fontId="7" fillId="0" borderId="2" xfId="0" applyNumberFormat="1" applyFont="1" applyFill="1" applyBorder="1" applyAlignment="1">
      <alignment wrapText="1"/>
    </xf>
    <xf numFmtId="1" fontId="7" fillId="0" borderId="2" xfId="0" applyNumberFormat="1" applyFont="1" applyFill="1" applyBorder="1" applyAlignment="1">
      <alignment vertical="center" wrapText="1"/>
    </xf>
    <xf numFmtId="3" fontId="7" fillId="0" borderId="0" xfId="0" applyNumberFormat="1" applyFont="1" applyFill="1" applyBorder="1"/>
    <xf numFmtId="49" fontId="7" fillId="3" borderId="1" xfId="0" applyNumberFormat="1" applyFont="1" applyFill="1" applyBorder="1"/>
    <xf numFmtId="1" fontId="7" fillId="0" borderId="3" xfId="0" applyNumberFormat="1" applyFont="1" applyFill="1" applyBorder="1"/>
    <xf numFmtId="0" fontId="7" fillId="0" borderId="4" xfId="1" applyFont="1" applyFill="1" applyBorder="1" applyAlignment="1"/>
    <xf numFmtId="0" fontId="7" fillId="0" borderId="3" xfId="1" applyFont="1" applyFill="1" applyBorder="1" applyAlignment="1"/>
    <xf numFmtId="49" fontId="7" fillId="0" borderId="4" xfId="0" applyNumberFormat="1" applyFont="1" applyFill="1" applyBorder="1"/>
    <xf numFmtId="0" fontId="7" fillId="0" borderId="3" xfId="0" applyFont="1" applyFill="1" applyBorder="1"/>
    <xf numFmtId="49" fontId="7" fillId="4" borderId="1" xfId="0" applyNumberFormat="1" applyFont="1" applyFill="1" applyBorder="1"/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wrapText="1"/>
    </xf>
    <xf numFmtId="1" fontId="7" fillId="0" borderId="2" xfId="0" applyNumberFormat="1" applyFont="1" applyFill="1" applyBorder="1" applyAlignment="1">
      <alignment horizontal="left" wrapText="1"/>
    </xf>
    <xf numFmtId="0" fontId="11" fillId="0" borderId="0" xfId="0" applyFont="1"/>
    <xf numFmtId="0" fontId="9" fillId="0" borderId="4" xfId="0" applyFont="1" applyFill="1" applyBorder="1"/>
    <xf numFmtId="3" fontId="7" fillId="0" borderId="6" xfId="0" applyNumberFormat="1" applyFont="1" applyBorder="1"/>
    <xf numFmtId="3" fontId="7" fillId="3" borderId="5" xfId="0" applyNumberFormat="1" applyFont="1" applyFill="1" applyBorder="1"/>
    <xf numFmtId="3" fontId="7" fillId="0" borderId="7" xfId="0" applyNumberFormat="1" applyFont="1" applyBorder="1"/>
    <xf numFmtId="3" fontId="7" fillId="2" borderId="5" xfId="0" applyNumberFormat="1" applyFont="1" applyFill="1" applyBorder="1"/>
    <xf numFmtId="3" fontId="7" fillId="0" borderId="6" xfId="0" applyNumberFormat="1" applyFont="1" applyBorder="1" applyAlignment="1">
      <alignment vertical="center"/>
    </xf>
    <xf numFmtId="3" fontId="7" fillId="0" borderId="8" xfId="0" applyNumberFormat="1" applyFont="1" applyBorder="1"/>
    <xf numFmtId="3" fontId="7" fillId="0" borderId="6" xfId="0" applyNumberFormat="1" applyFont="1" applyFill="1" applyBorder="1"/>
    <xf numFmtId="3" fontId="7" fillId="0" borderId="6" xfId="0" applyNumberFormat="1" applyFont="1" applyBorder="1" applyAlignment="1">
      <alignment horizontal="right" vertical="center"/>
    </xf>
    <xf numFmtId="3" fontId="7" fillId="4" borderId="5" xfId="0" applyNumberFormat="1" applyFont="1" applyFill="1" applyBorder="1"/>
    <xf numFmtId="0" fontId="9" fillId="0" borderId="2" xfId="0" applyFont="1" applyFill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3" fontId="7" fillId="0" borderId="10" xfId="0" applyNumberFormat="1" applyFont="1" applyBorder="1"/>
    <xf numFmtId="3" fontId="7" fillId="0" borderId="10" xfId="0" applyNumberFormat="1" applyFont="1" applyBorder="1" applyAlignment="1">
      <alignment vertical="center"/>
    </xf>
    <xf numFmtId="3" fontId="7" fillId="0" borderId="11" xfId="0" applyNumberFormat="1" applyFont="1" applyBorder="1"/>
    <xf numFmtId="3" fontId="7" fillId="2" borderId="9" xfId="0" applyNumberFormat="1" applyFont="1" applyFill="1" applyBorder="1"/>
    <xf numFmtId="3" fontId="7" fillId="3" borderId="9" xfId="0" applyNumberFormat="1" applyFont="1" applyFill="1" applyBorder="1"/>
    <xf numFmtId="3" fontId="7" fillId="0" borderId="12" xfId="0" applyNumberFormat="1" applyFont="1" applyBorder="1"/>
    <xf numFmtId="3" fontId="7" fillId="0" borderId="10" xfId="0" applyNumberFormat="1" applyFont="1" applyFill="1" applyBorder="1"/>
    <xf numFmtId="3" fontId="7" fillId="0" borderId="10" xfId="0" applyNumberFormat="1" applyFont="1" applyBorder="1" applyAlignment="1">
      <alignment horizontal="right" vertical="center"/>
    </xf>
    <xf numFmtId="3" fontId="7" fillId="4" borderId="9" xfId="0" applyNumberFormat="1" applyFont="1" applyFill="1" applyBorder="1"/>
    <xf numFmtId="3" fontId="7" fillId="5" borderId="10" xfId="0" applyNumberFormat="1" applyFont="1" applyFill="1" applyBorder="1"/>
    <xf numFmtId="3" fontId="7" fillId="5" borderId="6" xfId="0" applyNumberFormat="1" applyFont="1" applyFill="1" applyBorder="1"/>
    <xf numFmtId="0" fontId="7" fillId="0" borderId="2" xfId="1" applyFont="1" applyFill="1" applyBorder="1" applyAlignment="1">
      <alignment vertical="center" wrapText="1"/>
    </xf>
    <xf numFmtId="0" fontId="9" fillId="0" borderId="3" xfId="0" applyFont="1" applyFill="1" applyBorder="1"/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2"/>
  <sheetViews>
    <sheetView tabSelected="1" view="pageLayout" topLeftCell="A16" zoomScaleNormal="100" zoomScaleSheetLayoutView="75" workbookViewId="0">
      <selection activeCell="A31" sqref="A31"/>
    </sheetView>
  </sheetViews>
  <sheetFormatPr defaultColWidth="9.28515625" defaultRowHeight="12.75" x14ac:dyDescent="0.2"/>
  <cols>
    <col min="1" max="1" width="46.7109375" style="1" customWidth="1"/>
    <col min="2" max="2" width="13.7109375" style="1" customWidth="1"/>
    <col min="3" max="3" width="12.7109375" style="1" customWidth="1"/>
    <col min="4" max="4" width="13.7109375" style="1" customWidth="1"/>
    <col min="5" max="16384" width="9.28515625" style="1"/>
  </cols>
  <sheetData>
    <row r="1" spans="1:4" ht="20.25" customHeight="1" x14ac:dyDescent="0.2">
      <c r="A1" s="67" t="s">
        <v>443</v>
      </c>
      <c r="B1" s="67"/>
      <c r="C1" s="67"/>
      <c r="D1" s="68"/>
    </row>
    <row r="2" spans="1:4" ht="20.25" customHeight="1" x14ac:dyDescent="0.2">
      <c r="A2" s="69"/>
      <c r="B2" s="69"/>
      <c r="C2" s="69"/>
      <c r="D2" s="68"/>
    </row>
    <row r="3" spans="1:4" ht="15.75" x14ac:dyDescent="0.25">
      <c r="A3" s="5" t="s">
        <v>121</v>
      </c>
      <c r="B3" s="5"/>
      <c r="C3" s="5"/>
    </row>
    <row r="4" spans="1:4" ht="14.1" customHeight="1" x14ac:dyDescent="0.2">
      <c r="A4" s="4"/>
      <c r="B4" s="4"/>
      <c r="C4" s="4"/>
    </row>
    <row r="5" spans="1:4" ht="14.1" customHeight="1" x14ac:dyDescent="0.2">
      <c r="A5" s="6" t="s">
        <v>0</v>
      </c>
      <c r="B5" s="6"/>
      <c r="C5" s="6"/>
    </row>
    <row r="6" spans="1:4" ht="14.1" customHeight="1" x14ac:dyDescent="0.2">
      <c r="A6" s="8"/>
      <c r="B6" s="8"/>
      <c r="C6" s="8"/>
    </row>
    <row r="7" spans="1:4" ht="14.1" customHeight="1" thickBot="1" x14ac:dyDescent="0.25">
      <c r="A7" s="6" t="s">
        <v>10</v>
      </c>
      <c r="B7" s="6"/>
      <c r="C7" s="6"/>
      <c r="D7" s="36" t="s">
        <v>225</v>
      </c>
    </row>
    <row r="8" spans="1:4" ht="45" customHeight="1" thickBot="1" x14ac:dyDescent="0.25">
      <c r="A8" s="9" t="s">
        <v>36</v>
      </c>
      <c r="B8" s="53" t="s">
        <v>448</v>
      </c>
      <c r="C8" s="53" t="s">
        <v>449</v>
      </c>
      <c r="D8" s="52" t="s">
        <v>450</v>
      </c>
    </row>
    <row r="9" spans="1:4" ht="14.1" customHeight="1" x14ac:dyDescent="0.2">
      <c r="A9" s="23" t="s">
        <v>330</v>
      </c>
      <c r="B9" s="54">
        <v>20573935</v>
      </c>
      <c r="C9" s="61">
        <f t="shared" ref="C9:C46" si="0">D9-B9</f>
        <v>231121</v>
      </c>
      <c r="D9" s="42">
        <v>20805056</v>
      </c>
    </row>
    <row r="10" spans="1:4" s="2" customFormat="1" ht="24" customHeight="1" x14ac:dyDescent="0.2">
      <c r="A10" s="38" t="s">
        <v>331</v>
      </c>
      <c r="B10" s="55">
        <v>8529770</v>
      </c>
      <c r="C10" s="61">
        <f t="shared" si="0"/>
        <v>48556</v>
      </c>
      <c r="D10" s="46">
        <v>8578326</v>
      </c>
    </row>
    <row r="11" spans="1:4" ht="14.1" customHeight="1" x14ac:dyDescent="0.2">
      <c r="A11" s="10" t="s">
        <v>373</v>
      </c>
      <c r="B11" s="54">
        <v>4472404</v>
      </c>
      <c r="C11" s="61">
        <f t="shared" si="0"/>
        <v>94753</v>
      </c>
      <c r="D11" s="42">
        <v>4567157</v>
      </c>
    </row>
    <row r="12" spans="1:4" ht="14.1" customHeight="1" x14ac:dyDescent="0.2">
      <c r="A12" s="10" t="s">
        <v>400</v>
      </c>
      <c r="B12" s="54">
        <v>2540934</v>
      </c>
      <c r="C12" s="61">
        <f t="shared" si="0"/>
        <v>137775</v>
      </c>
      <c r="D12" s="42">
        <v>2678709</v>
      </c>
    </row>
    <row r="13" spans="1:4" ht="14.1" customHeight="1" x14ac:dyDescent="0.2">
      <c r="A13" s="10" t="s">
        <v>452</v>
      </c>
      <c r="B13" s="54">
        <v>4575531</v>
      </c>
      <c r="C13" s="61">
        <f t="shared" si="0"/>
        <v>-92854</v>
      </c>
      <c r="D13" s="42">
        <v>4482677</v>
      </c>
    </row>
    <row r="14" spans="1:4" ht="14.1" customHeight="1" x14ac:dyDescent="0.2">
      <c r="A14" s="10" t="s">
        <v>37</v>
      </c>
      <c r="B14" s="54">
        <v>29928445</v>
      </c>
      <c r="C14" s="61">
        <f t="shared" si="0"/>
        <v>236440</v>
      </c>
      <c r="D14" s="42">
        <v>30164885</v>
      </c>
    </row>
    <row r="15" spans="1:4" ht="14.1" customHeight="1" x14ac:dyDescent="0.2">
      <c r="A15" s="10" t="s">
        <v>454</v>
      </c>
      <c r="B15" s="54">
        <v>5845534</v>
      </c>
      <c r="C15" s="61">
        <f t="shared" si="0"/>
        <v>-3163</v>
      </c>
      <c r="D15" s="42">
        <v>5842371</v>
      </c>
    </row>
    <row r="16" spans="1:4" ht="14.1" customHeight="1" x14ac:dyDescent="0.2">
      <c r="A16" s="10" t="s">
        <v>455</v>
      </c>
      <c r="B16" s="54">
        <v>5908153</v>
      </c>
      <c r="C16" s="61">
        <f t="shared" si="0"/>
        <v>-12056</v>
      </c>
      <c r="D16" s="42">
        <v>5896097</v>
      </c>
    </row>
    <row r="17" spans="1:4" ht="14.1" customHeight="1" x14ac:dyDescent="0.2">
      <c r="A17" s="10" t="s">
        <v>38</v>
      </c>
      <c r="B17" s="54">
        <v>29120587</v>
      </c>
      <c r="C17" s="61">
        <f t="shared" si="0"/>
        <v>354716</v>
      </c>
      <c r="D17" s="42">
        <v>29475303</v>
      </c>
    </row>
    <row r="18" spans="1:4" ht="14.1" customHeight="1" x14ac:dyDescent="0.2">
      <c r="A18" s="10" t="s">
        <v>226</v>
      </c>
      <c r="B18" s="54">
        <v>8105982</v>
      </c>
      <c r="C18" s="61">
        <f t="shared" si="0"/>
        <v>14377</v>
      </c>
      <c r="D18" s="42">
        <v>8120359</v>
      </c>
    </row>
    <row r="19" spans="1:4" ht="14.1" customHeight="1" x14ac:dyDescent="0.2">
      <c r="A19" s="10" t="s">
        <v>266</v>
      </c>
      <c r="B19" s="54">
        <v>7844783</v>
      </c>
      <c r="C19" s="61">
        <f t="shared" si="0"/>
        <v>273292</v>
      </c>
      <c r="D19" s="42">
        <v>8118075</v>
      </c>
    </row>
    <row r="20" spans="1:4" ht="14.1" customHeight="1" x14ac:dyDescent="0.2">
      <c r="A20" s="10" t="s">
        <v>39</v>
      </c>
      <c r="B20" s="54">
        <v>5501777</v>
      </c>
      <c r="C20" s="61">
        <f t="shared" si="0"/>
        <v>5993</v>
      </c>
      <c r="D20" s="42">
        <v>5507770</v>
      </c>
    </row>
    <row r="21" spans="1:4" ht="14.1" customHeight="1" x14ac:dyDescent="0.2">
      <c r="A21" s="10" t="s">
        <v>40</v>
      </c>
      <c r="B21" s="54">
        <v>13222134</v>
      </c>
      <c r="C21" s="61">
        <f t="shared" si="0"/>
        <v>137694</v>
      </c>
      <c r="D21" s="42">
        <v>13359828</v>
      </c>
    </row>
    <row r="22" spans="1:4" ht="14.1" customHeight="1" x14ac:dyDescent="0.2">
      <c r="A22" s="10" t="s">
        <v>41</v>
      </c>
      <c r="B22" s="54">
        <v>5974443</v>
      </c>
      <c r="C22" s="61">
        <f t="shared" si="0"/>
        <v>596018</v>
      </c>
      <c r="D22" s="42">
        <v>6570461</v>
      </c>
    </row>
    <row r="23" spans="1:4" ht="14.1" customHeight="1" x14ac:dyDescent="0.2">
      <c r="A23" s="10" t="s">
        <v>185</v>
      </c>
      <c r="B23" s="54">
        <v>56750875</v>
      </c>
      <c r="C23" s="61">
        <f t="shared" si="0"/>
        <v>1607583</v>
      </c>
      <c r="D23" s="42">
        <v>58358458</v>
      </c>
    </row>
    <row r="24" spans="1:4" ht="14.1" customHeight="1" x14ac:dyDescent="0.2">
      <c r="A24" s="10" t="s">
        <v>282</v>
      </c>
      <c r="B24" s="54">
        <v>25336207</v>
      </c>
      <c r="C24" s="61">
        <f t="shared" si="0"/>
        <v>50789</v>
      </c>
      <c r="D24" s="42">
        <v>25386996</v>
      </c>
    </row>
    <row r="25" spans="1:4" ht="14.1" customHeight="1" x14ac:dyDescent="0.2">
      <c r="A25" s="10" t="s">
        <v>174</v>
      </c>
      <c r="B25" s="54">
        <v>8364690</v>
      </c>
      <c r="C25" s="61">
        <f t="shared" si="0"/>
        <v>62523</v>
      </c>
      <c r="D25" s="42">
        <v>8427213</v>
      </c>
    </row>
    <row r="26" spans="1:4" ht="14.1" customHeight="1" x14ac:dyDescent="0.2">
      <c r="A26" s="10" t="s">
        <v>332</v>
      </c>
      <c r="B26" s="54">
        <v>6035596</v>
      </c>
      <c r="C26" s="61">
        <f t="shared" si="0"/>
        <v>129673</v>
      </c>
      <c r="D26" s="42">
        <v>6165269</v>
      </c>
    </row>
    <row r="27" spans="1:4" ht="24" customHeight="1" x14ac:dyDescent="0.2">
      <c r="A27" s="38" t="s">
        <v>333</v>
      </c>
      <c r="B27" s="55">
        <v>22041815</v>
      </c>
      <c r="C27" s="61">
        <f t="shared" si="0"/>
        <v>273603</v>
      </c>
      <c r="D27" s="46">
        <v>22315418</v>
      </c>
    </row>
    <row r="28" spans="1:4" ht="14.1" customHeight="1" x14ac:dyDescent="0.2">
      <c r="A28" s="10" t="s">
        <v>283</v>
      </c>
      <c r="B28" s="54">
        <v>2900121</v>
      </c>
      <c r="C28" s="61">
        <f t="shared" si="0"/>
        <v>133869</v>
      </c>
      <c r="D28" s="42">
        <v>3033990</v>
      </c>
    </row>
    <row r="29" spans="1:4" ht="14.1" customHeight="1" x14ac:dyDescent="0.2">
      <c r="A29" s="10" t="s">
        <v>42</v>
      </c>
      <c r="B29" s="54">
        <v>6688233</v>
      </c>
      <c r="C29" s="61">
        <f t="shared" si="0"/>
        <v>688379</v>
      </c>
      <c r="D29" s="42">
        <v>7376612</v>
      </c>
    </row>
    <row r="30" spans="1:4" ht="14.1" customHeight="1" x14ac:dyDescent="0.2">
      <c r="A30" s="10" t="s">
        <v>227</v>
      </c>
      <c r="B30" s="54">
        <v>17385084</v>
      </c>
      <c r="C30" s="61">
        <f t="shared" si="0"/>
        <v>231092</v>
      </c>
      <c r="D30" s="42">
        <v>17616176</v>
      </c>
    </row>
    <row r="31" spans="1:4" ht="14.1" customHeight="1" x14ac:dyDescent="0.2">
      <c r="A31" s="10" t="s">
        <v>334</v>
      </c>
      <c r="B31" s="54">
        <v>11478543</v>
      </c>
      <c r="C31" s="61">
        <f t="shared" si="0"/>
        <v>292041</v>
      </c>
      <c r="D31" s="42">
        <v>11770584</v>
      </c>
    </row>
    <row r="32" spans="1:4" ht="14.1" customHeight="1" x14ac:dyDescent="0.2">
      <c r="A32" s="10" t="s">
        <v>335</v>
      </c>
      <c r="B32" s="54">
        <v>4758707</v>
      </c>
      <c r="C32" s="61">
        <f t="shared" si="0"/>
        <v>109430</v>
      </c>
      <c r="D32" s="42">
        <v>4868137</v>
      </c>
    </row>
    <row r="33" spans="1:4" ht="14.1" customHeight="1" x14ac:dyDescent="0.2">
      <c r="A33" s="10" t="s">
        <v>456</v>
      </c>
      <c r="B33" s="54">
        <v>6615147</v>
      </c>
      <c r="C33" s="61">
        <f t="shared" si="0"/>
        <v>-35032</v>
      </c>
      <c r="D33" s="42">
        <v>6580115</v>
      </c>
    </row>
    <row r="34" spans="1:4" ht="14.1" customHeight="1" x14ac:dyDescent="0.2">
      <c r="A34" s="10" t="s">
        <v>336</v>
      </c>
      <c r="B34" s="54">
        <v>12209984</v>
      </c>
      <c r="C34" s="61">
        <f t="shared" si="0"/>
        <v>49927</v>
      </c>
      <c r="D34" s="42">
        <v>12259911</v>
      </c>
    </row>
    <row r="35" spans="1:4" ht="14.1" customHeight="1" x14ac:dyDescent="0.2">
      <c r="A35" s="10" t="s">
        <v>284</v>
      </c>
      <c r="B35" s="54">
        <v>3215914</v>
      </c>
      <c r="C35" s="61">
        <f t="shared" si="0"/>
        <v>107779</v>
      </c>
      <c r="D35" s="42">
        <v>3323693</v>
      </c>
    </row>
    <row r="36" spans="1:4" ht="14.1" customHeight="1" x14ac:dyDescent="0.2">
      <c r="A36" s="10" t="s">
        <v>285</v>
      </c>
      <c r="B36" s="54">
        <v>4784755</v>
      </c>
      <c r="C36" s="61">
        <f t="shared" si="0"/>
        <v>95349</v>
      </c>
      <c r="D36" s="42">
        <v>4880104</v>
      </c>
    </row>
    <row r="37" spans="1:4" ht="14.1" customHeight="1" x14ac:dyDescent="0.2">
      <c r="A37" s="10" t="s">
        <v>228</v>
      </c>
      <c r="B37" s="54">
        <v>20568064</v>
      </c>
      <c r="C37" s="61">
        <f t="shared" si="0"/>
        <v>625788</v>
      </c>
      <c r="D37" s="42">
        <v>21193852</v>
      </c>
    </row>
    <row r="38" spans="1:4" ht="14.1" customHeight="1" x14ac:dyDescent="0.2">
      <c r="A38" s="10" t="s">
        <v>255</v>
      </c>
      <c r="B38" s="54">
        <v>3818987</v>
      </c>
      <c r="C38" s="61">
        <f t="shared" si="0"/>
        <v>111194</v>
      </c>
      <c r="D38" s="42">
        <v>3930181</v>
      </c>
    </row>
    <row r="39" spans="1:4" ht="14.1" customHeight="1" x14ac:dyDescent="0.2">
      <c r="A39" s="10" t="s">
        <v>229</v>
      </c>
      <c r="B39" s="54">
        <v>2528116</v>
      </c>
      <c r="C39" s="61">
        <f t="shared" si="0"/>
        <v>14118</v>
      </c>
      <c r="D39" s="42">
        <v>2542234</v>
      </c>
    </row>
    <row r="40" spans="1:4" ht="14.1" customHeight="1" x14ac:dyDescent="0.2">
      <c r="A40" s="10" t="s">
        <v>401</v>
      </c>
      <c r="B40" s="54">
        <v>3512758</v>
      </c>
      <c r="C40" s="61">
        <f t="shared" si="0"/>
        <v>26124</v>
      </c>
      <c r="D40" s="42">
        <v>3538882</v>
      </c>
    </row>
    <row r="41" spans="1:4" ht="14.1" customHeight="1" x14ac:dyDescent="0.2">
      <c r="A41" s="10" t="s">
        <v>457</v>
      </c>
      <c r="B41" s="54">
        <v>19287249</v>
      </c>
      <c r="C41" s="61">
        <f t="shared" si="0"/>
        <v>-227511</v>
      </c>
      <c r="D41" s="42">
        <v>19059738</v>
      </c>
    </row>
    <row r="42" spans="1:4" ht="14.1" customHeight="1" x14ac:dyDescent="0.2">
      <c r="A42" s="10" t="s">
        <v>374</v>
      </c>
      <c r="B42" s="54">
        <v>3179967</v>
      </c>
      <c r="C42" s="61">
        <f t="shared" si="0"/>
        <v>32407</v>
      </c>
      <c r="D42" s="42">
        <v>3212374</v>
      </c>
    </row>
    <row r="43" spans="1:4" ht="14.1" customHeight="1" x14ac:dyDescent="0.2">
      <c r="A43" s="10" t="s">
        <v>458</v>
      </c>
      <c r="B43" s="54">
        <v>10326725</v>
      </c>
      <c r="C43" s="61">
        <f t="shared" si="0"/>
        <v>-167762</v>
      </c>
      <c r="D43" s="42">
        <v>10158963</v>
      </c>
    </row>
    <row r="44" spans="1:4" ht="14.1" customHeight="1" x14ac:dyDescent="0.2">
      <c r="A44" s="10" t="s">
        <v>43</v>
      </c>
      <c r="B44" s="54">
        <v>24863085</v>
      </c>
      <c r="C44" s="61">
        <f t="shared" si="0"/>
        <v>280843</v>
      </c>
      <c r="D44" s="42">
        <v>25143928</v>
      </c>
    </row>
    <row r="45" spans="1:4" ht="14.1" customHeight="1" x14ac:dyDescent="0.2">
      <c r="A45" s="10" t="s">
        <v>459</v>
      </c>
      <c r="B45" s="54">
        <v>3879723</v>
      </c>
      <c r="C45" s="61">
        <f t="shared" si="0"/>
        <v>-8255</v>
      </c>
      <c r="D45" s="42">
        <v>3871468</v>
      </c>
    </row>
    <row r="46" spans="1:4" s="3" customFormat="1" ht="14.1" customHeight="1" thickBot="1" x14ac:dyDescent="0.25">
      <c r="A46" s="11" t="s">
        <v>44</v>
      </c>
      <c r="B46" s="56">
        <v>13238766</v>
      </c>
      <c r="C46" s="61">
        <f t="shared" si="0"/>
        <v>123748</v>
      </c>
      <c r="D46" s="44">
        <v>13362514</v>
      </c>
    </row>
    <row r="47" spans="1:4" ht="14.1" customHeight="1" thickBot="1" x14ac:dyDescent="0.25">
      <c r="A47" s="12" t="s">
        <v>23</v>
      </c>
      <c r="B47" s="57">
        <f>SUM(B9:B46)</f>
        <v>445913523</v>
      </c>
      <c r="C47" s="57">
        <f>SUM(C9:C46)</f>
        <v>6630361</v>
      </c>
      <c r="D47" s="45">
        <f>SUM(D9:D46)</f>
        <v>452543884</v>
      </c>
    </row>
    <row r="48" spans="1:4" ht="14.1" customHeight="1" thickBot="1" x14ac:dyDescent="0.25">
      <c r="A48" s="7"/>
    </row>
    <row r="49" spans="1:4" ht="14.1" customHeight="1" thickBot="1" x14ac:dyDescent="0.25">
      <c r="A49" s="27" t="s">
        <v>1</v>
      </c>
      <c r="B49" s="58">
        <f>B47</f>
        <v>445913523</v>
      </c>
      <c r="C49" s="58">
        <f>C47</f>
        <v>6630361</v>
      </c>
      <c r="D49" s="43">
        <f>D47</f>
        <v>452543884</v>
      </c>
    </row>
    <row r="50" spans="1:4" ht="14.1" customHeight="1" x14ac:dyDescent="0.2">
      <c r="A50" s="6"/>
      <c r="B50" s="26"/>
      <c r="C50" s="26"/>
      <c r="D50" s="26"/>
    </row>
    <row r="51" spans="1:4" ht="14.1" customHeight="1" x14ac:dyDescent="0.2">
      <c r="A51" s="6" t="s">
        <v>2</v>
      </c>
    </row>
    <row r="52" spans="1:4" ht="14.1" customHeight="1" x14ac:dyDescent="0.2">
      <c r="A52" s="7"/>
    </row>
    <row r="53" spans="1:4" ht="14.1" customHeight="1" thickBot="1" x14ac:dyDescent="0.25">
      <c r="A53" s="6" t="s">
        <v>11</v>
      </c>
      <c r="B53" s="36"/>
      <c r="C53" s="36"/>
      <c r="D53" s="36" t="s">
        <v>225</v>
      </c>
    </row>
    <row r="54" spans="1:4" ht="45" customHeight="1" thickBot="1" x14ac:dyDescent="0.25">
      <c r="A54" s="9" t="s">
        <v>36</v>
      </c>
      <c r="B54" s="53" t="s">
        <v>448</v>
      </c>
      <c r="C54" s="53" t="s">
        <v>449</v>
      </c>
      <c r="D54" s="52" t="s">
        <v>450</v>
      </c>
    </row>
    <row r="55" spans="1:4" ht="14.1" customHeight="1" x14ac:dyDescent="0.2">
      <c r="A55" s="13" t="s">
        <v>286</v>
      </c>
      <c r="B55" s="54">
        <v>6613867</v>
      </c>
      <c r="C55" s="61">
        <f t="shared" ref="C55:C75" si="1">D55-B55</f>
        <v>59638</v>
      </c>
      <c r="D55" s="42">
        <v>6673505</v>
      </c>
    </row>
    <row r="56" spans="1:4" ht="14.1" customHeight="1" x14ac:dyDescent="0.2">
      <c r="A56" s="14" t="s">
        <v>375</v>
      </c>
      <c r="B56" s="54">
        <v>12992673</v>
      </c>
      <c r="C56" s="61">
        <f t="shared" si="1"/>
        <v>141895</v>
      </c>
      <c r="D56" s="42">
        <v>13134568</v>
      </c>
    </row>
    <row r="57" spans="1:4" ht="14.1" customHeight="1" x14ac:dyDescent="0.2">
      <c r="A57" s="14" t="s">
        <v>161</v>
      </c>
      <c r="B57" s="54">
        <v>12894650</v>
      </c>
      <c r="C57" s="61">
        <f t="shared" si="1"/>
        <v>490276</v>
      </c>
      <c r="D57" s="42">
        <v>13384926</v>
      </c>
    </row>
    <row r="58" spans="1:4" ht="14.1" customHeight="1" x14ac:dyDescent="0.2">
      <c r="A58" s="14" t="s">
        <v>376</v>
      </c>
      <c r="B58" s="54">
        <v>12503300</v>
      </c>
      <c r="C58" s="61">
        <f t="shared" si="1"/>
        <v>90146</v>
      </c>
      <c r="D58" s="42">
        <v>12593446</v>
      </c>
    </row>
    <row r="59" spans="1:4" ht="14.1" customHeight="1" x14ac:dyDescent="0.2">
      <c r="A59" s="14" t="s">
        <v>287</v>
      </c>
      <c r="B59" s="54">
        <v>6108117</v>
      </c>
      <c r="C59" s="61">
        <f t="shared" si="1"/>
        <v>47048</v>
      </c>
      <c r="D59" s="42">
        <v>6155165</v>
      </c>
    </row>
    <row r="60" spans="1:4" ht="14.1" customHeight="1" x14ac:dyDescent="0.2">
      <c r="A60" s="14" t="s">
        <v>402</v>
      </c>
      <c r="B60" s="54">
        <v>8031232</v>
      </c>
      <c r="C60" s="61">
        <f t="shared" si="1"/>
        <v>283895</v>
      </c>
      <c r="D60" s="42">
        <v>8315127</v>
      </c>
    </row>
    <row r="61" spans="1:4" ht="14.1" customHeight="1" x14ac:dyDescent="0.2">
      <c r="A61" s="14" t="s">
        <v>45</v>
      </c>
      <c r="B61" s="54">
        <v>8952002</v>
      </c>
      <c r="C61" s="61">
        <f t="shared" si="1"/>
        <v>149208</v>
      </c>
      <c r="D61" s="42">
        <v>9101210</v>
      </c>
    </row>
    <row r="62" spans="1:4" ht="14.1" customHeight="1" x14ac:dyDescent="0.2">
      <c r="A62" s="14" t="s">
        <v>403</v>
      </c>
      <c r="B62" s="54">
        <v>12506421</v>
      </c>
      <c r="C62" s="61">
        <f t="shared" si="1"/>
        <v>95936</v>
      </c>
      <c r="D62" s="42">
        <v>12602357</v>
      </c>
    </row>
    <row r="63" spans="1:4" ht="14.1" customHeight="1" x14ac:dyDescent="0.2">
      <c r="A63" s="14" t="s">
        <v>186</v>
      </c>
      <c r="B63" s="54">
        <v>34139982</v>
      </c>
      <c r="C63" s="61">
        <f t="shared" si="1"/>
        <v>446848</v>
      </c>
      <c r="D63" s="42">
        <v>34586830</v>
      </c>
    </row>
    <row r="64" spans="1:4" ht="14.1" customHeight="1" x14ac:dyDescent="0.2">
      <c r="A64" s="14" t="s">
        <v>230</v>
      </c>
      <c r="B64" s="54">
        <v>5159169</v>
      </c>
      <c r="C64" s="61">
        <f t="shared" si="1"/>
        <v>232622</v>
      </c>
      <c r="D64" s="42">
        <v>5391791</v>
      </c>
    </row>
    <row r="65" spans="1:4" ht="14.1" customHeight="1" x14ac:dyDescent="0.2">
      <c r="A65" s="14" t="s">
        <v>46</v>
      </c>
      <c r="B65" s="54">
        <v>43297932</v>
      </c>
      <c r="C65" s="61">
        <f t="shared" si="1"/>
        <v>1116598</v>
      </c>
      <c r="D65" s="42">
        <v>44414530</v>
      </c>
    </row>
    <row r="66" spans="1:4" ht="14.1" customHeight="1" x14ac:dyDescent="0.2">
      <c r="A66" s="14" t="s">
        <v>404</v>
      </c>
      <c r="B66" s="54">
        <v>5474583</v>
      </c>
      <c r="C66" s="61">
        <f t="shared" si="1"/>
        <v>138128</v>
      </c>
      <c r="D66" s="42">
        <v>5612711</v>
      </c>
    </row>
    <row r="67" spans="1:4" ht="14.1" customHeight="1" x14ac:dyDescent="0.2">
      <c r="A67" s="14" t="s">
        <v>256</v>
      </c>
      <c r="B67" s="54">
        <v>16133703</v>
      </c>
      <c r="C67" s="61">
        <f t="shared" si="1"/>
        <v>81348</v>
      </c>
      <c r="D67" s="42">
        <v>16215051</v>
      </c>
    </row>
    <row r="68" spans="1:4" ht="14.1" customHeight="1" x14ac:dyDescent="0.2">
      <c r="A68" s="14" t="s">
        <v>162</v>
      </c>
      <c r="B68" s="54">
        <v>23016196</v>
      </c>
      <c r="C68" s="61">
        <f t="shared" si="1"/>
        <v>600540</v>
      </c>
      <c r="D68" s="42">
        <v>23616736</v>
      </c>
    </row>
    <row r="69" spans="1:4" ht="14.1" customHeight="1" x14ac:dyDescent="0.2">
      <c r="A69" s="14" t="s">
        <v>163</v>
      </c>
      <c r="B69" s="54">
        <v>18871167</v>
      </c>
      <c r="C69" s="61">
        <f t="shared" si="1"/>
        <v>67448</v>
      </c>
      <c r="D69" s="42">
        <v>18938615</v>
      </c>
    </row>
    <row r="70" spans="1:4" ht="14.1" customHeight="1" x14ac:dyDescent="0.2">
      <c r="A70" s="14" t="s">
        <v>453</v>
      </c>
      <c r="B70" s="54">
        <v>6609194</v>
      </c>
      <c r="C70" s="61">
        <f t="shared" si="1"/>
        <v>-2203054</v>
      </c>
      <c r="D70" s="42">
        <v>4406140</v>
      </c>
    </row>
    <row r="71" spans="1:4" ht="14.1" customHeight="1" x14ac:dyDescent="0.2">
      <c r="A71" s="14" t="s">
        <v>187</v>
      </c>
      <c r="B71" s="54">
        <v>20051168</v>
      </c>
      <c r="C71" s="61">
        <f t="shared" si="1"/>
        <v>2184710</v>
      </c>
      <c r="D71" s="42">
        <v>22235878</v>
      </c>
    </row>
    <row r="72" spans="1:4" ht="14.1" customHeight="1" x14ac:dyDescent="0.2">
      <c r="A72" s="14" t="s">
        <v>288</v>
      </c>
      <c r="B72" s="54">
        <v>1974722</v>
      </c>
      <c r="C72" s="61">
        <f t="shared" si="1"/>
        <v>241725</v>
      </c>
      <c r="D72" s="42">
        <v>2216447</v>
      </c>
    </row>
    <row r="73" spans="1:4" ht="14.1" customHeight="1" x14ac:dyDescent="0.2">
      <c r="A73" s="14" t="s">
        <v>377</v>
      </c>
      <c r="B73" s="54">
        <v>6451491</v>
      </c>
      <c r="C73" s="61">
        <f t="shared" si="1"/>
        <v>175680</v>
      </c>
      <c r="D73" s="42">
        <v>6627171</v>
      </c>
    </row>
    <row r="74" spans="1:4" ht="14.1" customHeight="1" x14ac:dyDescent="0.2">
      <c r="A74" s="14" t="s">
        <v>405</v>
      </c>
      <c r="B74" s="54">
        <v>2186728</v>
      </c>
      <c r="C74" s="61">
        <f t="shared" si="1"/>
        <v>9895</v>
      </c>
      <c r="D74" s="42">
        <v>2196623</v>
      </c>
    </row>
    <row r="75" spans="1:4" ht="14.1" customHeight="1" thickBot="1" x14ac:dyDescent="0.25">
      <c r="A75" s="28" t="s">
        <v>460</v>
      </c>
      <c r="B75" s="56">
        <v>4303107</v>
      </c>
      <c r="C75" s="61">
        <f t="shared" si="1"/>
        <v>-91131</v>
      </c>
      <c r="D75" s="44">
        <v>4211976</v>
      </c>
    </row>
    <row r="76" spans="1:4" ht="14.1" customHeight="1" thickBot="1" x14ac:dyDescent="0.25">
      <c r="A76" s="12" t="s">
        <v>24</v>
      </c>
      <c r="B76" s="57">
        <f>SUM(B55:B75)</f>
        <v>268271404</v>
      </c>
      <c r="C76" s="57">
        <f>SUM(C55:C75)</f>
        <v>4359399</v>
      </c>
      <c r="D76" s="45">
        <f>SUM(D55:D75)</f>
        <v>272630803</v>
      </c>
    </row>
    <row r="77" spans="1:4" ht="14.1" customHeight="1" x14ac:dyDescent="0.2">
      <c r="A77" s="7"/>
    </row>
    <row r="78" spans="1:4" ht="14.1" customHeight="1" thickBot="1" x14ac:dyDescent="0.25">
      <c r="A78" s="6" t="s">
        <v>12</v>
      </c>
      <c r="B78" s="36"/>
      <c r="C78" s="36"/>
      <c r="D78" s="36" t="s">
        <v>225</v>
      </c>
    </row>
    <row r="79" spans="1:4" ht="45" customHeight="1" thickBot="1" x14ac:dyDescent="0.25">
      <c r="A79" s="9" t="s">
        <v>36</v>
      </c>
      <c r="B79" s="53" t="s">
        <v>448</v>
      </c>
      <c r="C79" s="53" t="s">
        <v>449</v>
      </c>
      <c r="D79" s="52" t="s">
        <v>450</v>
      </c>
    </row>
    <row r="80" spans="1:4" ht="14.1" customHeight="1" x14ac:dyDescent="0.2">
      <c r="A80" s="29" t="s">
        <v>123</v>
      </c>
      <c r="B80" s="54">
        <v>18600979</v>
      </c>
      <c r="C80" s="61">
        <f t="shared" ref="C80:C143" si="2">D80-B80</f>
        <v>437594</v>
      </c>
      <c r="D80" s="42">
        <v>19038573</v>
      </c>
    </row>
    <row r="81" spans="1:4" ht="14.1" customHeight="1" x14ac:dyDescent="0.2">
      <c r="A81" s="14" t="s">
        <v>124</v>
      </c>
      <c r="B81" s="54">
        <v>4287924</v>
      </c>
      <c r="C81" s="61">
        <f t="shared" si="2"/>
        <v>16410</v>
      </c>
      <c r="D81" s="42">
        <v>4304334</v>
      </c>
    </row>
    <row r="82" spans="1:4" ht="14.1" customHeight="1" x14ac:dyDescent="0.2">
      <c r="A82" s="14" t="s">
        <v>125</v>
      </c>
      <c r="B82" s="54">
        <v>35196552</v>
      </c>
      <c r="C82" s="61">
        <f t="shared" si="2"/>
        <v>1342216</v>
      </c>
      <c r="D82" s="42">
        <v>36538768</v>
      </c>
    </row>
    <row r="83" spans="1:4" ht="14.1" customHeight="1" x14ac:dyDescent="0.2">
      <c r="A83" s="14" t="s">
        <v>175</v>
      </c>
      <c r="B83" s="54">
        <v>3731001</v>
      </c>
      <c r="C83" s="61">
        <f t="shared" si="2"/>
        <v>80575</v>
      </c>
      <c r="D83" s="42">
        <v>3811576</v>
      </c>
    </row>
    <row r="84" spans="1:4" ht="14.1" customHeight="1" x14ac:dyDescent="0.2">
      <c r="A84" s="14" t="s">
        <v>126</v>
      </c>
      <c r="B84" s="54">
        <v>7780751</v>
      </c>
      <c r="C84" s="61">
        <f t="shared" si="2"/>
        <v>154252</v>
      </c>
      <c r="D84" s="42">
        <v>7935003</v>
      </c>
    </row>
    <row r="85" spans="1:4" ht="14.1" customHeight="1" x14ac:dyDescent="0.2">
      <c r="A85" s="14" t="s">
        <v>231</v>
      </c>
      <c r="B85" s="54">
        <v>10173454</v>
      </c>
      <c r="C85" s="61">
        <f t="shared" si="2"/>
        <v>787613</v>
      </c>
      <c r="D85" s="42">
        <v>10961067</v>
      </c>
    </row>
    <row r="86" spans="1:4" ht="14.1" customHeight="1" x14ac:dyDescent="0.2">
      <c r="A86" s="14" t="s">
        <v>314</v>
      </c>
      <c r="B86" s="54">
        <v>5361921</v>
      </c>
      <c r="C86" s="61">
        <f t="shared" si="2"/>
        <v>181476</v>
      </c>
      <c r="D86" s="42">
        <v>5543397</v>
      </c>
    </row>
    <row r="87" spans="1:4" ht="14.1" customHeight="1" x14ac:dyDescent="0.2">
      <c r="A87" s="14" t="s">
        <v>127</v>
      </c>
      <c r="B87" s="54">
        <v>42739253</v>
      </c>
      <c r="C87" s="61">
        <f t="shared" si="2"/>
        <v>595837</v>
      </c>
      <c r="D87" s="42">
        <v>43335090</v>
      </c>
    </row>
    <row r="88" spans="1:4" ht="14.1" customHeight="1" x14ac:dyDescent="0.2">
      <c r="A88" s="14" t="s">
        <v>47</v>
      </c>
      <c r="B88" s="54">
        <v>11211109</v>
      </c>
      <c r="C88" s="61">
        <f t="shared" si="2"/>
        <v>631719</v>
      </c>
      <c r="D88" s="42">
        <v>11842828</v>
      </c>
    </row>
    <row r="89" spans="1:4" ht="14.1" customHeight="1" x14ac:dyDescent="0.2">
      <c r="A89" s="14" t="s">
        <v>48</v>
      </c>
      <c r="B89" s="54">
        <v>4971482</v>
      </c>
      <c r="C89" s="61">
        <f t="shared" si="2"/>
        <v>30115</v>
      </c>
      <c r="D89" s="42">
        <v>5001597</v>
      </c>
    </row>
    <row r="90" spans="1:4" ht="14.1" customHeight="1" x14ac:dyDescent="0.2">
      <c r="A90" s="15" t="s">
        <v>176</v>
      </c>
      <c r="B90" s="54">
        <v>11644128</v>
      </c>
      <c r="C90" s="61">
        <f t="shared" si="2"/>
        <v>218163</v>
      </c>
      <c r="D90" s="42">
        <v>11862291</v>
      </c>
    </row>
    <row r="91" spans="1:4" ht="14.1" customHeight="1" x14ac:dyDescent="0.2">
      <c r="A91" s="15" t="s">
        <v>128</v>
      </c>
      <c r="B91" s="54">
        <v>35859695</v>
      </c>
      <c r="C91" s="61">
        <f t="shared" si="2"/>
        <v>188026</v>
      </c>
      <c r="D91" s="42">
        <v>36047721</v>
      </c>
    </row>
    <row r="92" spans="1:4" ht="14.1" customHeight="1" x14ac:dyDescent="0.2">
      <c r="A92" s="14" t="s">
        <v>129</v>
      </c>
      <c r="B92" s="54">
        <v>12546085</v>
      </c>
      <c r="C92" s="61">
        <f t="shared" si="2"/>
        <v>166030</v>
      </c>
      <c r="D92" s="42">
        <v>12712115</v>
      </c>
    </row>
    <row r="93" spans="1:4" ht="14.1" customHeight="1" x14ac:dyDescent="0.2">
      <c r="A93" s="14" t="s">
        <v>177</v>
      </c>
      <c r="B93" s="54">
        <v>31666566</v>
      </c>
      <c r="C93" s="61">
        <f t="shared" si="2"/>
        <v>661269</v>
      </c>
      <c r="D93" s="42">
        <v>32327835</v>
      </c>
    </row>
    <row r="94" spans="1:4" ht="14.1" customHeight="1" x14ac:dyDescent="0.2">
      <c r="A94" s="14" t="s">
        <v>462</v>
      </c>
      <c r="B94" s="54">
        <v>7223912</v>
      </c>
      <c r="C94" s="61">
        <f t="shared" si="2"/>
        <v>-109696</v>
      </c>
      <c r="D94" s="42">
        <v>7114216</v>
      </c>
    </row>
    <row r="95" spans="1:4" ht="14.1" customHeight="1" x14ac:dyDescent="0.2">
      <c r="A95" s="24" t="s">
        <v>315</v>
      </c>
      <c r="B95" s="55">
        <v>7364749</v>
      </c>
      <c r="C95" s="61">
        <f t="shared" si="2"/>
        <v>104312</v>
      </c>
      <c r="D95" s="46">
        <v>7469061</v>
      </c>
    </row>
    <row r="96" spans="1:4" ht="14.1" customHeight="1" x14ac:dyDescent="0.2">
      <c r="A96" s="14" t="s">
        <v>461</v>
      </c>
      <c r="B96" s="54">
        <v>4624601</v>
      </c>
      <c r="C96" s="61">
        <f t="shared" si="2"/>
        <v>-22646</v>
      </c>
      <c r="D96" s="42">
        <v>4601955</v>
      </c>
    </row>
    <row r="97" spans="1:4" ht="14.1" customHeight="1" x14ac:dyDescent="0.2">
      <c r="A97" s="16" t="s">
        <v>130</v>
      </c>
      <c r="B97" s="54">
        <v>25846192</v>
      </c>
      <c r="C97" s="61">
        <f t="shared" si="2"/>
        <v>302945</v>
      </c>
      <c r="D97" s="42">
        <v>26149137</v>
      </c>
    </row>
    <row r="98" spans="1:4" ht="14.1" customHeight="1" x14ac:dyDescent="0.2">
      <c r="A98" s="16" t="s">
        <v>463</v>
      </c>
      <c r="B98" s="54">
        <v>48519355</v>
      </c>
      <c r="C98" s="61">
        <f t="shared" si="2"/>
        <v>-60159</v>
      </c>
      <c r="D98" s="42">
        <v>48459196</v>
      </c>
    </row>
    <row r="99" spans="1:4" ht="14.1" customHeight="1" x14ac:dyDescent="0.2">
      <c r="A99" s="16" t="s">
        <v>131</v>
      </c>
      <c r="B99" s="54">
        <v>6998263</v>
      </c>
      <c r="C99" s="61">
        <f t="shared" si="2"/>
        <v>46400</v>
      </c>
      <c r="D99" s="42">
        <v>7044663</v>
      </c>
    </row>
    <row r="100" spans="1:4" ht="14.1" customHeight="1" x14ac:dyDescent="0.2">
      <c r="A100" s="16" t="s">
        <v>132</v>
      </c>
      <c r="B100" s="54">
        <v>8054446</v>
      </c>
      <c r="C100" s="61">
        <f t="shared" si="2"/>
        <v>37454</v>
      </c>
      <c r="D100" s="42">
        <v>8091900</v>
      </c>
    </row>
    <row r="101" spans="1:4" ht="14.1" customHeight="1" x14ac:dyDescent="0.2">
      <c r="A101" s="16" t="s">
        <v>289</v>
      </c>
      <c r="B101" s="54">
        <v>1703984</v>
      </c>
      <c r="C101" s="61">
        <f t="shared" si="2"/>
        <v>14514</v>
      </c>
      <c r="D101" s="42">
        <v>1718498</v>
      </c>
    </row>
    <row r="102" spans="1:4" ht="14.1" customHeight="1" x14ac:dyDescent="0.2">
      <c r="A102" s="16" t="s">
        <v>133</v>
      </c>
      <c r="B102" s="54">
        <v>9880848</v>
      </c>
      <c r="C102" s="61">
        <f t="shared" si="2"/>
        <v>86026</v>
      </c>
      <c r="D102" s="42">
        <v>9966874</v>
      </c>
    </row>
    <row r="103" spans="1:4" ht="14.1" customHeight="1" x14ac:dyDescent="0.2">
      <c r="A103" s="16" t="s">
        <v>49</v>
      </c>
      <c r="B103" s="54">
        <v>1779052</v>
      </c>
      <c r="C103" s="61">
        <f t="shared" si="2"/>
        <v>7931</v>
      </c>
      <c r="D103" s="42">
        <v>1786983</v>
      </c>
    </row>
    <row r="104" spans="1:4" ht="14.1" customHeight="1" x14ac:dyDescent="0.2">
      <c r="A104" s="16" t="s">
        <v>378</v>
      </c>
      <c r="B104" s="54">
        <v>6144296</v>
      </c>
      <c r="C104" s="61">
        <f t="shared" si="2"/>
        <v>284232</v>
      </c>
      <c r="D104" s="42">
        <v>6428528</v>
      </c>
    </row>
    <row r="105" spans="1:4" ht="14.1" customHeight="1" x14ac:dyDescent="0.2">
      <c r="A105" s="16" t="s">
        <v>201</v>
      </c>
      <c r="B105" s="54">
        <v>2840806</v>
      </c>
      <c r="C105" s="61">
        <f t="shared" si="2"/>
        <v>166818</v>
      </c>
      <c r="D105" s="42">
        <v>3007624</v>
      </c>
    </row>
    <row r="106" spans="1:4" ht="14.1" customHeight="1" x14ac:dyDescent="0.2">
      <c r="A106" s="16" t="s">
        <v>134</v>
      </c>
      <c r="B106" s="54">
        <v>40491965</v>
      </c>
      <c r="C106" s="61">
        <f t="shared" si="2"/>
        <v>840946</v>
      </c>
      <c r="D106" s="42">
        <v>41332911</v>
      </c>
    </row>
    <row r="107" spans="1:4" ht="14.1" customHeight="1" x14ac:dyDescent="0.2">
      <c r="A107" s="16" t="s">
        <v>464</v>
      </c>
      <c r="B107" s="54">
        <v>10267026</v>
      </c>
      <c r="C107" s="61">
        <f t="shared" si="2"/>
        <v>-41904</v>
      </c>
      <c r="D107" s="42">
        <v>10225122</v>
      </c>
    </row>
    <row r="108" spans="1:4" ht="14.1" customHeight="1" x14ac:dyDescent="0.2">
      <c r="A108" s="16" t="s">
        <v>50</v>
      </c>
      <c r="B108" s="54">
        <v>2767078</v>
      </c>
      <c r="C108" s="61">
        <f t="shared" si="2"/>
        <v>15688</v>
      </c>
      <c r="D108" s="42">
        <v>2782766</v>
      </c>
    </row>
    <row r="109" spans="1:4" ht="14.1" customHeight="1" x14ac:dyDescent="0.2">
      <c r="A109" s="16" t="s">
        <v>280</v>
      </c>
      <c r="B109" s="54">
        <v>32184145</v>
      </c>
      <c r="C109" s="61">
        <f t="shared" si="2"/>
        <v>401483</v>
      </c>
      <c r="D109" s="42">
        <v>32585628</v>
      </c>
    </row>
    <row r="110" spans="1:4" ht="14.1" customHeight="1" x14ac:dyDescent="0.2">
      <c r="A110" s="16" t="s">
        <v>135</v>
      </c>
      <c r="B110" s="54">
        <v>56985028</v>
      </c>
      <c r="C110" s="61">
        <f t="shared" si="2"/>
        <v>745359</v>
      </c>
      <c r="D110" s="42">
        <v>57730387</v>
      </c>
    </row>
    <row r="111" spans="1:4" ht="14.1" customHeight="1" x14ac:dyDescent="0.2">
      <c r="A111" s="16" t="s">
        <v>136</v>
      </c>
      <c r="B111" s="54">
        <v>29979302</v>
      </c>
      <c r="C111" s="61">
        <f t="shared" si="2"/>
        <v>1214411</v>
      </c>
      <c r="D111" s="42">
        <v>31193713</v>
      </c>
    </row>
    <row r="112" spans="1:4" ht="14.1" customHeight="1" x14ac:dyDescent="0.2">
      <c r="A112" s="16" t="s">
        <v>188</v>
      </c>
      <c r="B112" s="54">
        <v>58593362</v>
      </c>
      <c r="C112" s="61">
        <f t="shared" si="2"/>
        <v>690853</v>
      </c>
      <c r="D112" s="42">
        <v>59284215</v>
      </c>
    </row>
    <row r="113" spans="1:4" ht="14.1" customHeight="1" x14ac:dyDescent="0.2">
      <c r="A113" s="16" t="s">
        <v>51</v>
      </c>
      <c r="B113" s="54">
        <v>8316665</v>
      </c>
      <c r="C113" s="61">
        <f t="shared" si="2"/>
        <v>130422</v>
      </c>
      <c r="D113" s="42">
        <v>8447087</v>
      </c>
    </row>
    <row r="114" spans="1:4" ht="14.1" customHeight="1" x14ac:dyDescent="0.2">
      <c r="A114" s="16" t="s">
        <v>137</v>
      </c>
      <c r="B114" s="54">
        <v>29466217</v>
      </c>
      <c r="C114" s="61">
        <f t="shared" si="2"/>
        <v>780991</v>
      </c>
      <c r="D114" s="42">
        <v>30247208</v>
      </c>
    </row>
    <row r="115" spans="1:4" ht="14.1" customHeight="1" x14ac:dyDescent="0.2">
      <c r="A115" s="16" t="s">
        <v>138</v>
      </c>
      <c r="B115" s="54">
        <v>44110441</v>
      </c>
      <c r="C115" s="61">
        <f t="shared" si="2"/>
        <v>718285</v>
      </c>
      <c r="D115" s="42">
        <v>44828726</v>
      </c>
    </row>
    <row r="116" spans="1:4" ht="14.1" customHeight="1" x14ac:dyDescent="0.2">
      <c r="A116" s="16" t="s">
        <v>52</v>
      </c>
      <c r="B116" s="54">
        <v>73396206</v>
      </c>
      <c r="C116" s="61">
        <f t="shared" si="2"/>
        <v>426332</v>
      </c>
      <c r="D116" s="42">
        <v>73822538</v>
      </c>
    </row>
    <row r="117" spans="1:4" ht="14.1" customHeight="1" x14ac:dyDescent="0.2">
      <c r="A117" s="16" t="s">
        <v>379</v>
      </c>
      <c r="B117" s="54">
        <v>87738148</v>
      </c>
      <c r="C117" s="61">
        <f t="shared" si="2"/>
        <v>2112665</v>
      </c>
      <c r="D117" s="42">
        <v>89850813</v>
      </c>
    </row>
    <row r="118" spans="1:4" ht="14.1" customHeight="1" x14ac:dyDescent="0.2">
      <c r="A118" s="16" t="s">
        <v>53</v>
      </c>
      <c r="B118" s="54">
        <v>28898515</v>
      </c>
      <c r="C118" s="61">
        <f t="shared" si="2"/>
        <v>228228</v>
      </c>
      <c r="D118" s="42">
        <v>29126743</v>
      </c>
    </row>
    <row r="119" spans="1:4" ht="14.1" customHeight="1" x14ac:dyDescent="0.2">
      <c r="A119" s="16" t="s">
        <v>139</v>
      </c>
      <c r="B119" s="54">
        <v>34231421</v>
      </c>
      <c r="C119" s="61">
        <f t="shared" si="2"/>
        <v>937452</v>
      </c>
      <c r="D119" s="42">
        <v>35168873</v>
      </c>
    </row>
    <row r="120" spans="1:4" ht="14.1" customHeight="1" x14ac:dyDescent="0.2">
      <c r="A120" s="16" t="s">
        <v>140</v>
      </c>
      <c r="B120" s="54">
        <v>77502118</v>
      </c>
      <c r="C120" s="61">
        <f t="shared" si="2"/>
        <v>1075283</v>
      </c>
      <c r="D120" s="42">
        <v>78577401</v>
      </c>
    </row>
    <row r="121" spans="1:4" ht="14.1" customHeight="1" x14ac:dyDescent="0.2">
      <c r="A121" s="16" t="s">
        <v>267</v>
      </c>
      <c r="B121" s="54">
        <v>25841812</v>
      </c>
      <c r="C121" s="61">
        <f t="shared" si="2"/>
        <v>1052024</v>
      </c>
      <c r="D121" s="42">
        <v>26893836</v>
      </c>
    </row>
    <row r="122" spans="1:4" ht="14.1" customHeight="1" x14ac:dyDescent="0.2">
      <c r="A122" s="16" t="s">
        <v>141</v>
      </c>
      <c r="B122" s="54">
        <v>42425180</v>
      </c>
      <c r="C122" s="61">
        <f t="shared" si="2"/>
        <v>817207</v>
      </c>
      <c r="D122" s="42">
        <v>43242387</v>
      </c>
    </row>
    <row r="123" spans="1:4" ht="24" customHeight="1" x14ac:dyDescent="0.2">
      <c r="A123" s="15" t="s">
        <v>451</v>
      </c>
      <c r="B123" s="55">
        <v>69275108</v>
      </c>
      <c r="C123" s="61">
        <f t="shared" si="2"/>
        <v>1133845</v>
      </c>
      <c r="D123" s="46">
        <v>70408953</v>
      </c>
    </row>
    <row r="124" spans="1:4" ht="14.1" customHeight="1" x14ac:dyDescent="0.2">
      <c r="A124" s="16" t="s">
        <v>142</v>
      </c>
      <c r="B124" s="54">
        <v>52272229</v>
      </c>
      <c r="C124" s="61">
        <f t="shared" si="2"/>
        <v>571079</v>
      </c>
      <c r="D124" s="42">
        <v>52843308</v>
      </c>
    </row>
    <row r="125" spans="1:4" ht="14.1" customHeight="1" x14ac:dyDescent="0.2">
      <c r="A125" s="16" t="s">
        <v>143</v>
      </c>
      <c r="B125" s="63">
        <v>54884866</v>
      </c>
      <c r="C125" s="61">
        <f t="shared" si="2"/>
        <v>1659684</v>
      </c>
      <c r="D125" s="64">
        <v>56544550</v>
      </c>
    </row>
    <row r="126" spans="1:4" ht="14.1" customHeight="1" x14ac:dyDescent="0.2">
      <c r="A126" s="16" t="s">
        <v>178</v>
      </c>
      <c r="B126" s="59">
        <v>64067593</v>
      </c>
      <c r="C126" s="61">
        <f t="shared" si="2"/>
        <v>140214</v>
      </c>
      <c r="D126" s="47">
        <v>64207807</v>
      </c>
    </row>
    <row r="127" spans="1:4" ht="14.1" customHeight="1" x14ac:dyDescent="0.2">
      <c r="A127" s="16" t="s">
        <v>54</v>
      </c>
      <c r="B127" s="54">
        <v>34174595</v>
      </c>
      <c r="C127" s="61">
        <f t="shared" si="2"/>
        <v>290763</v>
      </c>
      <c r="D127" s="42">
        <v>34465358</v>
      </c>
    </row>
    <row r="128" spans="1:4" ht="14.1" customHeight="1" x14ac:dyDescent="0.2">
      <c r="A128" s="16" t="s">
        <v>203</v>
      </c>
      <c r="B128" s="54">
        <v>46628441</v>
      </c>
      <c r="C128" s="61">
        <f t="shared" si="2"/>
        <v>171843</v>
      </c>
      <c r="D128" s="42">
        <v>46800284</v>
      </c>
    </row>
    <row r="129" spans="1:4" ht="14.1" customHeight="1" x14ac:dyDescent="0.2">
      <c r="A129" s="16" t="s">
        <v>55</v>
      </c>
      <c r="B129" s="54">
        <v>9658388</v>
      </c>
      <c r="C129" s="61">
        <f t="shared" si="2"/>
        <v>769805</v>
      </c>
      <c r="D129" s="42">
        <v>10428193</v>
      </c>
    </row>
    <row r="130" spans="1:4" ht="14.1" customHeight="1" x14ac:dyDescent="0.2">
      <c r="A130" s="16" t="s">
        <v>179</v>
      </c>
      <c r="B130" s="54">
        <v>15700952</v>
      </c>
      <c r="C130" s="61">
        <f t="shared" si="2"/>
        <v>212617</v>
      </c>
      <c r="D130" s="42">
        <v>15913569</v>
      </c>
    </row>
    <row r="131" spans="1:4" ht="14.1" customHeight="1" x14ac:dyDescent="0.2">
      <c r="A131" s="16" t="s">
        <v>465</v>
      </c>
      <c r="B131" s="54">
        <v>15894704</v>
      </c>
      <c r="C131" s="61">
        <f t="shared" si="2"/>
        <v>-168090</v>
      </c>
      <c r="D131" s="42">
        <v>15726614</v>
      </c>
    </row>
    <row r="132" spans="1:4" ht="14.1" customHeight="1" x14ac:dyDescent="0.2">
      <c r="A132" s="16" t="s">
        <v>56</v>
      </c>
      <c r="B132" s="54">
        <v>16474460</v>
      </c>
      <c r="C132" s="61">
        <f t="shared" si="2"/>
        <v>89093</v>
      </c>
      <c r="D132" s="42">
        <v>16563553</v>
      </c>
    </row>
    <row r="133" spans="1:4" ht="14.1" customHeight="1" x14ac:dyDescent="0.2">
      <c r="A133" s="16" t="s">
        <v>57</v>
      </c>
      <c r="B133" s="54">
        <v>10743904</v>
      </c>
      <c r="C133" s="61">
        <f t="shared" si="2"/>
        <v>257077</v>
      </c>
      <c r="D133" s="42">
        <v>11000981</v>
      </c>
    </row>
    <row r="134" spans="1:4" ht="14.1" customHeight="1" x14ac:dyDescent="0.2">
      <c r="A134" s="16" t="s">
        <v>406</v>
      </c>
      <c r="B134" s="54">
        <v>19529274</v>
      </c>
      <c r="C134" s="61">
        <f t="shared" si="2"/>
        <v>438009</v>
      </c>
      <c r="D134" s="42">
        <v>19967283</v>
      </c>
    </row>
    <row r="135" spans="1:4" ht="14.1" customHeight="1" x14ac:dyDescent="0.2">
      <c r="A135" s="16" t="s">
        <v>58</v>
      </c>
      <c r="B135" s="54">
        <v>6457417</v>
      </c>
      <c r="C135" s="61">
        <f t="shared" si="2"/>
        <v>183697</v>
      </c>
      <c r="D135" s="42">
        <v>6641114</v>
      </c>
    </row>
    <row r="136" spans="1:4" ht="14.1" customHeight="1" x14ac:dyDescent="0.2">
      <c r="A136" s="16" t="s">
        <v>59</v>
      </c>
      <c r="B136" s="54">
        <v>18555895</v>
      </c>
      <c r="C136" s="61">
        <f t="shared" si="2"/>
        <v>618522</v>
      </c>
      <c r="D136" s="42">
        <v>19174417</v>
      </c>
    </row>
    <row r="137" spans="1:4" ht="14.1" customHeight="1" x14ac:dyDescent="0.2">
      <c r="A137" s="16" t="s">
        <v>60</v>
      </c>
      <c r="B137" s="54">
        <v>4109228</v>
      </c>
      <c r="C137" s="61">
        <f t="shared" si="2"/>
        <v>89465</v>
      </c>
      <c r="D137" s="42">
        <v>4198693</v>
      </c>
    </row>
    <row r="138" spans="1:4" ht="14.1" customHeight="1" x14ac:dyDescent="0.2">
      <c r="A138" s="16" t="s">
        <v>380</v>
      </c>
      <c r="B138" s="54">
        <v>13589828</v>
      </c>
      <c r="C138" s="61">
        <f t="shared" si="2"/>
        <v>315241</v>
      </c>
      <c r="D138" s="42">
        <v>13905069</v>
      </c>
    </row>
    <row r="139" spans="1:4" ht="14.1" customHeight="1" x14ac:dyDescent="0.2">
      <c r="A139" s="16" t="s">
        <v>61</v>
      </c>
      <c r="B139" s="54">
        <v>6464479</v>
      </c>
      <c r="C139" s="61">
        <f t="shared" si="2"/>
        <v>8552</v>
      </c>
      <c r="D139" s="42">
        <v>6473031</v>
      </c>
    </row>
    <row r="140" spans="1:4" ht="14.1" customHeight="1" x14ac:dyDescent="0.2">
      <c r="A140" s="16" t="s">
        <v>62</v>
      </c>
      <c r="B140" s="54">
        <v>10324639</v>
      </c>
      <c r="C140" s="61">
        <f t="shared" si="2"/>
        <v>225935</v>
      </c>
      <c r="D140" s="42">
        <v>10550574</v>
      </c>
    </row>
    <row r="141" spans="1:4" ht="14.1" customHeight="1" x14ac:dyDescent="0.2">
      <c r="A141" s="16" t="s">
        <v>144</v>
      </c>
      <c r="B141" s="54">
        <v>12939290</v>
      </c>
      <c r="C141" s="61">
        <f t="shared" si="2"/>
        <v>494298</v>
      </c>
      <c r="D141" s="42">
        <v>13433588</v>
      </c>
    </row>
    <row r="142" spans="1:4" ht="14.1" customHeight="1" x14ac:dyDescent="0.2">
      <c r="A142" s="16" t="s">
        <v>145</v>
      </c>
      <c r="B142" s="54">
        <v>10053885</v>
      </c>
      <c r="C142" s="61">
        <f t="shared" si="2"/>
        <v>49369</v>
      </c>
      <c r="D142" s="42">
        <v>10103254</v>
      </c>
    </row>
    <row r="143" spans="1:4" ht="14.1" customHeight="1" x14ac:dyDescent="0.2">
      <c r="A143" s="14" t="s">
        <v>268</v>
      </c>
      <c r="B143" s="54">
        <v>12056491</v>
      </c>
      <c r="C143" s="61">
        <f t="shared" si="2"/>
        <v>129513</v>
      </c>
      <c r="D143" s="42">
        <v>12186004</v>
      </c>
    </row>
    <row r="144" spans="1:4" ht="14.1" customHeight="1" x14ac:dyDescent="0.2">
      <c r="A144" s="14" t="s">
        <v>146</v>
      </c>
      <c r="B144" s="54">
        <v>10848531</v>
      </c>
      <c r="C144" s="61">
        <f t="shared" ref="C144:C159" si="3">D144-B144</f>
        <v>296404</v>
      </c>
      <c r="D144" s="42">
        <v>11144935</v>
      </c>
    </row>
    <row r="145" spans="1:4" ht="14.1" customHeight="1" x14ac:dyDescent="0.2">
      <c r="A145" s="14" t="s">
        <v>441</v>
      </c>
      <c r="B145" s="54">
        <v>22914143</v>
      </c>
      <c r="C145" s="61">
        <f t="shared" si="3"/>
        <v>602424</v>
      </c>
      <c r="D145" s="42">
        <v>23516567</v>
      </c>
    </row>
    <row r="146" spans="1:4" ht="14.1" customHeight="1" x14ac:dyDescent="0.2">
      <c r="A146" s="14" t="s">
        <v>466</v>
      </c>
      <c r="B146" s="54">
        <v>5464979</v>
      </c>
      <c r="C146" s="61">
        <f t="shared" si="3"/>
        <v>-54884</v>
      </c>
      <c r="D146" s="42">
        <v>5410095</v>
      </c>
    </row>
    <row r="147" spans="1:4" ht="14.1" customHeight="1" x14ac:dyDescent="0.2">
      <c r="A147" s="14" t="s">
        <v>63</v>
      </c>
      <c r="B147" s="54">
        <v>31948542</v>
      </c>
      <c r="C147" s="61">
        <f t="shared" si="3"/>
        <v>204853</v>
      </c>
      <c r="D147" s="42">
        <v>32153395</v>
      </c>
    </row>
    <row r="148" spans="1:4" ht="14.1" customHeight="1" x14ac:dyDescent="0.2">
      <c r="A148" s="14" t="s">
        <v>64</v>
      </c>
      <c r="B148" s="54">
        <v>7745688</v>
      </c>
      <c r="C148" s="61">
        <f t="shared" si="3"/>
        <v>33755</v>
      </c>
      <c r="D148" s="42">
        <v>7779443</v>
      </c>
    </row>
    <row r="149" spans="1:4" ht="14.1" customHeight="1" x14ac:dyDescent="0.2">
      <c r="A149" s="14" t="s">
        <v>232</v>
      </c>
      <c r="B149" s="54">
        <v>2188150</v>
      </c>
      <c r="C149" s="61">
        <f t="shared" si="3"/>
        <v>9146</v>
      </c>
      <c r="D149" s="42">
        <v>2197296</v>
      </c>
    </row>
    <row r="150" spans="1:4" ht="14.1" customHeight="1" x14ac:dyDescent="0.2">
      <c r="A150" s="14" t="s">
        <v>147</v>
      </c>
      <c r="B150" s="54">
        <v>22233264</v>
      </c>
      <c r="C150" s="61">
        <f t="shared" si="3"/>
        <v>150591</v>
      </c>
      <c r="D150" s="42">
        <v>22383855</v>
      </c>
    </row>
    <row r="151" spans="1:4" ht="14.1" customHeight="1" x14ac:dyDescent="0.2">
      <c r="A151" s="14" t="s">
        <v>65</v>
      </c>
      <c r="B151" s="54">
        <v>2177655</v>
      </c>
      <c r="C151" s="61">
        <f t="shared" si="3"/>
        <v>9897</v>
      </c>
      <c r="D151" s="42">
        <v>2187552</v>
      </c>
    </row>
    <row r="152" spans="1:4" ht="14.1" customHeight="1" x14ac:dyDescent="0.2">
      <c r="A152" s="14" t="s">
        <v>199</v>
      </c>
      <c r="B152" s="54">
        <v>23230801</v>
      </c>
      <c r="C152" s="61">
        <f t="shared" si="3"/>
        <v>271349</v>
      </c>
      <c r="D152" s="42">
        <v>23502150</v>
      </c>
    </row>
    <row r="153" spans="1:4" ht="14.1" customHeight="1" x14ac:dyDescent="0.2">
      <c r="A153" s="14" t="s">
        <v>467</v>
      </c>
      <c r="B153" s="54">
        <v>3782431</v>
      </c>
      <c r="C153" s="61">
        <f t="shared" si="3"/>
        <v>-145052</v>
      </c>
      <c r="D153" s="42">
        <v>3637379</v>
      </c>
    </row>
    <row r="154" spans="1:4" ht="14.1" customHeight="1" x14ac:dyDescent="0.2">
      <c r="A154" s="16" t="s">
        <v>233</v>
      </c>
      <c r="B154" s="54">
        <v>52451178</v>
      </c>
      <c r="C154" s="61">
        <f t="shared" si="3"/>
        <v>1032259</v>
      </c>
      <c r="D154" s="42">
        <v>53483437</v>
      </c>
    </row>
    <row r="155" spans="1:4" ht="14.1" customHeight="1" x14ac:dyDescent="0.2">
      <c r="A155" s="16" t="s">
        <v>189</v>
      </c>
      <c r="B155" s="54">
        <v>36980705</v>
      </c>
      <c r="C155" s="61">
        <f t="shared" si="3"/>
        <v>445875</v>
      </c>
      <c r="D155" s="42">
        <v>37426580</v>
      </c>
    </row>
    <row r="156" spans="1:4" ht="14.1" customHeight="1" x14ac:dyDescent="0.2">
      <c r="A156" s="16" t="s">
        <v>407</v>
      </c>
      <c r="B156" s="54">
        <v>9418715</v>
      </c>
      <c r="C156" s="61">
        <f t="shared" si="3"/>
        <v>83226</v>
      </c>
      <c r="D156" s="42">
        <v>9501941</v>
      </c>
    </row>
    <row r="157" spans="1:4" ht="14.1" customHeight="1" x14ac:dyDescent="0.2">
      <c r="A157" s="16" t="s">
        <v>148</v>
      </c>
      <c r="B157" s="54">
        <v>26326469</v>
      </c>
      <c r="C157" s="61">
        <f t="shared" si="3"/>
        <v>710732</v>
      </c>
      <c r="D157" s="42">
        <v>27037201</v>
      </c>
    </row>
    <row r="158" spans="1:4" ht="14.1" customHeight="1" x14ac:dyDescent="0.2">
      <c r="A158" s="16" t="s">
        <v>408</v>
      </c>
      <c r="B158" s="54">
        <v>3193632</v>
      </c>
      <c r="C158" s="61">
        <f t="shared" si="3"/>
        <v>8197</v>
      </c>
      <c r="D158" s="42">
        <v>3201829</v>
      </c>
    </row>
    <row r="159" spans="1:4" ht="14.1" customHeight="1" thickBot="1" x14ac:dyDescent="0.25">
      <c r="A159" s="30" t="s">
        <v>66</v>
      </c>
      <c r="B159" s="56">
        <v>4460247</v>
      </c>
      <c r="C159" s="61">
        <f t="shared" si="3"/>
        <v>39985</v>
      </c>
      <c r="D159" s="44">
        <v>4500232</v>
      </c>
    </row>
    <row r="160" spans="1:4" ht="14.1" customHeight="1" thickBot="1" x14ac:dyDescent="0.25">
      <c r="A160" s="12" t="s">
        <v>25</v>
      </c>
      <c r="B160" s="57">
        <f>SUM(B80:B159)</f>
        <v>1819166829</v>
      </c>
      <c r="C160" s="57">
        <f>SUM(C80:C159)</f>
        <v>29874439</v>
      </c>
      <c r="D160" s="45">
        <f>SUM(D80:D159)</f>
        <v>1849041268</v>
      </c>
    </row>
    <row r="161" spans="1:4" ht="14.1" customHeight="1" x14ac:dyDescent="0.2">
      <c r="A161" s="7"/>
    </row>
    <row r="162" spans="1:4" ht="14.1" customHeight="1" thickBot="1" x14ac:dyDescent="0.25">
      <c r="A162" s="6" t="s">
        <v>13</v>
      </c>
      <c r="B162" s="36"/>
      <c r="C162" s="36"/>
      <c r="D162" s="36" t="s">
        <v>225</v>
      </c>
    </row>
    <row r="163" spans="1:4" ht="45" customHeight="1" thickBot="1" x14ac:dyDescent="0.25">
      <c r="A163" s="9" t="s">
        <v>36</v>
      </c>
      <c r="B163" s="53" t="s">
        <v>448</v>
      </c>
      <c r="C163" s="53" t="s">
        <v>449</v>
      </c>
      <c r="D163" s="52" t="s">
        <v>450</v>
      </c>
    </row>
    <row r="164" spans="1:4" ht="14.1" customHeight="1" x14ac:dyDescent="0.2">
      <c r="A164" s="29" t="s">
        <v>381</v>
      </c>
      <c r="B164" s="54">
        <v>6209977</v>
      </c>
      <c r="C164" s="61">
        <f t="shared" ref="C164:C186" si="4">D164-B164</f>
        <v>35337</v>
      </c>
      <c r="D164" s="42">
        <v>6245314</v>
      </c>
    </row>
    <row r="165" spans="1:4" ht="14.1" customHeight="1" x14ac:dyDescent="0.2">
      <c r="A165" s="14" t="s">
        <v>290</v>
      </c>
      <c r="B165" s="54">
        <v>1475035</v>
      </c>
      <c r="C165" s="61">
        <f t="shared" si="4"/>
        <v>47604</v>
      </c>
      <c r="D165" s="42">
        <v>1522639</v>
      </c>
    </row>
    <row r="166" spans="1:4" ht="14.1" customHeight="1" x14ac:dyDescent="0.2">
      <c r="A166" s="17" t="s">
        <v>409</v>
      </c>
      <c r="B166" s="54">
        <v>2445701</v>
      </c>
      <c r="C166" s="61">
        <f t="shared" si="4"/>
        <v>14319</v>
      </c>
      <c r="D166" s="42">
        <v>2460020</v>
      </c>
    </row>
    <row r="167" spans="1:4" ht="14.1" customHeight="1" x14ac:dyDescent="0.2">
      <c r="A167" s="14" t="s">
        <v>67</v>
      </c>
      <c r="B167" s="54">
        <v>1995515</v>
      </c>
      <c r="C167" s="61">
        <f t="shared" si="4"/>
        <v>16173</v>
      </c>
      <c r="D167" s="42">
        <v>2011688</v>
      </c>
    </row>
    <row r="168" spans="1:4" ht="14.1" customHeight="1" x14ac:dyDescent="0.2">
      <c r="A168" s="14" t="s">
        <v>382</v>
      </c>
      <c r="B168" s="54">
        <v>5378549</v>
      </c>
      <c r="C168" s="61">
        <f t="shared" si="4"/>
        <v>13292</v>
      </c>
      <c r="D168" s="42">
        <v>5391841</v>
      </c>
    </row>
    <row r="169" spans="1:4" ht="14.1" customHeight="1" x14ac:dyDescent="0.2">
      <c r="A169" s="14" t="s">
        <v>468</v>
      </c>
      <c r="B169" s="54">
        <v>7580226</v>
      </c>
      <c r="C169" s="61">
        <f t="shared" si="4"/>
        <v>-129753</v>
      </c>
      <c r="D169" s="42">
        <v>7450473</v>
      </c>
    </row>
    <row r="170" spans="1:4" ht="14.1" customHeight="1" x14ac:dyDescent="0.2">
      <c r="A170" s="16" t="s">
        <v>269</v>
      </c>
      <c r="B170" s="54">
        <v>3759007</v>
      </c>
      <c r="C170" s="61">
        <f t="shared" si="4"/>
        <v>32896</v>
      </c>
      <c r="D170" s="42">
        <v>3791903</v>
      </c>
    </row>
    <row r="171" spans="1:4" ht="14.1" customHeight="1" x14ac:dyDescent="0.2">
      <c r="A171" s="16" t="s">
        <v>149</v>
      </c>
      <c r="B171" s="54">
        <v>5713880</v>
      </c>
      <c r="C171" s="61">
        <f t="shared" si="4"/>
        <v>147402</v>
      </c>
      <c r="D171" s="42">
        <v>5861282</v>
      </c>
    </row>
    <row r="172" spans="1:4" ht="14.1" customHeight="1" x14ac:dyDescent="0.2">
      <c r="A172" s="16" t="s">
        <v>383</v>
      </c>
      <c r="B172" s="54">
        <v>11745356</v>
      </c>
      <c r="C172" s="61">
        <f t="shared" si="4"/>
        <v>87876</v>
      </c>
      <c r="D172" s="42">
        <v>11833232</v>
      </c>
    </row>
    <row r="173" spans="1:4" ht="14.1" customHeight="1" x14ac:dyDescent="0.2">
      <c r="A173" s="16" t="s">
        <v>68</v>
      </c>
      <c r="B173" s="54">
        <v>24218115</v>
      </c>
      <c r="C173" s="61">
        <f t="shared" si="4"/>
        <v>134938</v>
      </c>
      <c r="D173" s="42">
        <v>24353053</v>
      </c>
    </row>
    <row r="174" spans="1:4" ht="14.1" customHeight="1" x14ac:dyDescent="0.2">
      <c r="A174" s="16" t="s">
        <v>410</v>
      </c>
      <c r="B174" s="54">
        <v>7861565</v>
      </c>
      <c r="C174" s="61">
        <f t="shared" si="4"/>
        <v>118356</v>
      </c>
      <c r="D174" s="42">
        <v>7979921</v>
      </c>
    </row>
    <row r="175" spans="1:4" ht="24" customHeight="1" x14ac:dyDescent="0.2">
      <c r="A175" s="15" t="s">
        <v>384</v>
      </c>
      <c r="B175" s="55">
        <v>4084262</v>
      </c>
      <c r="C175" s="61">
        <f t="shared" si="4"/>
        <v>5448</v>
      </c>
      <c r="D175" s="46">
        <v>4089710</v>
      </c>
    </row>
    <row r="176" spans="1:4" ht="14.1" customHeight="1" x14ac:dyDescent="0.2">
      <c r="A176" s="16" t="s">
        <v>411</v>
      </c>
      <c r="B176" s="54">
        <v>5760810</v>
      </c>
      <c r="C176" s="61">
        <f t="shared" si="4"/>
        <v>22931</v>
      </c>
      <c r="D176" s="42">
        <v>5783741</v>
      </c>
    </row>
    <row r="177" spans="1:4" ht="14.1" customHeight="1" x14ac:dyDescent="0.2">
      <c r="A177" s="16" t="s">
        <v>469</v>
      </c>
      <c r="B177" s="54">
        <v>40127221</v>
      </c>
      <c r="C177" s="61">
        <f t="shared" si="4"/>
        <v>-40550</v>
      </c>
      <c r="D177" s="42">
        <v>40086671</v>
      </c>
    </row>
    <row r="178" spans="1:4" ht="14.1" customHeight="1" x14ac:dyDescent="0.2">
      <c r="A178" s="65" t="s">
        <v>470</v>
      </c>
      <c r="B178" s="55">
        <v>31948203</v>
      </c>
      <c r="C178" s="61">
        <f t="shared" si="4"/>
        <v>-116063</v>
      </c>
      <c r="D178" s="46">
        <v>31832140</v>
      </c>
    </row>
    <row r="179" spans="1:4" ht="14.1" customHeight="1" x14ac:dyDescent="0.2">
      <c r="A179" s="16" t="s">
        <v>471</v>
      </c>
      <c r="B179" s="54">
        <v>37997200</v>
      </c>
      <c r="C179" s="61">
        <f t="shared" si="4"/>
        <v>-22367</v>
      </c>
      <c r="D179" s="42">
        <v>37974833</v>
      </c>
    </row>
    <row r="180" spans="1:4" ht="14.1" customHeight="1" x14ac:dyDescent="0.2">
      <c r="A180" s="16" t="s">
        <v>204</v>
      </c>
      <c r="B180" s="54">
        <v>14965165</v>
      </c>
      <c r="C180" s="61">
        <f t="shared" si="4"/>
        <v>350590</v>
      </c>
      <c r="D180" s="42">
        <v>15315755</v>
      </c>
    </row>
    <row r="181" spans="1:4" ht="14.1" customHeight="1" x14ac:dyDescent="0.2">
      <c r="A181" s="16" t="s">
        <v>313</v>
      </c>
      <c r="B181" s="54">
        <v>9718910</v>
      </c>
      <c r="C181" s="61">
        <f t="shared" si="4"/>
        <v>142598</v>
      </c>
      <c r="D181" s="42">
        <v>9861508</v>
      </c>
    </row>
    <row r="182" spans="1:4" ht="14.1" customHeight="1" x14ac:dyDescent="0.2">
      <c r="A182" s="16" t="s">
        <v>472</v>
      </c>
      <c r="B182" s="54">
        <v>11632870</v>
      </c>
      <c r="C182" s="61">
        <f t="shared" si="4"/>
        <v>-50869</v>
      </c>
      <c r="D182" s="42">
        <v>11582001</v>
      </c>
    </row>
    <row r="183" spans="1:4" ht="14.1" customHeight="1" x14ac:dyDescent="0.2">
      <c r="A183" s="16" t="s">
        <v>329</v>
      </c>
      <c r="B183" s="54">
        <v>8808230</v>
      </c>
      <c r="C183" s="61">
        <f t="shared" si="4"/>
        <v>233550</v>
      </c>
      <c r="D183" s="42">
        <v>9041780</v>
      </c>
    </row>
    <row r="184" spans="1:4" ht="14.1" customHeight="1" x14ac:dyDescent="0.2">
      <c r="A184" s="16" t="s">
        <v>69</v>
      </c>
      <c r="B184" s="54">
        <v>16133790</v>
      </c>
      <c r="C184" s="61">
        <f t="shared" si="4"/>
        <v>27160</v>
      </c>
      <c r="D184" s="42">
        <v>16160950</v>
      </c>
    </row>
    <row r="185" spans="1:4" ht="14.1" customHeight="1" x14ac:dyDescent="0.2">
      <c r="A185" s="16" t="s">
        <v>70</v>
      </c>
      <c r="B185" s="54">
        <v>7372977</v>
      </c>
      <c r="C185" s="61">
        <f t="shared" si="4"/>
        <v>39855</v>
      </c>
      <c r="D185" s="42">
        <v>7412832</v>
      </c>
    </row>
    <row r="186" spans="1:4" ht="14.1" customHeight="1" thickBot="1" x14ac:dyDescent="0.25">
      <c r="A186" s="16" t="s">
        <v>150</v>
      </c>
      <c r="B186" s="54">
        <v>6129346</v>
      </c>
      <c r="C186" s="61">
        <f t="shared" si="4"/>
        <v>309049</v>
      </c>
      <c r="D186" s="42">
        <v>6438395</v>
      </c>
    </row>
    <row r="187" spans="1:4" ht="14.1" customHeight="1" thickBot="1" x14ac:dyDescent="0.25">
      <c r="A187" s="12" t="s">
        <v>26</v>
      </c>
      <c r="B187" s="57">
        <f>SUM(B164:B186)</f>
        <v>273061910</v>
      </c>
      <c r="C187" s="57">
        <f>SUM(C164:C186)</f>
        <v>1419772</v>
      </c>
      <c r="D187" s="45">
        <f>SUM(D164:D186)</f>
        <v>274481682</v>
      </c>
    </row>
    <row r="188" spans="1:4" ht="14.1" customHeight="1" x14ac:dyDescent="0.2">
      <c r="A188" s="7"/>
    </row>
    <row r="189" spans="1:4" ht="14.1" customHeight="1" thickBot="1" x14ac:dyDescent="0.25">
      <c r="A189" s="6" t="s">
        <v>14</v>
      </c>
      <c r="B189" s="36"/>
      <c r="C189" s="36"/>
      <c r="D189" s="36" t="s">
        <v>225</v>
      </c>
    </row>
    <row r="190" spans="1:4" ht="45" customHeight="1" thickBot="1" x14ac:dyDescent="0.25">
      <c r="A190" s="9" t="s">
        <v>36</v>
      </c>
      <c r="B190" s="53" t="s">
        <v>448</v>
      </c>
      <c r="C190" s="53" t="s">
        <v>449</v>
      </c>
      <c r="D190" s="52" t="s">
        <v>450</v>
      </c>
    </row>
    <row r="191" spans="1:4" ht="14.1" customHeight="1" x14ac:dyDescent="0.2">
      <c r="A191" s="18" t="s">
        <v>412</v>
      </c>
      <c r="B191" s="54">
        <v>5171610</v>
      </c>
      <c r="C191" s="61">
        <f t="shared" ref="C191:C206" si="5">D191-B191</f>
        <v>256657</v>
      </c>
      <c r="D191" s="42">
        <v>5428267</v>
      </c>
    </row>
    <row r="192" spans="1:4" ht="14.1" customHeight="1" x14ac:dyDescent="0.2">
      <c r="A192" s="20" t="s">
        <v>234</v>
      </c>
      <c r="B192" s="54">
        <v>18213669</v>
      </c>
      <c r="C192" s="61">
        <f t="shared" si="5"/>
        <v>35645</v>
      </c>
      <c r="D192" s="42">
        <v>18249314</v>
      </c>
    </row>
    <row r="193" spans="1:4" ht="14.1" customHeight="1" x14ac:dyDescent="0.2">
      <c r="A193" s="17" t="s">
        <v>205</v>
      </c>
      <c r="B193" s="54">
        <v>20577724</v>
      </c>
      <c r="C193" s="61">
        <f t="shared" si="5"/>
        <v>42395</v>
      </c>
      <c r="D193" s="42">
        <v>20620119</v>
      </c>
    </row>
    <row r="194" spans="1:4" ht="14.1" customHeight="1" x14ac:dyDescent="0.2">
      <c r="A194" s="14" t="s">
        <v>71</v>
      </c>
      <c r="B194" s="54">
        <v>4535257</v>
      </c>
      <c r="C194" s="61">
        <f t="shared" si="5"/>
        <v>20361</v>
      </c>
      <c r="D194" s="42">
        <v>4555618</v>
      </c>
    </row>
    <row r="195" spans="1:4" ht="14.1" customHeight="1" x14ac:dyDescent="0.2">
      <c r="A195" s="14" t="s">
        <v>257</v>
      </c>
      <c r="B195" s="54">
        <v>2554502</v>
      </c>
      <c r="C195" s="61">
        <f t="shared" si="5"/>
        <v>8395</v>
      </c>
      <c r="D195" s="42">
        <v>2562897</v>
      </c>
    </row>
    <row r="196" spans="1:4" ht="14.1" customHeight="1" x14ac:dyDescent="0.2">
      <c r="A196" s="16" t="s">
        <v>72</v>
      </c>
      <c r="B196" s="54">
        <v>6931536</v>
      </c>
      <c r="C196" s="61">
        <f t="shared" si="5"/>
        <v>130190</v>
      </c>
      <c r="D196" s="42">
        <v>7061726</v>
      </c>
    </row>
    <row r="197" spans="1:4" ht="14.1" customHeight="1" x14ac:dyDescent="0.2">
      <c r="A197" s="16" t="s">
        <v>413</v>
      </c>
      <c r="B197" s="54">
        <v>5443538</v>
      </c>
      <c r="C197" s="61">
        <f t="shared" si="5"/>
        <v>19001</v>
      </c>
      <c r="D197" s="42">
        <v>5462539</v>
      </c>
    </row>
    <row r="198" spans="1:4" ht="14.1" customHeight="1" x14ac:dyDescent="0.2">
      <c r="A198" s="16" t="s">
        <v>270</v>
      </c>
      <c r="B198" s="54">
        <v>14249146</v>
      </c>
      <c r="C198" s="61">
        <f t="shared" si="5"/>
        <v>72270</v>
      </c>
      <c r="D198" s="42">
        <v>14321416</v>
      </c>
    </row>
    <row r="199" spans="1:4" ht="14.1" customHeight="1" x14ac:dyDescent="0.2">
      <c r="A199" s="16" t="s">
        <v>414</v>
      </c>
      <c r="B199" s="54">
        <v>4726327</v>
      </c>
      <c r="C199" s="61">
        <f t="shared" si="5"/>
        <v>25836</v>
      </c>
      <c r="D199" s="42">
        <v>4752163</v>
      </c>
    </row>
    <row r="200" spans="1:4" ht="14.1" customHeight="1" x14ac:dyDescent="0.2">
      <c r="A200" s="16" t="s">
        <v>73</v>
      </c>
      <c r="B200" s="54">
        <v>17613904</v>
      </c>
      <c r="C200" s="61">
        <f t="shared" si="5"/>
        <v>520177</v>
      </c>
      <c r="D200" s="42">
        <v>18134081</v>
      </c>
    </row>
    <row r="201" spans="1:4" ht="14.1" customHeight="1" x14ac:dyDescent="0.2">
      <c r="A201" s="16" t="s">
        <v>473</v>
      </c>
      <c r="B201" s="54">
        <v>6066763</v>
      </c>
      <c r="C201" s="61">
        <f t="shared" si="5"/>
        <v>-60989</v>
      </c>
      <c r="D201" s="42">
        <v>6005774</v>
      </c>
    </row>
    <row r="202" spans="1:4" ht="14.1" customHeight="1" x14ac:dyDescent="0.2">
      <c r="A202" s="17" t="s">
        <v>151</v>
      </c>
      <c r="B202" s="54">
        <v>21355488.98</v>
      </c>
      <c r="C202" s="61">
        <f t="shared" si="5"/>
        <v>459552.01999999955</v>
      </c>
      <c r="D202" s="42">
        <v>21815041</v>
      </c>
    </row>
    <row r="203" spans="1:4" ht="14.1" customHeight="1" x14ac:dyDescent="0.2">
      <c r="A203" s="17" t="s">
        <v>74</v>
      </c>
      <c r="B203" s="54">
        <v>25298810</v>
      </c>
      <c r="C203" s="61">
        <f t="shared" si="5"/>
        <v>282184</v>
      </c>
      <c r="D203" s="42">
        <v>25580994</v>
      </c>
    </row>
    <row r="204" spans="1:4" ht="14.1" customHeight="1" x14ac:dyDescent="0.2">
      <c r="A204" s="17" t="s">
        <v>180</v>
      </c>
      <c r="B204" s="54">
        <v>31581260</v>
      </c>
      <c r="C204" s="61">
        <f t="shared" si="5"/>
        <v>492486</v>
      </c>
      <c r="D204" s="42">
        <v>32073746</v>
      </c>
    </row>
    <row r="205" spans="1:4" ht="14.1" customHeight="1" x14ac:dyDescent="0.2">
      <c r="A205" s="17" t="s">
        <v>75</v>
      </c>
      <c r="B205" s="54">
        <v>36816982</v>
      </c>
      <c r="C205" s="61">
        <f t="shared" si="5"/>
        <v>181881</v>
      </c>
      <c r="D205" s="42">
        <v>36998863</v>
      </c>
    </row>
    <row r="206" spans="1:4" ht="14.1" customHeight="1" thickBot="1" x14ac:dyDescent="0.25">
      <c r="A206" s="30" t="s">
        <v>415</v>
      </c>
      <c r="B206" s="56">
        <v>32079743</v>
      </c>
      <c r="C206" s="61">
        <f t="shared" si="5"/>
        <v>416869</v>
      </c>
      <c r="D206" s="44">
        <v>32496612</v>
      </c>
    </row>
    <row r="207" spans="1:4" ht="14.1" customHeight="1" thickBot="1" x14ac:dyDescent="0.25">
      <c r="A207" s="12" t="s">
        <v>27</v>
      </c>
      <c r="B207" s="57">
        <f>SUM(B191:B206)</f>
        <v>253216259.98000002</v>
      </c>
      <c r="C207" s="57">
        <f>SUM(C191:C206)</f>
        <v>2902910.0199999996</v>
      </c>
      <c r="D207" s="45">
        <f>SUM(D191:D206)</f>
        <v>256119170</v>
      </c>
    </row>
    <row r="208" spans="1:4" ht="14.1" customHeight="1" thickBot="1" x14ac:dyDescent="0.25">
      <c r="A208" s="7"/>
    </row>
    <row r="209" spans="1:4" ht="14.1" customHeight="1" thickBot="1" x14ac:dyDescent="0.25">
      <c r="A209" s="27" t="s">
        <v>3</v>
      </c>
      <c r="B209" s="58">
        <f>B76+B160+B187+B207</f>
        <v>2613716402.98</v>
      </c>
      <c r="C209" s="58">
        <f>C76+C160+C187+C207</f>
        <v>38556520.019999996</v>
      </c>
      <c r="D209" s="43">
        <f>D76+D160+D187+D207</f>
        <v>2652272923</v>
      </c>
    </row>
    <row r="210" spans="1:4" ht="14.1" customHeight="1" x14ac:dyDescent="0.2">
      <c r="A210" s="7"/>
    </row>
    <row r="211" spans="1:4" ht="14.1" customHeight="1" x14ac:dyDescent="0.2">
      <c r="A211" s="6" t="s">
        <v>4</v>
      </c>
    </row>
    <row r="212" spans="1:4" ht="14.1" customHeight="1" x14ac:dyDescent="0.2">
      <c r="A212" s="7"/>
    </row>
    <row r="213" spans="1:4" ht="14.1" customHeight="1" thickBot="1" x14ac:dyDescent="0.25">
      <c r="A213" s="6" t="s">
        <v>15</v>
      </c>
      <c r="B213" s="36"/>
      <c r="C213" s="36"/>
      <c r="D213" s="36" t="s">
        <v>225</v>
      </c>
    </row>
    <row r="214" spans="1:4" ht="45" customHeight="1" thickBot="1" x14ac:dyDescent="0.25">
      <c r="A214" s="9" t="s">
        <v>36</v>
      </c>
      <c r="B214" s="53" t="s">
        <v>448</v>
      </c>
      <c r="C214" s="53" t="s">
        <v>449</v>
      </c>
      <c r="D214" s="52" t="s">
        <v>450</v>
      </c>
    </row>
    <row r="215" spans="1:4" ht="14.1" customHeight="1" x14ac:dyDescent="0.2">
      <c r="A215" s="13" t="s">
        <v>206</v>
      </c>
      <c r="B215" s="54">
        <v>16854661</v>
      </c>
      <c r="C215" s="61">
        <f t="shared" ref="C215:C227" si="6">D215-B215</f>
        <v>560963</v>
      </c>
      <c r="D215" s="42">
        <v>17415624</v>
      </c>
    </row>
    <row r="216" spans="1:4" ht="14.1" customHeight="1" x14ac:dyDescent="0.2">
      <c r="A216" s="14" t="s">
        <v>291</v>
      </c>
      <c r="B216" s="54">
        <v>17300656</v>
      </c>
      <c r="C216" s="61">
        <f t="shared" si="6"/>
        <v>219631</v>
      </c>
      <c r="D216" s="42">
        <v>17520287</v>
      </c>
    </row>
    <row r="217" spans="1:4" ht="14.1" customHeight="1" x14ac:dyDescent="0.2">
      <c r="A217" s="14" t="s">
        <v>235</v>
      </c>
      <c r="B217" s="54">
        <v>9375091</v>
      </c>
      <c r="C217" s="61">
        <f t="shared" si="6"/>
        <v>443432</v>
      </c>
      <c r="D217" s="42">
        <v>9818523</v>
      </c>
    </row>
    <row r="218" spans="1:4" ht="14.1" customHeight="1" x14ac:dyDescent="0.2">
      <c r="A218" s="14" t="s">
        <v>164</v>
      </c>
      <c r="B218" s="54">
        <v>5732001</v>
      </c>
      <c r="C218" s="61">
        <f t="shared" si="6"/>
        <v>417016</v>
      </c>
      <c r="D218" s="42">
        <v>6149017</v>
      </c>
    </row>
    <row r="219" spans="1:4" ht="14.1" customHeight="1" x14ac:dyDescent="0.2">
      <c r="A219" s="14" t="s">
        <v>474</v>
      </c>
      <c r="B219" s="54">
        <v>4933842</v>
      </c>
      <c r="C219" s="61">
        <f t="shared" si="6"/>
        <v>-33390</v>
      </c>
      <c r="D219" s="42">
        <v>4900452</v>
      </c>
    </row>
    <row r="220" spans="1:4" ht="14.1" customHeight="1" x14ac:dyDescent="0.2">
      <c r="A220" s="14" t="s">
        <v>292</v>
      </c>
      <c r="B220" s="54">
        <v>7539425</v>
      </c>
      <c r="C220" s="61">
        <f t="shared" si="6"/>
        <v>139212</v>
      </c>
      <c r="D220" s="42">
        <v>7678637</v>
      </c>
    </row>
    <row r="221" spans="1:4" ht="14.1" customHeight="1" x14ac:dyDescent="0.2">
      <c r="A221" s="14" t="s">
        <v>76</v>
      </c>
      <c r="B221" s="54">
        <v>49159390</v>
      </c>
      <c r="C221" s="61">
        <f t="shared" si="6"/>
        <v>277386</v>
      </c>
      <c r="D221" s="42">
        <v>49436776</v>
      </c>
    </row>
    <row r="222" spans="1:4" ht="14.1" customHeight="1" x14ac:dyDescent="0.2">
      <c r="A222" s="14" t="s">
        <v>293</v>
      </c>
      <c r="B222" s="54">
        <v>5797865</v>
      </c>
      <c r="C222" s="61">
        <f t="shared" si="6"/>
        <v>32228</v>
      </c>
      <c r="D222" s="42">
        <v>5830093</v>
      </c>
    </row>
    <row r="223" spans="1:4" ht="14.1" customHeight="1" x14ac:dyDescent="0.2">
      <c r="A223" s="14" t="s">
        <v>294</v>
      </c>
      <c r="B223" s="54">
        <v>1944262</v>
      </c>
      <c r="C223" s="61">
        <f t="shared" si="6"/>
        <v>9343</v>
      </c>
      <c r="D223" s="42">
        <v>1953605</v>
      </c>
    </row>
    <row r="224" spans="1:4" ht="14.1" customHeight="1" x14ac:dyDescent="0.2">
      <c r="A224" s="14" t="s">
        <v>77</v>
      </c>
      <c r="B224" s="54">
        <v>2204318</v>
      </c>
      <c r="C224" s="61">
        <f t="shared" si="6"/>
        <v>18289</v>
      </c>
      <c r="D224" s="42">
        <v>2222607</v>
      </c>
    </row>
    <row r="225" spans="1:4" ht="14.1" customHeight="1" x14ac:dyDescent="0.2">
      <c r="A225" s="14" t="s">
        <v>78</v>
      </c>
      <c r="B225" s="54">
        <v>1629025</v>
      </c>
      <c r="C225" s="61">
        <f t="shared" si="6"/>
        <v>9669</v>
      </c>
      <c r="D225" s="42">
        <v>1638694</v>
      </c>
    </row>
    <row r="226" spans="1:4" ht="14.1" customHeight="1" x14ac:dyDescent="0.2">
      <c r="A226" s="14" t="s">
        <v>475</v>
      </c>
      <c r="B226" s="54">
        <v>1906812</v>
      </c>
      <c r="C226" s="61">
        <f t="shared" si="6"/>
        <v>-57266</v>
      </c>
      <c r="D226" s="42">
        <v>1849546</v>
      </c>
    </row>
    <row r="227" spans="1:4" ht="14.1" customHeight="1" thickBot="1" x14ac:dyDescent="0.25">
      <c r="A227" s="28" t="s">
        <v>295</v>
      </c>
      <c r="B227" s="56">
        <v>941354</v>
      </c>
      <c r="C227" s="61">
        <f t="shared" si="6"/>
        <v>145072</v>
      </c>
      <c r="D227" s="44">
        <v>1086426</v>
      </c>
    </row>
    <row r="228" spans="1:4" ht="14.1" customHeight="1" thickBot="1" x14ac:dyDescent="0.25">
      <c r="A228" s="12" t="s">
        <v>28</v>
      </c>
      <c r="B228" s="57">
        <f>SUM(B215:B227)</f>
        <v>125318702</v>
      </c>
      <c r="C228" s="57">
        <f>SUM(C215:C227)</f>
        <v>2181585</v>
      </c>
      <c r="D228" s="45">
        <f>SUM(D215:D227)</f>
        <v>127500287</v>
      </c>
    </row>
    <row r="229" spans="1:4" ht="14.1" customHeight="1" x14ac:dyDescent="0.2">
      <c r="A229" s="7"/>
    </row>
    <row r="230" spans="1:4" ht="14.1" customHeight="1" thickBot="1" x14ac:dyDescent="0.25">
      <c r="A230" s="6" t="s">
        <v>16</v>
      </c>
      <c r="B230" s="36"/>
      <c r="C230" s="36"/>
      <c r="D230" s="36" t="s">
        <v>225</v>
      </c>
    </row>
    <row r="231" spans="1:4" ht="45" customHeight="1" thickBot="1" x14ac:dyDescent="0.25">
      <c r="A231" s="9" t="s">
        <v>36</v>
      </c>
      <c r="B231" s="53" t="s">
        <v>448</v>
      </c>
      <c r="C231" s="53" t="s">
        <v>449</v>
      </c>
      <c r="D231" s="52" t="s">
        <v>450</v>
      </c>
    </row>
    <row r="232" spans="1:4" ht="14.1" customHeight="1" x14ac:dyDescent="0.2">
      <c r="A232" s="31" t="s">
        <v>165</v>
      </c>
      <c r="B232" s="54">
        <v>27154318</v>
      </c>
      <c r="C232" s="61">
        <f t="shared" ref="C232:C295" si="7">D232-B232</f>
        <v>765855</v>
      </c>
      <c r="D232" s="42">
        <v>27920173</v>
      </c>
    </row>
    <row r="233" spans="1:4" ht="14.1" customHeight="1" x14ac:dyDescent="0.2">
      <c r="A233" s="19" t="s">
        <v>296</v>
      </c>
      <c r="B233" s="54">
        <v>3191523</v>
      </c>
      <c r="C233" s="61">
        <f t="shared" si="7"/>
        <v>11494</v>
      </c>
      <c r="D233" s="42">
        <v>3203017</v>
      </c>
    </row>
    <row r="234" spans="1:4" ht="14.1" customHeight="1" x14ac:dyDescent="0.2">
      <c r="A234" s="19" t="s">
        <v>258</v>
      </c>
      <c r="B234" s="54">
        <v>1780330</v>
      </c>
      <c r="C234" s="61">
        <f t="shared" si="7"/>
        <v>9436</v>
      </c>
      <c r="D234" s="42">
        <v>1789766</v>
      </c>
    </row>
    <row r="235" spans="1:4" ht="14.1" customHeight="1" x14ac:dyDescent="0.2">
      <c r="A235" s="19" t="s">
        <v>476</v>
      </c>
      <c r="B235" s="54">
        <v>6449475</v>
      </c>
      <c r="C235" s="61">
        <f t="shared" si="7"/>
        <v>-10931</v>
      </c>
      <c r="D235" s="42">
        <v>6438544</v>
      </c>
    </row>
    <row r="236" spans="1:4" ht="14.1" customHeight="1" x14ac:dyDescent="0.2">
      <c r="A236" s="19" t="s">
        <v>236</v>
      </c>
      <c r="B236" s="54">
        <v>23862236</v>
      </c>
      <c r="C236" s="61">
        <f t="shared" si="7"/>
        <v>374520</v>
      </c>
      <c r="D236" s="42">
        <v>24236756</v>
      </c>
    </row>
    <row r="237" spans="1:4" ht="14.1" customHeight="1" x14ac:dyDescent="0.2">
      <c r="A237" s="19" t="s">
        <v>477</v>
      </c>
      <c r="B237" s="54">
        <v>2480032</v>
      </c>
      <c r="C237" s="61">
        <f t="shared" si="7"/>
        <v>-147129</v>
      </c>
      <c r="D237" s="42">
        <v>2332903</v>
      </c>
    </row>
    <row r="238" spans="1:4" ht="14.1" customHeight="1" x14ac:dyDescent="0.2">
      <c r="A238" s="19" t="s">
        <v>166</v>
      </c>
      <c r="B238" s="54">
        <v>10402152</v>
      </c>
      <c r="C238" s="61">
        <f t="shared" si="7"/>
        <v>171094</v>
      </c>
      <c r="D238" s="42">
        <v>10573246</v>
      </c>
    </row>
    <row r="239" spans="1:4" ht="14.1" customHeight="1" x14ac:dyDescent="0.2">
      <c r="A239" s="19" t="s">
        <v>79</v>
      </c>
      <c r="B239" s="54">
        <v>2008771</v>
      </c>
      <c r="C239" s="61">
        <f t="shared" si="7"/>
        <v>24732</v>
      </c>
      <c r="D239" s="42">
        <v>2033503</v>
      </c>
    </row>
    <row r="240" spans="1:4" ht="14.1" customHeight="1" x14ac:dyDescent="0.2">
      <c r="A240" s="19" t="s">
        <v>237</v>
      </c>
      <c r="B240" s="54">
        <v>21250238</v>
      </c>
      <c r="C240" s="61">
        <f t="shared" si="7"/>
        <v>389833</v>
      </c>
      <c r="D240" s="42">
        <v>21640071</v>
      </c>
    </row>
    <row r="241" spans="1:4" ht="14.1" customHeight="1" x14ac:dyDescent="0.2">
      <c r="A241" s="14" t="s">
        <v>478</v>
      </c>
      <c r="B241" s="54">
        <v>4089850</v>
      </c>
      <c r="C241" s="61">
        <f t="shared" si="7"/>
        <v>-36128</v>
      </c>
      <c r="D241" s="42">
        <v>4053722</v>
      </c>
    </row>
    <row r="242" spans="1:4" ht="14.1" customHeight="1" x14ac:dyDescent="0.2">
      <c r="A242" s="14" t="s">
        <v>48</v>
      </c>
      <c r="B242" s="54">
        <v>3351154</v>
      </c>
      <c r="C242" s="61">
        <f t="shared" si="7"/>
        <v>26557</v>
      </c>
      <c r="D242" s="42">
        <v>3377711</v>
      </c>
    </row>
    <row r="243" spans="1:4" ht="14.1" customHeight="1" x14ac:dyDescent="0.2">
      <c r="A243" s="14" t="s">
        <v>479</v>
      </c>
      <c r="B243" s="54">
        <v>5565883</v>
      </c>
      <c r="C243" s="61">
        <f t="shared" si="7"/>
        <v>-9313</v>
      </c>
      <c r="D243" s="42">
        <v>5556570</v>
      </c>
    </row>
    <row r="244" spans="1:4" ht="14.1" customHeight="1" x14ac:dyDescent="0.2">
      <c r="A244" s="14" t="s">
        <v>207</v>
      </c>
      <c r="B244" s="54">
        <v>5838005</v>
      </c>
      <c r="C244" s="61">
        <f t="shared" si="7"/>
        <v>7923</v>
      </c>
      <c r="D244" s="42">
        <v>5845928</v>
      </c>
    </row>
    <row r="245" spans="1:4" ht="14.1" customHeight="1" x14ac:dyDescent="0.2">
      <c r="A245" s="19" t="s">
        <v>316</v>
      </c>
      <c r="B245" s="54">
        <v>1917209</v>
      </c>
      <c r="C245" s="61">
        <f t="shared" si="7"/>
        <v>42689</v>
      </c>
      <c r="D245" s="42">
        <v>1959898</v>
      </c>
    </row>
    <row r="246" spans="1:4" ht="14.1" customHeight="1" x14ac:dyDescent="0.2">
      <c r="A246" s="19" t="s">
        <v>271</v>
      </c>
      <c r="B246" s="54">
        <v>2128662</v>
      </c>
      <c r="C246" s="61">
        <f t="shared" si="7"/>
        <v>15845</v>
      </c>
      <c r="D246" s="42">
        <v>2144507</v>
      </c>
    </row>
    <row r="247" spans="1:4" ht="14.1" customHeight="1" x14ac:dyDescent="0.2">
      <c r="A247" s="19" t="s">
        <v>297</v>
      </c>
      <c r="B247" s="54">
        <v>3938848</v>
      </c>
      <c r="C247" s="61">
        <f t="shared" si="7"/>
        <v>71661</v>
      </c>
      <c r="D247" s="42">
        <v>4010509</v>
      </c>
    </row>
    <row r="248" spans="1:4" ht="14.1" customHeight="1" x14ac:dyDescent="0.2">
      <c r="A248" s="14" t="s">
        <v>272</v>
      </c>
      <c r="B248" s="54">
        <v>3678950</v>
      </c>
      <c r="C248" s="61">
        <f t="shared" si="7"/>
        <v>151484</v>
      </c>
      <c r="D248" s="42">
        <v>3830434</v>
      </c>
    </row>
    <row r="249" spans="1:4" ht="14.1" customHeight="1" x14ac:dyDescent="0.2">
      <c r="A249" s="14" t="s">
        <v>317</v>
      </c>
      <c r="B249" s="54">
        <v>2589872</v>
      </c>
      <c r="C249" s="61">
        <f t="shared" si="7"/>
        <v>12727</v>
      </c>
      <c r="D249" s="42">
        <v>2602599</v>
      </c>
    </row>
    <row r="250" spans="1:4" ht="14.1" customHeight="1" x14ac:dyDescent="0.2">
      <c r="A250" s="19" t="s">
        <v>80</v>
      </c>
      <c r="B250" s="54">
        <v>3398320</v>
      </c>
      <c r="C250" s="61">
        <f t="shared" si="7"/>
        <v>18344</v>
      </c>
      <c r="D250" s="42">
        <v>3416664</v>
      </c>
    </row>
    <row r="251" spans="1:4" ht="14.1" customHeight="1" x14ac:dyDescent="0.2">
      <c r="A251" s="14" t="s">
        <v>181</v>
      </c>
      <c r="B251" s="54">
        <v>17684305</v>
      </c>
      <c r="C251" s="61">
        <f t="shared" si="7"/>
        <v>1116512</v>
      </c>
      <c r="D251" s="42">
        <v>18800817</v>
      </c>
    </row>
    <row r="252" spans="1:4" ht="14.1" customHeight="1" x14ac:dyDescent="0.2">
      <c r="A252" s="14" t="s">
        <v>208</v>
      </c>
      <c r="B252" s="54">
        <v>40328850</v>
      </c>
      <c r="C252" s="61">
        <f t="shared" si="7"/>
        <v>683409</v>
      </c>
      <c r="D252" s="42">
        <v>41012259</v>
      </c>
    </row>
    <row r="253" spans="1:4" ht="14.1" customHeight="1" x14ac:dyDescent="0.2">
      <c r="A253" s="14" t="s">
        <v>81</v>
      </c>
      <c r="B253" s="54">
        <v>6032096</v>
      </c>
      <c r="C253" s="61">
        <f t="shared" si="7"/>
        <v>181427</v>
      </c>
      <c r="D253" s="42">
        <v>6213523</v>
      </c>
    </row>
    <row r="254" spans="1:4" ht="14.1" customHeight="1" x14ac:dyDescent="0.2">
      <c r="A254" s="14" t="s">
        <v>416</v>
      </c>
      <c r="B254" s="54">
        <v>8371399</v>
      </c>
      <c r="C254" s="61">
        <f t="shared" si="7"/>
        <v>27844</v>
      </c>
      <c r="D254" s="42">
        <v>8399243</v>
      </c>
    </row>
    <row r="255" spans="1:4" ht="14.1" customHeight="1" x14ac:dyDescent="0.2">
      <c r="A255" s="14" t="s">
        <v>298</v>
      </c>
      <c r="B255" s="54">
        <v>4247337</v>
      </c>
      <c r="C255" s="61">
        <f t="shared" si="7"/>
        <v>14794</v>
      </c>
      <c r="D255" s="42">
        <v>4262131</v>
      </c>
    </row>
    <row r="256" spans="1:4" ht="14.1" customHeight="1" x14ac:dyDescent="0.2">
      <c r="A256" s="14" t="s">
        <v>385</v>
      </c>
      <c r="B256" s="54">
        <v>5693558</v>
      </c>
      <c r="C256" s="61">
        <f t="shared" si="7"/>
        <v>97815</v>
      </c>
      <c r="D256" s="42">
        <v>5791373</v>
      </c>
    </row>
    <row r="257" spans="1:4" ht="14.1" customHeight="1" x14ac:dyDescent="0.2">
      <c r="A257" s="14" t="s">
        <v>82</v>
      </c>
      <c r="B257" s="54">
        <v>2337310</v>
      </c>
      <c r="C257" s="61">
        <f t="shared" si="7"/>
        <v>44590</v>
      </c>
      <c r="D257" s="42">
        <v>2381900</v>
      </c>
    </row>
    <row r="258" spans="1:4" ht="14.1" customHeight="1" x14ac:dyDescent="0.2">
      <c r="A258" s="14" t="s">
        <v>480</v>
      </c>
      <c r="B258" s="54">
        <v>3698095</v>
      </c>
      <c r="C258" s="61">
        <f t="shared" si="7"/>
        <v>-133572</v>
      </c>
      <c r="D258" s="42">
        <v>3564523</v>
      </c>
    </row>
    <row r="259" spans="1:4" ht="14.1" customHeight="1" x14ac:dyDescent="0.2">
      <c r="A259" s="14" t="s">
        <v>167</v>
      </c>
      <c r="B259" s="54">
        <v>14429184</v>
      </c>
      <c r="C259" s="61">
        <f t="shared" si="7"/>
        <v>228981</v>
      </c>
      <c r="D259" s="42">
        <v>14658165</v>
      </c>
    </row>
    <row r="260" spans="1:4" ht="14.1" customHeight="1" x14ac:dyDescent="0.2">
      <c r="A260" s="14" t="s">
        <v>273</v>
      </c>
      <c r="B260" s="54">
        <v>5376000</v>
      </c>
      <c r="C260" s="61">
        <f t="shared" si="7"/>
        <v>34754</v>
      </c>
      <c r="D260" s="42">
        <v>5410754</v>
      </c>
    </row>
    <row r="261" spans="1:4" ht="14.1" customHeight="1" x14ac:dyDescent="0.2">
      <c r="A261" s="25" t="s">
        <v>318</v>
      </c>
      <c r="B261" s="55">
        <v>8043975</v>
      </c>
      <c r="C261" s="61">
        <f t="shared" si="7"/>
        <v>137235</v>
      </c>
      <c r="D261" s="46">
        <v>8181210</v>
      </c>
    </row>
    <row r="262" spans="1:4" ht="14.1" customHeight="1" x14ac:dyDescent="0.2">
      <c r="A262" s="14" t="s">
        <v>83</v>
      </c>
      <c r="B262" s="54">
        <v>36104358</v>
      </c>
      <c r="C262" s="61">
        <f t="shared" si="7"/>
        <v>252528</v>
      </c>
      <c r="D262" s="42">
        <v>36356886</v>
      </c>
    </row>
    <row r="263" spans="1:4" ht="24" customHeight="1" x14ac:dyDescent="0.2">
      <c r="A263" s="39" t="s">
        <v>440</v>
      </c>
      <c r="B263" s="55">
        <v>23518546</v>
      </c>
      <c r="C263" s="61">
        <f t="shared" si="7"/>
        <v>41004</v>
      </c>
      <c r="D263" s="46">
        <v>23559550</v>
      </c>
    </row>
    <row r="264" spans="1:4" ht="14.1" customHeight="1" x14ac:dyDescent="0.2">
      <c r="A264" s="24" t="s">
        <v>417</v>
      </c>
      <c r="B264" s="55">
        <v>4765978</v>
      </c>
      <c r="C264" s="61">
        <f t="shared" si="7"/>
        <v>27842</v>
      </c>
      <c r="D264" s="46">
        <v>4793820</v>
      </c>
    </row>
    <row r="265" spans="1:4" ht="14.1" customHeight="1" x14ac:dyDescent="0.2">
      <c r="A265" s="24" t="s">
        <v>481</v>
      </c>
      <c r="B265" s="55">
        <v>37964350</v>
      </c>
      <c r="C265" s="61">
        <f t="shared" si="7"/>
        <v>-61151</v>
      </c>
      <c r="D265" s="46">
        <v>37903199</v>
      </c>
    </row>
    <row r="266" spans="1:4" ht="14.1" customHeight="1" x14ac:dyDescent="0.2">
      <c r="A266" s="14" t="s">
        <v>281</v>
      </c>
      <c r="B266" s="54">
        <v>1792490</v>
      </c>
      <c r="C266" s="61">
        <f t="shared" si="7"/>
        <v>11204</v>
      </c>
      <c r="D266" s="42">
        <v>1803694</v>
      </c>
    </row>
    <row r="267" spans="1:4" ht="14.1" customHeight="1" x14ac:dyDescent="0.2">
      <c r="A267" s="14" t="s">
        <v>386</v>
      </c>
      <c r="B267" s="54">
        <v>2790706</v>
      </c>
      <c r="C267" s="61">
        <f t="shared" si="7"/>
        <v>150852</v>
      </c>
      <c r="D267" s="42">
        <v>2941558</v>
      </c>
    </row>
    <row r="268" spans="1:4" ht="14.1" customHeight="1" x14ac:dyDescent="0.2">
      <c r="A268" s="14" t="s">
        <v>168</v>
      </c>
      <c r="B268" s="54">
        <v>28276832</v>
      </c>
      <c r="C268" s="61">
        <f t="shared" si="7"/>
        <v>309282</v>
      </c>
      <c r="D268" s="42">
        <v>28586114</v>
      </c>
    </row>
    <row r="269" spans="1:4" ht="14.1" customHeight="1" x14ac:dyDescent="0.2">
      <c r="A269" s="14" t="s">
        <v>169</v>
      </c>
      <c r="B269" s="54">
        <v>19409431</v>
      </c>
      <c r="C269" s="61">
        <f t="shared" si="7"/>
        <v>183196</v>
      </c>
      <c r="D269" s="42">
        <v>19592627</v>
      </c>
    </row>
    <row r="270" spans="1:4" ht="14.1" customHeight="1" x14ac:dyDescent="0.2">
      <c r="A270" s="14" t="s">
        <v>84</v>
      </c>
      <c r="B270" s="54">
        <v>1966780</v>
      </c>
      <c r="C270" s="61">
        <f t="shared" si="7"/>
        <v>8083</v>
      </c>
      <c r="D270" s="42">
        <v>1974863</v>
      </c>
    </row>
    <row r="271" spans="1:4" ht="14.1" customHeight="1" x14ac:dyDescent="0.2">
      <c r="A271" s="14" t="s">
        <v>482</v>
      </c>
      <c r="B271" s="54">
        <v>6217566</v>
      </c>
      <c r="C271" s="61">
        <f t="shared" si="7"/>
        <v>-13353</v>
      </c>
      <c r="D271" s="42">
        <v>6204213</v>
      </c>
    </row>
    <row r="272" spans="1:4" ht="14.1" customHeight="1" x14ac:dyDescent="0.2">
      <c r="A272" s="14" t="s">
        <v>259</v>
      </c>
      <c r="B272" s="54">
        <v>3639086</v>
      </c>
      <c r="C272" s="61">
        <f t="shared" si="7"/>
        <v>24899</v>
      </c>
      <c r="D272" s="42">
        <v>3663985</v>
      </c>
    </row>
    <row r="273" spans="1:4" ht="14.1" customHeight="1" x14ac:dyDescent="0.2">
      <c r="A273" s="14" t="s">
        <v>319</v>
      </c>
      <c r="B273" s="54">
        <v>3941882</v>
      </c>
      <c r="C273" s="61">
        <f t="shared" si="7"/>
        <v>72462</v>
      </c>
      <c r="D273" s="42">
        <v>4014344</v>
      </c>
    </row>
    <row r="274" spans="1:4" ht="14.1" customHeight="1" x14ac:dyDescent="0.2">
      <c r="A274" s="14" t="s">
        <v>299</v>
      </c>
      <c r="B274" s="54">
        <v>7079352</v>
      </c>
      <c r="C274" s="61">
        <f t="shared" si="7"/>
        <v>119543</v>
      </c>
      <c r="D274" s="42">
        <v>7198895</v>
      </c>
    </row>
    <row r="275" spans="1:4" ht="14.1" customHeight="1" x14ac:dyDescent="0.2">
      <c r="A275" s="14" t="s">
        <v>190</v>
      </c>
      <c r="B275" s="54">
        <v>29090336</v>
      </c>
      <c r="C275" s="61">
        <f t="shared" si="7"/>
        <v>905174</v>
      </c>
      <c r="D275" s="42">
        <v>29995510</v>
      </c>
    </row>
    <row r="276" spans="1:4" ht="14.1" customHeight="1" x14ac:dyDescent="0.2">
      <c r="A276" s="14" t="s">
        <v>418</v>
      </c>
      <c r="B276" s="54">
        <v>16640773</v>
      </c>
      <c r="C276" s="61">
        <f t="shared" si="7"/>
        <v>26730</v>
      </c>
      <c r="D276" s="42">
        <v>16667503</v>
      </c>
    </row>
    <row r="277" spans="1:4" ht="14.1" customHeight="1" x14ac:dyDescent="0.2">
      <c r="A277" s="14" t="s">
        <v>85</v>
      </c>
      <c r="B277" s="54">
        <v>44836935</v>
      </c>
      <c r="C277" s="61">
        <f t="shared" si="7"/>
        <v>1043692</v>
      </c>
      <c r="D277" s="42">
        <v>45880627</v>
      </c>
    </row>
    <row r="278" spans="1:4" ht="14.1" customHeight="1" x14ac:dyDescent="0.2">
      <c r="A278" s="14" t="s">
        <v>209</v>
      </c>
      <c r="B278" s="54">
        <v>47793334</v>
      </c>
      <c r="C278" s="61">
        <f t="shared" si="7"/>
        <v>1014872</v>
      </c>
      <c r="D278" s="42">
        <v>48808206</v>
      </c>
    </row>
    <row r="279" spans="1:4" ht="14.1" customHeight="1" x14ac:dyDescent="0.2">
      <c r="A279" s="14" t="s">
        <v>182</v>
      </c>
      <c r="B279" s="54">
        <v>43454877</v>
      </c>
      <c r="C279" s="61">
        <f t="shared" si="7"/>
        <v>1179723</v>
      </c>
      <c r="D279" s="42">
        <v>44634600</v>
      </c>
    </row>
    <row r="280" spans="1:4" ht="14.1" customHeight="1" x14ac:dyDescent="0.2">
      <c r="A280" s="14" t="s">
        <v>483</v>
      </c>
      <c r="B280" s="54">
        <v>25904299</v>
      </c>
      <c r="C280" s="61">
        <f t="shared" si="7"/>
        <v>-204644</v>
      </c>
      <c r="D280" s="42">
        <v>25699655</v>
      </c>
    </row>
    <row r="281" spans="1:4" ht="14.1" customHeight="1" x14ac:dyDescent="0.2">
      <c r="A281" s="14" t="s">
        <v>170</v>
      </c>
      <c r="B281" s="54">
        <v>42405682</v>
      </c>
      <c r="C281" s="61">
        <f t="shared" si="7"/>
        <v>24878</v>
      </c>
      <c r="D281" s="42">
        <v>42430560</v>
      </c>
    </row>
    <row r="282" spans="1:4" ht="14.1" customHeight="1" x14ac:dyDescent="0.2">
      <c r="A282" s="14" t="s">
        <v>171</v>
      </c>
      <c r="B282" s="54">
        <v>62435517</v>
      </c>
      <c r="C282" s="61">
        <f t="shared" si="7"/>
        <v>865447</v>
      </c>
      <c r="D282" s="42">
        <v>63300964</v>
      </c>
    </row>
    <row r="283" spans="1:4" ht="24" customHeight="1" x14ac:dyDescent="0.2">
      <c r="A283" s="39" t="s">
        <v>253</v>
      </c>
      <c r="B283" s="55">
        <v>69981611</v>
      </c>
      <c r="C283" s="61">
        <f t="shared" si="7"/>
        <v>690999</v>
      </c>
      <c r="D283" s="46">
        <v>70672610</v>
      </c>
    </row>
    <row r="284" spans="1:4" ht="24" customHeight="1" x14ac:dyDescent="0.2">
      <c r="A284" s="39" t="s">
        <v>442</v>
      </c>
      <c r="B284" s="55">
        <v>65163208</v>
      </c>
      <c r="C284" s="61">
        <f t="shared" si="7"/>
        <v>521114</v>
      </c>
      <c r="D284" s="46">
        <v>65684322</v>
      </c>
    </row>
    <row r="285" spans="1:4" ht="24" customHeight="1" x14ac:dyDescent="0.2">
      <c r="A285" s="24" t="s">
        <v>300</v>
      </c>
      <c r="B285" s="55">
        <v>41417824</v>
      </c>
      <c r="C285" s="61">
        <f t="shared" si="7"/>
        <v>67048</v>
      </c>
      <c r="D285" s="46">
        <v>41484872</v>
      </c>
    </row>
    <row r="286" spans="1:4" ht="24" customHeight="1" x14ac:dyDescent="0.2">
      <c r="A286" s="25" t="s">
        <v>419</v>
      </c>
      <c r="B286" s="55">
        <v>12412583</v>
      </c>
      <c r="C286" s="61">
        <f t="shared" si="7"/>
        <v>112655</v>
      </c>
      <c r="D286" s="46">
        <v>12525238</v>
      </c>
    </row>
    <row r="287" spans="1:4" ht="14.1" customHeight="1" x14ac:dyDescent="0.2">
      <c r="A287" s="25" t="s">
        <v>420</v>
      </c>
      <c r="B287" s="55">
        <v>8908123</v>
      </c>
      <c r="C287" s="61">
        <f t="shared" si="7"/>
        <v>52843</v>
      </c>
      <c r="D287" s="46">
        <v>8960966</v>
      </c>
    </row>
    <row r="288" spans="1:4" ht="14.1" customHeight="1" x14ac:dyDescent="0.2">
      <c r="A288" s="25" t="s">
        <v>421</v>
      </c>
      <c r="B288" s="55">
        <v>27333770</v>
      </c>
      <c r="C288" s="61">
        <f t="shared" si="7"/>
        <v>279455</v>
      </c>
      <c r="D288" s="46">
        <v>27613225</v>
      </c>
    </row>
    <row r="289" spans="1:4" ht="14.1" customHeight="1" x14ac:dyDescent="0.2">
      <c r="A289" s="14" t="s">
        <v>86</v>
      </c>
      <c r="B289" s="54">
        <v>10285600</v>
      </c>
      <c r="C289" s="61">
        <f t="shared" si="7"/>
        <v>69986</v>
      </c>
      <c r="D289" s="42">
        <v>10355586</v>
      </c>
    </row>
    <row r="290" spans="1:4" ht="14.1" customHeight="1" x14ac:dyDescent="0.2">
      <c r="A290" s="14" t="s">
        <v>87</v>
      </c>
      <c r="B290" s="54">
        <v>9991598</v>
      </c>
      <c r="C290" s="61">
        <f t="shared" si="7"/>
        <v>114985</v>
      </c>
      <c r="D290" s="42">
        <v>10106583</v>
      </c>
    </row>
    <row r="291" spans="1:4" ht="14.1" customHeight="1" x14ac:dyDescent="0.2">
      <c r="A291" s="14" t="s">
        <v>88</v>
      </c>
      <c r="B291" s="54">
        <v>16991331</v>
      </c>
      <c r="C291" s="61">
        <f t="shared" si="7"/>
        <v>196035</v>
      </c>
      <c r="D291" s="42">
        <v>17187366</v>
      </c>
    </row>
    <row r="292" spans="1:4" ht="14.1" customHeight="1" x14ac:dyDescent="0.2">
      <c r="A292" s="14" t="s">
        <v>89</v>
      </c>
      <c r="B292" s="54">
        <v>3690175</v>
      </c>
      <c r="C292" s="61">
        <f t="shared" si="7"/>
        <v>35147</v>
      </c>
      <c r="D292" s="42">
        <v>3725322</v>
      </c>
    </row>
    <row r="293" spans="1:4" ht="14.1" customHeight="1" x14ac:dyDescent="0.2">
      <c r="A293" s="14" t="s">
        <v>301</v>
      </c>
      <c r="B293" s="54">
        <v>3346969</v>
      </c>
      <c r="C293" s="61">
        <f t="shared" si="7"/>
        <v>121576</v>
      </c>
      <c r="D293" s="42">
        <v>3468545</v>
      </c>
    </row>
    <row r="294" spans="1:4" ht="14.1" customHeight="1" x14ac:dyDescent="0.2">
      <c r="A294" s="14" t="s">
        <v>90</v>
      </c>
      <c r="B294" s="54">
        <v>16595993</v>
      </c>
      <c r="C294" s="61">
        <f t="shared" si="7"/>
        <v>78877</v>
      </c>
      <c r="D294" s="42">
        <v>16674870</v>
      </c>
    </row>
    <row r="295" spans="1:4" ht="14.1" customHeight="1" x14ac:dyDescent="0.2">
      <c r="A295" s="14" t="s">
        <v>302</v>
      </c>
      <c r="B295" s="54">
        <v>15428975</v>
      </c>
      <c r="C295" s="61">
        <f t="shared" si="7"/>
        <v>83449</v>
      </c>
      <c r="D295" s="42">
        <v>15512424</v>
      </c>
    </row>
    <row r="296" spans="1:4" ht="14.1" customHeight="1" x14ac:dyDescent="0.2">
      <c r="A296" s="14" t="s">
        <v>198</v>
      </c>
      <c r="B296" s="54">
        <v>27998308</v>
      </c>
      <c r="C296" s="61">
        <f t="shared" ref="C296:C309" si="8">D296-B296</f>
        <v>71512</v>
      </c>
      <c r="D296" s="42">
        <v>28069820</v>
      </c>
    </row>
    <row r="297" spans="1:4" ht="14.1" customHeight="1" x14ac:dyDescent="0.2">
      <c r="A297" s="14" t="s">
        <v>484</v>
      </c>
      <c r="B297" s="54">
        <v>5988371</v>
      </c>
      <c r="C297" s="61">
        <f t="shared" si="8"/>
        <v>-82537</v>
      </c>
      <c r="D297" s="42">
        <v>5905834</v>
      </c>
    </row>
    <row r="298" spans="1:4" ht="14.1" customHeight="1" x14ac:dyDescent="0.2">
      <c r="A298" s="14" t="s">
        <v>303</v>
      </c>
      <c r="B298" s="54">
        <v>1953009</v>
      </c>
      <c r="C298" s="61">
        <f t="shared" si="8"/>
        <v>14965</v>
      </c>
      <c r="D298" s="42">
        <v>1967974</v>
      </c>
    </row>
    <row r="299" spans="1:4" ht="14.1" customHeight="1" x14ac:dyDescent="0.2">
      <c r="A299" s="14" t="s">
        <v>485</v>
      </c>
      <c r="B299" s="54">
        <v>13609314</v>
      </c>
      <c r="C299" s="61">
        <f t="shared" si="8"/>
        <v>-55853</v>
      </c>
      <c r="D299" s="42">
        <v>13553461</v>
      </c>
    </row>
    <row r="300" spans="1:4" ht="14.1" customHeight="1" x14ac:dyDescent="0.2">
      <c r="A300" s="14" t="s">
        <v>238</v>
      </c>
      <c r="B300" s="54">
        <v>1878084</v>
      </c>
      <c r="C300" s="61">
        <f t="shared" si="8"/>
        <v>14746</v>
      </c>
      <c r="D300" s="42">
        <v>1892830</v>
      </c>
    </row>
    <row r="301" spans="1:4" ht="14.1" customHeight="1" x14ac:dyDescent="0.2">
      <c r="A301" s="14" t="s">
        <v>320</v>
      </c>
      <c r="B301" s="54">
        <v>4920036</v>
      </c>
      <c r="C301" s="61">
        <f t="shared" si="8"/>
        <v>51203</v>
      </c>
      <c r="D301" s="42">
        <v>4971239</v>
      </c>
    </row>
    <row r="302" spans="1:4" ht="14.1" customHeight="1" x14ac:dyDescent="0.2">
      <c r="A302" s="14" t="s">
        <v>172</v>
      </c>
      <c r="B302" s="54">
        <v>31833252</v>
      </c>
      <c r="C302" s="61">
        <f t="shared" si="8"/>
        <v>428313</v>
      </c>
      <c r="D302" s="42">
        <v>32261565</v>
      </c>
    </row>
    <row r="303" spans="1:4" ht="14.1" customHeight="1" x14ac:dyDescent="0.2">
      <c r="A303" s="14" t="s">
        <v>173</v>
      </c>
      <c r="B303" s="54">
        <v>1959429</v>
      </c>
      <c r="C303" s="61">
        <f t="shared" si="8"/>
        <v>93377</v>
      </c>
      <c r="D303" s="42">
        <v>2052806</v>
      </c>
    </row>
    <row r="304" spans="1:4" ht="14.1" customHeight="1" x14ac:dyDescent="0.2">
      <c r="A304" s="14" t="s">
        <v>122</v>
      </c>
      <c r="B304" s="54">
        <v>1920674</v>
      </c>
      <c r="C304" s="61">
        <f t="shared" si="8"/>
        <v>73785</v>
      </c>
      <c r="D304" s="42">
        <v>1994459</v>
      </c>
    </row>
    <row r="305" spans="1:4" ht="14.1" customHeight="1" x14ac:dyDescent="0.2">
      <c r="A305" s="14" t="s">
        <v>91</v>
      </c>
      <c r="B305" s="54">
        <v>1817068</v>
      </c>
      <c r="C305" s="61">
        <f t="shared" si="8"/>
        <v>13156</v>
      </c>
      <c r="D305" s="42">
        <v>1830224</v>
      </c>
    </row>
    <row r="306" spans="1:4" ht="14.1" customHeight="1" x14ac:dyDescent="0.2">
      <c r="A306" s="14" t="s">
        <v>486</v>
      </c>
      <c r="B306" s="54">
        <v>27875923</v>
      </c>
      <c r="C306" s="61">
        <f t="shared" si="8"/>
        <v>-29246</v>
      </c>
      <c r="D306" s="42">
        <v>27846677</v>
      </c>
    </row>
    <row r="307" spans="1:4" ht="14.1" customHeight="1" x14ac:dyDescent="0.2">
      <c r="A307" s="14" t="s">
        <v>304</v>
      </c>
      <c r="B307" s="54">
        <v>5979226</v>
      </c>
      <c r="C307" s="61">
        <f t="shared" si="8"/>
        <v>144989</v>
      </c>
      <c r="D307" s="42">
        <v>6124215</v>
      </c>
    </row>
    <row r="308" spans="1:4" ht="14.1" customHeight="1" x14ac:dyDescent="0.2">
      <c r="A308" s="14" t="s">
        <v>202</v>
      </c>
      <c r="B308" s="54">
        <v>9552242</v>
      </c>
      <c r="C308" s="61">
        <f t="shared" si="8"/>
        <v>1129408</v>
      </c>
      <c r="D308" s="42">
        <v>10681650</v>
      </c>
    </row>
    <row r="309" spans="1:4" ht="14.1" customHeight="1" thickBot="1" x14ac:dyDescent="0.25">
      <c r="A309" s="28" t="s">
        <v>387</v>
      </c>
      <c r="B309" s="56">
        <v>2142909</v>
      </c>
      <c r="C309" s="61">
        <f t="shared" si="8"/>
        <v>482938</v>
      </c>
      <c r="D309" s="44">
        <v>2625847</v>
      </c>
    </row>
    <row r="310" spans="1:4" ht="14.1" customHeight="1" thickBot="1" x14ac:dyDescent="0.25">
      <c r="A310" s="12" t="s">
        <v>29</v>
      </c>
      <c r="B310" s="57">
        <f>SUM(B232:B309)</f>
        <v>1182322652</v>
      </c>
      <c r="C310" s="57">
        <f>SUM(C232:C309)</f>
        <v>15081670</v>
      </c>
      <c r="D310" s="45">
        <f>SUM(D232:D309)</f>
        <v>1197404322</v>
      </c>
    </row>
    <row r="311" spans="1:4" ht="14.1" customHeight="1" thickBot="1" x14ac:dyDescent="0.25">
      <c r="A311" s="7"/>
    </row>
    <row r="312" spans="1:4" ht="14.1" customHeight="1" thickBot="1" x14ac:dyDescent="0.25">
      <c r="A312" s="27" t="s">
        <v>5</v>
      </c>
      <c r="B312" s="58">
        <f>B228+B310</f>
        <v>1307641354</v>
      </c>
      <c r="C312" s="58">
        <f>C228+C310</f>
        <v>17263255</v>
      </c>
      <c r="D312" s="43">
        <f>D228+D310</f>
        <v>1324904609</v>
      </c>
    </row>
    <row r="313" spans="1:4" ht="14.1" customHeight="1" x14ac:dyDescent="0.2">
      <c r="A313" s="6"/>
      <c r="B313" s="26"/>
      <c r="C313" s="26"/>
      <c r="D313" s="26"/>
    </row>
    <row r="314" spans="1:4" ht="14.1" customHeight="1" x14ac:dyDescent="0.2">
      <c r="A314" s="6" t="s">
        <v>6</v>
      </c>
    </row>
    <row r="315" spans="1:4" ht="14.1" customHeight="1" x14ac:dyDescent="0.2">
      <c r="A315" s="7"/>
    </row>
    <row r="316" spans="1:4" ht="14.1" customHeight="1" thickBot="1" x14ac:dyDescent="0.25">
      <c r="A316" s="6" t="s">
        <v>17</v>
      </c>
      <c r="B316" s="36"/>
      <c r="C316" s="36"/>
      <c r="D316" s="36" t="s">
        <v>225</v>
      </c>
    </row>
    <row r="317" spans="1:4" ht="45" customHeight="1" thickBot="1" x14ac:dyDescent="0.25">
      <c r="A317" s="9" t="s">
        <v>36</v>
      </c>
      <c r="B317" s="53" t="s">
        <v>448</v>
      </c>
      <c r="C317" s="53" t="s">
        <v>449</v>
      </c>
      <c r="D317" s="52" t="s">
        <v>450</v>
      </c>
    </row>
    <row r="318" spans="1:4" ht="14.1" customHeight="1" x14ac:dyDescent="0.2">
      <c r="A318" s="18" t="s">
        <v>337</v>
      </c>
      <c r="B318" s="54">
        <v>26770347</v>
      </c>
      <c r="C318" s="61">
        <f t="shared" ref="C318:C349" si="9">D318-B318</f>
        <v>513697</v>
      </c>
      <c r="D318" s="42">
        <v>27284044</v>
      </c>
    </row>
    <row r="319" spans="1:4" ht="14.1" customHeight="1" x14ac:dyDescent="0.2">
      <c r="A319" s="20" t="s">
        <v>338</v>
      </c>
      <c r="B319" s="54">
        <v>5634153</v>
      </c>
      <c r="C319" s="61">
        <f t="shared" si="9"/>
        <v>32764</v>
      </c>
      <c r="D319" s="42">
        <v>5666917</v>
      </c>
    </row>
    <row r="320" spans="1:4" ht="14.1" customHeight="1" x14ac:dyDescent="0.2">
      <c r="A320" s="20" t="s">
        <v>305</v>
      </c>
      <c r="B320" s="54">
        <v>2419487</v>
      </c>
      <c r="C320" s="61">
        <f t="shared" si="9"/>
        <v>136235</v>
      </c>
      <c r="D320" s="42">
        <v>2555722</v>
      </c>
    </row>
    <row r="321" spans="1:4" ht="14.1" customHeight="1" x14ac:dyDescent="0.2">
      <c r="A321" s="20" t="s">
        <v>92</v>
      </c>
      <c r="B321" s="54">
        <v>2148423</v>
      </c>
      <c r="C321" s="61">
        <f t="shared" si="9"/>
        <v>19854</v>
      </c>
      <c r="D321" s="42">
        <v>2168277</v>
      </c>
    </row>
    <row r="322" spans="1:4" ht="14.1" customHeight="1" x14ac:dyDescent="0.2">
      <c r="A322" s="20" t="s">
        <v>339</v>
      </c>
      <c r="B322" s="54">
        <v>5656633</v>
      </c>
      <c r="C322" s="61">
        <f t="shared" si="9"/>
        <v>39740</v>
      </c>
      <c r="D322" s="42">
        <v>5696373</v>
      </c>
    </row>
    <row r="323" spans="1:4" ht="14.1" customHeight="1" x14ac:dyDescent="0.2">
      <c r="A323" s="20" t="s">
        <v>422</v>
      </c>
      <c r="B323" s="54">
        <v>7701803</v>
      </c>
      <c r="C323" s="61">
        <f t="shared" si="9"/>
        <v>121548</v>
      </c>
      <c r="D323" s="42">
        <v>7823351</v>
      </c>
    </row>
    <row r="324" spans="1:4" ht="14.1" customHeight="1" x14ac:dyDescent="0.2">
      <c r="A324" s="20" t="s">
        <v>423</v>
      </c>
      <c r="B324" s="54">
        <v>5758850</v>
      </c>
      <c r="C324" s="61">
        <f t="shared" si="9"/>
        <v>46248</v>
      </c>
      <c r="D324" s="42">
        <v>5805098</v>
      </c>
    </row>
    <row r="325" spans="1:4" ht="14.1" customHeight="1" x14ac:dyDescent="0.2">
      <c r="A325" s="20" t="s">
        <v>487</v>
      </c>
      <c r="B325" s="54">
        <v>22301137</v>
      </c>
      <c r="C325" s="61">
        <f t="shared" si="9"/>
        <v>-66007</v>
      </c>
      <c r="D325" s="42">
        <v>22235130</v>
      </c>
    </row>
    <row r="326" spans="1:4" ht="14.1" customHeight="1" x14ac:dyDescent="0.2">
      <c r="A326" s="20" t="s">
        <v>388</v>
      </c>
      <c r="B326" s="54">
        <v>47551652</v>
      </c>
      <c r="C326" s="61">
        <f t="shared" si="9"/>
        <v>286488</v>
      </c>
      <c r="D326" s="42">
        <v>47838140</v>
      </c>
    </row>
    <row r="327" spans="1:4" ht="14.1" customHeight="1" x14ac:dyDescent="0.2">
      <c r="A327" s="20" t="s">
        <v>340</v>
      </c>
      <c r="B327" s="54">
        <v>43034307</v>
      </c>
      <c r="C327" s="61">
        <f t="shared" si="9"/>
        <v>1578755</v>
      </c>
      <c r="D327" s="42">
        <v>44613062</v>
      </c>
    </row>
    <row r="328" spans="1:4" ht="14.1" customHeight="1" x14ac:dyDescent="0.2">
      <c r="A328" s="20" t="s">
        <v>341</v>
      </c>
      <c r="B328" s="54">
        <v>43901807</v>
      </c>
      <c r="C328" s="61">
        <f t="shared" si="9"/>
        <v>212935</v>
      </c>
      <c r="D328" s="42">
        <v>44114742</v>
      </c>
    </row>
    <row r="329" spans="1:4" ht="14.1" customHeight="1" x14ac:dyDescent="0.2">
      <c r="A329" s="20" t="s">
        <v>210</v>
      </c>
      <c r="B329" s="54">
        <v>3639639</v>
      </c>
      <c r="C329" s="61">
        <f t="shared" si="9"/>
        <v>126211</v>
      </c>
      <c r="D329" s="42">
        <v>3765850</v>
      </c>
    </row>
    <row r="330" spans="1:4" ht="14.1" customHeight="1" x14ac:dyDescent="0.2">
      <c r="A330" s="20" t="s">
        <v>93</v>
      </c>
      <c r="B330" s="54">
        <v>3902408</v>
      </c>
      <c r="C330" s="61">
        <f t="shared" si="9"/>
        <v>165019</v>
      </c>
      <c r="D330" s="42">
        <v>4067427</v>
      </c>
    </row>
    <row r="331" spans="1:4" ht="13.5" customHeight="1" x14ac:dyDescent="0.2">
      <c r="A331" s="37" t="s">
        <v>389</v>
      </c>
      <c r="B331" s="55">
        <v>4956605</v>
      </c>
      <c r="C331" s="61">
        <f t="shared" si="9"/>
        <v>78840</v>
      </c>
      <c r="D331" s="46">
        <v>5035445</v>
      </c>
    </row>
    <row r="332" spans="1:4" ht="14.1" customHeight="1" x14ac:dyDescent="0.2">
      <c r="A332" s="20" t="s">
        <v>488</v>
      </c>
      <c r="B332" s="54">
        <v>17550617</v>
      </c>
      <c r="C332" s="61">
        <f t="shared" si="9"/>
        <v>-194677</v>
      </c>
      <c r="D332" s="42">
        <v>17355940</v>
      </c>
    </row>
    <row r="333" spans="1:4" ht="14.1" customHeight="1" x14ac:dyDescent="0.2">
      <c r="A333" s="20" t="s">
        <v>321</v>
      </c>
      <c r="B333" s="54">
        <v>1957299</v>
      </c>
      <c r="C333" s="61">
        <f t="shared" si="9"/>
        <v>10494</v>
      </c>
      <c r="D333" s="42">
        <v>1967793</v>
      </c>
    </row>
    <row r="334" spans="1:4" ht="14.1" customHeight="1" x14ac:dyDescent="0.2">
      <c r="A334" s="20" t="s">
        <v>342</v>
      </c>
      <c r="B334" s="54">
        <v>4261335</v>
      </c>
      <c r="C334" s="61">
        <f t="shared" si="9"/>
        <v>23705</v>
      </c>
      <c r="D334" s="42">
        <v>4285040</v>
      </c>
    </row>
    <row r="335" spans="1:4" ht="14.1" customHeight="1" x14ac:dyDescent="0.2">
      <c r="A335" s="20" t="s">
        <v>343</v>
      </c>
      <c r="B335" s="54">
        <v>3536389</v>
      </c>
      <c r="C335" s="61">
        <f t="shared" si="9"/>
        <v>9995</v>
      </c>
      <c r="D335" s="42">
        <v>3546384</v>
      </c>
    </row>
    <row r="336" spans="1:4" ht="14.1" customHeight="1" x14ac:dyDescent="0.2">
      <c r="A336" s="20" t="s">
        <v>274</v>
      </c>
      <c r="B336" s="54">
        <v>1835257</v>
      </c>
      <c r="C336" s="61">
        <f t="shared" si="9"/>
        <v>15888</v>
      </c>
      <c r="D336" s="42">
        <v>1851145</v>
      </c>
    </row>
    <row r="337" spans="1:4" ht="14.1" customHeight="1" x14ac:dyDescent="0.2">
      <c r="A337" s="20" t="s">
        <v>344</v>
      </c>
      <c r="B337" s="54">
        <v>4679105</v>
      </c>
      <c r="C337" s="61">
        <f t="shared" si="9"/>
        <v>17892</v>
      </c>
      <c r="D337" s="42">
        <v>4696997</v>
      </c>
    </row>
    <row r="338" spans="1:4" ht="14.1" customHeight="1" x14ac:dyDescent="0.2">
      <c r="A338" s="20" t="s">
        <v>345</v>
      </c>
      <c r="B338" s="54">
        <v>6985329</v>
      </c>
      <c r="C338" s="61">
        <f t="shared" si="9"/>
        <v>70766</v>
      </c>
      <c r="D338" s="42">
        <v>7056095</v>
      </c>
    </row>
    <row r="339" spans="1:4" ht="14.1" customHeight="1" x14ac:dyDescent="0.2">
      <c r="A339" s="20" t="s">
        <v>489</v>
      </c>
      <c r="B339" s="54">
        <v>3087747</v>
      </c>
      <c r="C339" s="61">
        <f t="shared" si="9"/>
        <v>-1023211</v>
      </c>
      <c r="D339" s="42">
        <v>2064536</v>
      </c>
    </row>
    <row r="340" spans="1:4" ht="14.1" customHeight="1" x14ac:dyDescent="0.2">
      <c r="A340" s="20" t="s">
        <v>346</v>
      </c>
      <c r="B340" s="54">
        <v>4763325</v>
      </c>
      <c r="C340" s="61">
        <f t="shared" si="9"/>
        <v>232338</v>
      </c>
      <c r="D340" s="42">
        <v>4995663</v>
      </c>
    </row>
    <row r="341" spans="1:4" ht="14.1" customHeight="1" x14ac:dyDescent="0.2">
      <c r="A341" s="20" t="s">
        <v>347</v>
      </c>
      <c r="B341" s="54">
        <v>1723720</v>
      </c>
      <c r="C341" s="61">
        <f t="shared" si="9"/>
        <v>17846</v>
      </c>
      <c r="D341" s="42">
        <v>1741566</v>
      </c>
    </row>
    <row r="342" spans="1:4" ht="14.1" customHeight="1" x14ac:dyDescent="0.2">
      <c r="A342" s="20" t="s">
        <v>348</v>
      </c>
      <c r="B342" s="54">
        <v>11141358</v>
      </c>
      <c r="C342" s="61">
        <f t="shared" si="9"/>
        <v>134167</v>
      </c>
      <c r="D342" s="42">
        <v>11275525</v>
      </c>
    </row>
    <row r="343" spans="1:4" ht="14.1" customHeight="1" x14ac:dyDescent="0.2">
      <c r="A343" s="20" t="s">
        <v>275</v>
      </c>
      <c r="B343" s="54">
        <v>2559189</v>
      </c>
      <c r="C343" s="61">
        <f t="shared" si="9"/>
        <v>60771</v>
      </c>
      <c r="D343" s="42">
        <v>2619960</v>
      </c>
    </row>
    <row r="344" spans="1:4" ht="14.1" customHeight="1" x14ac:dyDescent="0.2">
      <c r="A344" s="20" t="s">
        <v>349</v>
      </c>
      <c r="B344" s="54">
        <v>12410354</v>
      </c>
      <c r="C344" s="61">
        <f t="shared" si="9"/>
        <v>155240</v>
      </c>
      <c r="D344" s="42">
        <v>12565594</v>
      </c>
    </row>
    <row r="345" spans="1:4" ht="14.1" customHeight="1" x14ac:dyDescent="0.2">
      <c r="A345" s="20" t="s">
        <v>490</v>
      </c>
      <c r="B345" s="54">
        <v>16701733</v>
      </c>
      <c r="C345" s="61">
        <f t="shared" si="9"/>
        <v>-60001</v>
      </c>
      <c r="D345" s="42">
        <v>16641732</v>
      </c>
    </row>
    <row r="346" spans="1:4" ht="14.1" customHeight="1" x14ac:dyDescent="0.2">
      <c r="A346" s="20" t="s">
        <v>322</v>
      </c>
      <c r="B346" s="54">
        <v>1910074</v>
      </c>
      <c r="C346" s="61">
        <f t="shared" si="9"/>
        <v>10003</v>
      </c>
      <c r="D346" s="42">
        <v>1920077</v>
      </c>
    </row>
    <row r="347" spans="1:4" ht="14.1" customHeight="1" x14ac:dyDescent="0.2">
      <c r="A347" s="20" t="s">
        <v>350</v>
      </c>
      <c r="B347" s="54">
        <v>3234058</v>
      </c>
      <c r="C347" s="61">
        <f t="shared" si="9"/>
        <v>228588</v>
      </c>
      <c r="D347" s="42">
        <v>3462646</v>
      </c>
    </row>
    <row r="348" spans="1:4" ht="14.1" customHeight="1" x14ac:dyDescent="0.2">
      <c r="A348" s="20" t="s">
        <v>390</v>
      </c>
      <c r="B348" s="54">
        <v>9601973</v>
      </c>
      <c r="C348" s="61">
        <f t="shared" si="9"/>
        <v>26136</v>
      </c>
      <c r="D348" s="42">
        <v>9628109</v>
      </c>
    </row>
    <row r="349" spans="1:4" ht="14.1" customHeight="1" thickBot="1" x14ac:dyDescent="0.25">
      <c r="A349" s="32" t="s">
        <v>351</v>
      </c>
      <c r="B349" s="56">
        <v>20081211</v>
      </c>
      <c r="C349" s="61">
        <f t="shared" si="9"/>
        <v>1082358</v>
      </c>
      <c r="D349" s="44">
        <v>21163569</v>
      </c>
    </row>
    <row r="350" spans="1:4" ht="14.1" customHeight="1" thickBot="1" x14ac:dyDescent="0.25">
      <c r="A350" s="12" t="s">
        <v>30</v>
      </c>
      <c r="B350" s="57">
        <f>SUM(B318:B349)</f>
        <v>353397324</v>
      </c>
      <c r="C350" s="57">
        <f>SUM(C318:C349)</f>
        <v>4110625</v>
      </c>
      <c r="D350" s="45">
        <f>SUM(D318:D349)</f>
        <v>357507949</v>
      </c>
    </row>
    <row r="351" spans="1:4" ht="14.1" customHeight="1" x14ac:dyDescent="0.2">
      <c r="A351" s="6"/>
    </row>
    <row r="352" spans="1:4" ht="14.1" customHeight="1" thickBot="1" x14ac:dyDescent="0.25">
      <c r="A352" s="6" t="s">
        <v>18</v>
      </c>
      <c r="B352" s="36"/>
      <c r="C352" s="36"/>
      <c r="D352" s="36" t="s">
        <v>225</v>
      </c>
    </row>
    <row r="353" spans="1:4" ht="45" customHeight="1" thickBot="1" x14ac:dyDescent="0.25">
      <c r="A353" s="9" t="s">
        <v>36</v>
      </c>
      <c r="B353" s="53" t="s">
        <v>448</v>
      </c>
      <c r="C353" s="53" t="s">
        <v>449</v>
      </c>
      <c r="D353" s="52" t="s">
        <v>450</v>
      </c>
    </row>
    <row r="354" spans="1:4" ht="14.1" customHeight="1" x14ac:dyDescent="0.2">
      <c r="A354" s="14" t="s">
        <v>352</v>
      </c>
      <c r="B354" s="54">
        <v>7740234</v>
      </c>
      <c r="C354" s="61">
        <f t="shared" ref="C354:C364" si="10">D354-B354</f>
        <v>198480</v>
      </c>
      <c r="D354" s="42">
        <v>7938714</v>
      </c>
    </row>
    <row r="355" spans="1:4" ht="14.1" customHeight="1" x14ac:dyDescent="0.2">
      <c r="A355" s="20" t="s">
        <v>353</v>
      </c>
      <c r="B355" s="54">
        <v>4751885</v>
      </c>
      <c r="C355" s="61">
        <f t="shared" si="10"/>
        <v>146588</v>
      </c>
      <c r="D355" s="42">
        <v>4898473</v>
      </c>
    </row>
    <row r="356" spans="1:4" ht="14.1" customHeight="1" x14ac:dyDescent="0.2">
      <c r="A356" s="20" t="s">
        <v>260</v>
      </c>
      <c r="B356" s="54">
        <v>10198511</v>
      </c>
      <c r="C356" s="61">
        <f t="shared" si="10"/>
        <v>323756</v>
      </c>
      <c r="D356" s="42">
        <v>10522267</v>
      </c>
    </row>
    <row r="357" spans="1:4" ht="14.1" customHeight="1" x14ac:dyDescent="0.2">
      <c r="A357" s="34" t="s">
        <v>354</v>
      </c>
      <c r="B357" s="55">
        <v>25921741</v>
      </c>
      <c r="C357" s="61">
        <f t="shared" si="10"/>
        <v>219410</v>
      </c>
      <c r="D357" s="46">
        <v>26141151</v>
      </c>
    </row>
    <row r="358" spans="1:4" ht="14.1" customHeight="1" x14ac:dyDescent="0.2">
      <c r="A358" s="20" t="s">
        <v>211</v>
      </c>
      <c r="B358" s="54">
        <v>29113296</v>
      </c>
      <c r="C358" s="61">
        <f t="shared" si="10"/>
        <v>414642</v>
      </c>
      <c r="D358" s="42">
        <v>29527938</v>
      </c>
    </row>
    <row r="359" spans="1:4" ht="14.1" customHeight="1" x14ac:dyDescent="0.2">
      <c r="A359" s="20" t="s">
        <v>391</v>
      </c>
      <c r="B359" s="54">
        <v>8367666</v>
      </c>
      <c r="C359" s="61">
        <f t="shared" si="10"/>
        <v>83912</v>
      </c>
      <c r="D359" s="42">
        <v>8451578</v>
      </c>
    </row>
    <row r="360" spans="1:4" ht="14.1" customHeight="1" x14ac:dyDescent="0.2">
      <c r="A360" s="34" t="s">
        <v>239</v>
      </c>
      <c r="B360" s="55">
        <v>15639590</v>
      </c>
      <c r="C360" s="61">
        <f t="shared" si="10"/>
        <v>61497</v>
      </c>
      <c r="D360" s="46">
        <v>15701087</v>
      </c>
    </row>
    <row r="361" spans="1:4" ht="14.1" customHeight="1" x14ac:dyDescent="0.2">
      <c r="A361" s="20" t="s">
        <v>424</v>
      </c>
      <c r="B361" s="54">
        <v>28827579</v>
      </c>
      <c r="C361" s="61">
        <f t="shared" si="10"/>
        <v>628567</v>
      </c>
      <c r="D361" s="42">
        <v>29456146</v>
      </c>
    </row>
    <row r="362" spans="1:4" ht="14.1" customHeight="1" x14ac:dyDescent="0.2">
      <c r="A362" s="20" t="s">
        <v>491</v>
      </c>
      <c r="B362" s="54">
        <v>18206710</v>
      </c>
      <c r="C362" s="61">
        <f t="shared" si="10"/>
        <v>-133792</v>
      </c>
      <c r="D362" s="42">
        <v>18072918</v>
      </c>
    </row>
    <row r="363" spans="1:4" ht="14.1" customHeight="1" x14ac:dyDescent="0.2">
      <c r="A363" s="20" t="s">
        <v>355</v>
      </c>
      <c r="B363" s="54">
        <v>6001300</v>
      </c>
      <c r="C363" s="61">
        <f t="shared" si="10"/>
        <v>344992</v>
      </c>
      <c r="D363" s="42">
        <v>6346292</v>
      </c>
    </row>
    <row r="364" spans="1:4" ht="14.1" customHeight="1" thickBot="1" x14ac:dyDescent="0.25">
      <c r="A364" s="32" t="s">
        <v>323</v>
      </c>
      <c r="B364" s="56">
        <v>4658228</v>
      </c>
      <c r="C364" s="61">
        <f t="shared" si="10"/>
        <v>8471</v>
      </c>
      <c r="D364" s="44">
        <v>4666699</v>
      </c>
    </row>
    <row r="365" spans="1:4" ht="14.1" customHeight="1" thickBot="1" x14ac:dyDescent="0.25">
      <c r="A365" s="12" t="s">
        <v>31</v>
      </c>
      <c r="B365" s="57">
        <f>SUM(B354:B364)</f>
        <v>159426740</v>
      </c>
      <c r="C365" s="57">
        <f>SUM(C354:C364)</f>
        <v>2296523</v>
      </c>
      <c r="D365" s="45">
        <f>SUM(D354:D364)</f>
        <v>161723263</v>
      </c>
    </row>
    <row r="366" spans="1:4" ht="14.1" customHeight="1" x14ac:dyDescent="0.2">
      <c r="A366" s="7"/>
    </row>
    <row r="367" spans="1:4" ht="14.1" customHeight="1" thickBot="1" x14ac:dyDescent="0.25">
      <c r="A367" s="6" t="s">
        <v>19</v>
      </c>
      <c r="B367" s="36"/>
      <c r="C367" s="36"/>
      <c r="D367" s="36" t="s">
        <v>225</v>
      </c>
    </row>
    <row r="368" spans="1:4" ht="45" customHeight="1" thickBot="1" x14ac:dyDescent="0.25">
      <c r="A368" s="9" t="s">
        <v>36</v>
      </c>
      <c r="B368" s="53" t="s">
        <v>448</v>
      </c>
      <c r="C368" s="53" t="s">
        <v>449</v>
      </c>
      <c r="D368" s="52" t="s">
        <v>450</v>
      </c>
    </row>
    <row r="369" spans="1:4" ht="14.1" customHeight="1" x14ac:dyDescent="0.2">
      <c r="A369" s="41" t="s">
        <v>356</v>
      </c>
      <c r="B369" s="54">
        <v>4283681</v>
      </c>
      <c r="C369" s="61">
        <f t="shared" ref="C369:C426" si="11">D369-B369</f>
        <v>40944</v>
      </c>
      <c r="D369" s="42">
        <v>4324625</v>
      </c>
    </row>
    <row r="370" spans="1:4" ht="14.1" customHeight="1" x14ac:dyDescent="0.2">
      <c r="A370" s="20" t="s">
        <v>240</v>
      </c>
      <c r="B370" s="54">
        <v>2356843</v>
      </c>
      <c r="C370" s="61">
        <f t="shared" si="11"/>
        <v>9995</v>
      </c>
      <c r="D370" s="42">
        <v>2366838</v>
      </c>
    </row>
    <row r="371" spans="1:4" ht="14.1" customHeight="1" x14ac:dyDescent="0.2">
      <c r="A371" s="20" t="s">
        <v>94</v>
      </c>
      <c r="B371" s="54">
        <v>3245790</v>
      </c>
      <c r="C371" s="61">
        <f t="shared" si="11"/>
        <v>11993</v>
      </c>
      <c r="D371" s="42">
        <v>3257783</v>
      </c>
    </row>
    <row r="372" spans="1:4" ht="14.1" customHeight="1" x14ac:dyDescent="0.2">
      <c r="A372" s="20" t="s">
        <v>241</v>
      </c>
      <c r="B372" s="54">
        <v>5983996</v>
      </c>
      <c r="C372" s="61">
        <f t="shared" si="11"/>
        <v>169410</v>
      </c>
      <c r="D372" s="42">
        <v>6153406</v>
      </c>
    </row>
    <row r="373" spans="1:4" ht="14.1" customHeight="1" x14ac:dyDescent="0.2">
      <c r="A373" s="20" t="s">
        <v>492</v>
      </c>
      <c r="B373" s="54">
        <v>8844006</v>
      </c>
      <c r="C373" s="61">
        <f t="shared" si="11"/>
        <v>-33678</v>
      </c>
      <c r="D373" s="42">
        <v>8810328</v>
      </c>
    </row>
    <row r="374" spans="1:4" ht="14.1" customHeight="1" x14ac:dyDescent="0.2">
      <c r="A374" s="20" t="s">
        <v>212</v>
      </c>
      <c r="B374" s="54">
        <v>15970057</v>
      </c>
      <c r="C374" s="61">
        <f t="shared" si="11"/>
        <v>942326</v>
      </c>
      <c r="D374" s="42">
        <v>16912383</v>
      </c>
    </row>
    <row r="375" spans="1:4" ht="14.1" customHeight="1" x14ac:dyDescent="0.2">
      <c r="A375" s="20" t="s">
        <v>95</v>
      </c>
      <c r="B375" s="54">
        <v>2671219</v>
      </c>
      <c r="C375" s="61">
        <f t="shared" si="11"/>
        <v>137988</v>
      </c>
      <c r="D375" s="42">
        <v>2809207</v>
      </c>
    </row>
    <row r="376" spans="1:4" ht="14.1" customHeight="1" x14ac:dyDescent="0.2">
      <c r="A376" s="20" t="s">
        <v>425</v>
      </c>
      <c r="B376" s="54">
        <v>1961450</v>
      </c>
      <c r="C376" s="61">
        <f t="shared" si="11"/>
        <v>198600</v>
      </c>
      <c r="D376" s="42">
        <v>2160050</v>
      </c>
    </row>
    <row r="377" spans="1:4" ht="14.1" customHeight="1" x14ac:dyDescent="0.2">
      <c r="A377" s="20" t="s">
        <v>493</v>
      </c>
      <c r="B377" s="54">
        <v>6034508</v>
      </c>
      <c r="C377" s="61">
        <f t="shared" si="11"/>
        <v>-116844</v>
      </c>
      <c r="D377" s="42">
        <v>5917664</v>
      </c>
    </row>
    <row r="378" spans="1:4" ht="14.1" customHeight="1" x14ac:dyDescent="0.2">
      <c r="A378" s="20" t="s">
        <v>183</v>
      </c>
      <c r="B378" s="54">
        <v>17142006</v>
      </c>
      <c r="C378" s="61">
        <f t="shared" si="11"/>
        <v>42278</v>
      </c>
      <c r="D378" s="42">
        <v>17184284</v>
      </c>
    </row>
    <row r="379" spans="1:4" ht="14.1" customHeight="1" x14ac:dyDescent="0.2">
      <c r="A379" s="21" t="s">
        <v>392</v>
      </c>
      <c r="B379" s="54">
        <v>5962974</v>
      </c>
      <c r="C379" s="61">
        <f t="shared" si="11"/>
        <v>110129</v>
      </c>
      <c r="D379" s="42">
        <v>6073103</v>
      </c>
    </row>
    <row r="380" spans="1:4" ht="14.1" customHeight="1" x14ac:dyDescent="0.2">
      <c r="A380" s="21" t="s">
        <v>96</v>
      </c>
      <c r="B380" s="54">
        <v>29223592</v>
      </c>
      <c r="C380" s="61">
        <f t="shared" si="11"/>
        <v>67144</v>
      </c>
      <c r="D380" s="42">
        <v>29290736</v>
      </c>
    </row>
    <row r="381" spans="1:4" ht="14.1" customHeight="1" x14ac:dyDescent="0.2">
      <c r="A381" s="20" t="s">
        <v>213</v>
      </c>
      <c r="B381" s="54">
        <v>11511804</v>
      </c>
      <c r="C381" s="61">
        <f t="shared" si="11"/>
        <v>69009</v>
      </c>
      <c r="D381" s="42">
        <v>11580813</v>
      </c>
    </row>
    <row r="382" spans="1:4" ht="14.1" customHeight="1" x14ac:dyDescent="0.2">
      <c r="A382" s="20" t="s">
        <v>494</v>
      </c>
      <c r="B382" s="54">
        <v>37479081</v>
      </c>
      <c r="C382" s="61">
        <f t="shared" si="11"/>
        <v>-173294</v>
      </c>
      <c r="D382" s="42">
        <v>37305787</v>
      </c>
    </row>
    <row r="383" spans="1:4" ht="14.1" customHeight="1" x14ac:dyDescent="0.2">
      <c r="A383" s="20" t="s">
        <v>393</v>
      </c>
      <c r="B383" s="54">
        <v>13390824</v>
      </c>
      <c r="C383" s="61">
        <f t="shared" si="11"/>
        <v>233422</v>
      </c>
      <c r="D383" s="42">
        <v>13624246</v>
      </c>
    </row>
    <row r="384" spans="1:4" ht="14.1" customHeight="1" x14ac:dyDescent="0.2">
      <c r="A384" s="21" t="s">
        <v>97</v>
      </c>
      <c r="B384" s="54">
        <v>4272942</v>
      </c>
      <c r="C384" s="61">
        <f t="shared" si="11"/>
        <v>125885</v>
      </c>
      <c r="D384" s="42">
        <v>4398827</v>
      </c>
    </row>
    <row r="385" spans="1:4" ht="14.1" customHeight="1" x14ac:dyDescent="0.2">
      <c r="A385" s="21" t="s">
        <v>261</v>
      </c>
      <c r="B385" s="54">
        <v>3872751</v>
      </c>
      <c r="C385" s="61">
        <f t="shared" si="11"/>
        <v>42913</v>
      </c>
      <c r="D385" s="42">
        <v>3915664</v>
      </c>
    </row>
    <row r="386" spans="1:4" ht="14.1" customHeight="1" x14ac:dyDescent="0.2">
      <c r="A386" s="21" t="s">
        <v>357</v>
      </c>
      <c r="B386" s="54">
        <v>17188444</v>
      </c>
      <c r="C386" s="61">
        <f t="shared" si="11"/>
        <v>148510</v>
      </c>
      <c r="D386" s="42">
        <v>17336954</v>
      </c>
    </row>
    <row r="387" spans="1:4" ht="14.1" customHeight="1" x14ac:dyDescent="0.2">
      <c r="A387" s="21" t="s">
        <v>495</v>
      </c>
      <c r="B387" s="54">
        <v>9964829</v>
      </c>
      <c r="C387" s="61">
        <f t="shared" si="11"/>
        <v>-72283</v>
      </c>
      <c r="D387" s="42">
        <v>9892546</v>
      </c>
    </row>
    <row r="388" spans="1:4" ht="14.1" customHeight="1" x14ac:dyDescent="0.2">
      <c r="A388" s="21" t="s">
        <v>394</v>
      </c>
      <c r="B388" s="54">
        <v>3900745</v>
      </c>
      <c r="C388" s="61">
        <f t="shared" si="11"/>
        <v>11994</v>
      </c>
      <c r="D388" s="42">
        <v>3912739</v>
      </c>
    </row>
    <row r="389" spans="1:4" ht="14.1" customHeight="1" x14ac:dyDescent="0.2">
      <c r="A389" s="20" t="s">
        <v>358</v>
      </c>
      <c r="B389" s="54">
        <v>4949006</v>
      </c>
      <c r="C389" s="61">
        <f t="shared" si="11"/>
        <v>97157</v>
      </c>
      <c r="D389" s="42">
        <v>5046163</v>
      </c>
    </row>
    <row r="390" spans="1:4" ht="14.1" customHeight="1" x14ac:dyDescent="0.2">
      <c r="A390" s="22" t="s">
        <v>359</v>
      </c>
      <c r="B390" s="54">
        <v>7719623</v>
      </c>
      <c r="C390" s="61">
        <f t="shared" si="11"/>
        <v>61778</v>
      </c>
      <c r="D390" s="42">
        <v>7781401</v>
      </c>
    </row>
    <row r="391" spans="1:4" ht="14.1" customHeight="1" x14ac:dyDescent="0.2">
      <c r="A391" s="20" t="s">
        <v>360</v>
      </c>
      <c r="B391" s="54">
        <v>8214370</v>
      </c>
      <c r="C391" s="61">
        <f t="shared" si="11"/>
        <v>80057</v>
      </c>
      <c r="D391" s="42">
        <v>8294427</v>
      </c>
    </row>
    <row r="392" spans="1:4" ht="14.1" customHeight="1" x14ac:dyDescent="0.2">
      <c r="A392" s="20" t="s">
        <v>361</v>
      </c>
      <c r="B392" s="54">
        <v>16449580</v>
      </c>
      <c r="C392" s="61">
        <f t="shared" si="11"/>
        <v>374527</v>
      </c>
      <c r="D392" s="42">
        <v>16824107</v>
      </c>
    </row>
    <row r="393" spans="1:4" ht="14.1" customHeight="1" x14ac:dyDescent="0.2">
      <c r="A393" s="20" t="s">
        <v>362</v>
      </c>
      <c r="B393" s="54">
        <v>7036658</v>
      </c>
      <c r="C393" s="61">
        <f t="shared" si="11"/>
        <v>226573</v>
      </c>
      <c r="D393" s="42">
        <v>7263231</v>
      </c>
    </row>
    <row r="394" spans="1:4" ht="14.1" customHeight="1" x14ac:dyDescent="0.2">
      <c r="A394" s="20" t="s">
        <v>363</v>
      </c>
      <c r="B394" s="54">
        <v>9486773</v>
      </c>
      <c r="C394" s="61">
        <f t="shared" si="11"/>
        <v>52881</v>
      </c>
      <c r="D394" s="42">
        <v>9539654</v>
      </c>
    </row>
    <row r="395" spans="1:4" ht="14.1" customHeight="1" x14ac:dyDescent="0.2">
      <c r="A395" s="20" t="s">
        <v>98</v>
      </c>
      <c r="B395" s="54">
        <v>7389626</v>
      </c>
      <c r="C395" s="61">
        <f t="shared" si="11"/>
        <v>136205</v>
      </c>
      <c r="D395" s="42">
        <v>7525831</v>
      </c>
    </row>
    <row r="396" spans="1:4" ht="14.1" customHeight="1" x14ac:dyDescent="0.2">
      <c r="A396" s="20" t="s">
        <v>99</v>
      </c>
      <c r="B396" s="54">
        <v>5789403</v>
      </c>
      <c r="C396" s="61">
        <f t="shared" si="11"/>
        <v>24562</v>
      </c>
      <c r="D396" s="42">
        <v>5813965</v>
      </c>
    </row>
    <row r="397" spans="1:4" ht="14.1" customHeight="1" x14ac:dyDescent="0.2">
      <c r="A397" s="20" t="s">
        <v>426</v>
      </c>
      <c r="B397" s="54">
        <v>13170111</v>
      </c>
      <c r="C397" s="61">
        <f t="shared" si="11"/>
        <v>142396</v>
      </c>
      <c r="D397" s="42">
        <v>13312507</v>
      </c>
    </row>
    <row r="398" spans="1:4" ht="14.1" customHeight="1" x14ac:dyDescent="0.2">
      <c r="A398" s="22" t="s">
        <v>100</v>
      </c>
      <c r="B398" s="54">
        <v>8186264</v>
      </c>
      <c r="C398" s="61">
        <f t="shared" si="11"/>
        <v>29985</v>
      </c>
      <c r="D398" s="42">
        <v>8216249</v>
      </c>
    </row>
    <row r="399" spans="1:4" ht="14.1" customHeight="1" x14ac:dyDescent="0.2">
      <c r="A399" s="22" t="s">
        <v>101</v>
      </c>
      <c r="B399" s="54">
        <v>7283872</v>
      </c>
      <c r="C399" s="61">
        <f t="shared" si="11"/>
        <v>35870</v>
      </c>
      <c r="D399" s="42">
        <v>7319742</v>
      </c>
    </row>
    <row r="400" spans="1:4" ht="14.1" customHeight="1" x14ac:dyDescent="0.2">
      <c r="A400" s="22" t="s">
        <v>191</v>
      </c>
      <c r="B400" s="54">
        <v>5680451</v>
      </c>
      <c r="C400" s="61">
        <f t="shared" si="11"/>
        <v>183136</v>
      </c>
      <c r="D400" s="42">
        <v>5863587</v>
      </c>
    </row>
    <row r="401" spans="1:4" ht="14.1" customHeight="1" x14ac:dyDescent="0.2">
      <c r="A401" s="22" t="s">
        <v>102</v>
      </c>
      <c r="B401" s="54">
        <v>9047107</v>
      </c>
      <c r="C401" s="61">
        <f t="shared" si="11"/>
        <v>45510</v>
      </c>
      <c r="D401" s="42">
        <v>9092617</v>
      </c>
    </row>
    <row r="402" spans="1:4" ht="14.1" customHeight="1" x14ac:dyDescent="0.2">
      <c r="A402" s="22" t="s">
        <v>103</v>
      </c>
      <c r="B402" s="54">
        <v>5651666</v>
      </c>
      <c r="C402" s="61">
        <f t="shared" si="11"/>
        <v>74531</v>
      </c>
      <c r="D402" s="42">
        <v>5726197</v>
      </c>
    </row>
    <row r="403" spans="1:4" ht="14.1" customHeight="1" x14ac:dyDescent="0.2">
      <c r="A403" s="22" t="s">
        <v>104</v>
      </c>
      <c r="B403" s="54">
        <v>6812292</v>
      </c>
      <c r="C403" s="61">
        <f t="shared" si="11"/>
        <v>120778</v>
      </c>
      <c r="D403" s="42">
        <v>6933070</v>
      </c>
    </row>
    <row r="404" spans="1:4" ht="14.1" customHeight="1" x14ac:dyDescent="0.2">
      <c r="A404" s="22" t="s">
        <v>105</v>
      </c>
      <c r="B404" s="54">
        <v>9186408</v>
      </c>
      <c r="C404" s="61">
        <f t="shared" si="11"/>
        <v>136760</v>
      </c>
      <c r="D404" s="42">
        <v>9323168</v>
      </c>
    </row>
    <row r="405" spans="1:4" ht="14.1" customHeight="1" x14ac:dyDescent="0.2">
      <c r="A405" s="22" t="s">
        <v>427</v>
      </c>
      <c r="B405" s="54">
        <v>3801292</v>
      </c>
      <c r="C405" s="61">
        <f t="shared" si="11"/>
        <v>21743</v>
      </c>
      <c r="D405" s="42">
        <v>3823035</v>
      </c>
    </row>
    <row r="406" spans="1:4" ht="14.1" customHeight="1" x14ac:dyDescent="0.2">
      <c r="A406" s="22" t="s">
        <v>324</v>
      </c>
      <c r="B406" s="54">
        <v>22846279</v>
      </c>
      <c r="C406" s="61">
        <f t="shared" si="11"/>
        <v>419386</v>
      </c>
      <c r="D406" s="42">
        <v>23265665</v>
      </c>
    </row>
    <row r="407" spans="1:4" ht="14.1" customHeight="1" x14ac:dyDescent="0.2">
      <c r="A407" s="51" t="s">
        <v>364</v>
      </c>
      <c r="B407" s="55">
        <v>54025173</v>
      </c>
      <c r="C407" s="61">
        <f t="shared" si="11"/>
        <v>577697</v>
      </c>
      <c r="D407" s="46">
        <v>54602870</v>
      </c>
    </row>
    <row r="408" spans="1:4" ht="14.1" customHeight="1" x14ac:dyDescent="0.2">
      <c r="A408" s="22" t="s">
        <v>242</v>
      </c>
      <c r="B408" s="54">
        <v>31521103</v>
      </c>
      <c r="C408" s="61">
        <f t="shared" si="11"/>
        <v>88230</v>
      </c>
      <c r="D408" s="42">
        <v>31609333</v>
      </c>
    </row>
    <row r="409" spans="1:4" ht="14.1" customHeight="1" x14ac:dyDescent="0.2">
      <c r="A409" s="22" t="s">
        <v>214</v>
      </c>
      <c r="B409" s="54">
        <v>28908285</v>
      </c>
      <c r="C409" s="61">
        <f t="shared" si="11"/>
        <v>576393</v>
      </c>
      <c r="D409" s="42">
        <v>29484678</v>
      </c>
    </row>
    <row r="410" spans="1:4" ht="14.1" customHeight="1" x14ac:dyDescent="0.2">
      <c r="A410" s="22" t="s">
        <v>106</v>
      </c>
      <c r="B410" s="54">
        <v>54808751</v>
      </c>
      <c r="C410" s="61">
        <f t="shared" si="11"/>
        <v>402362</v>
      </c>
      <c r="D410" s="42">
        <v>55211113</v>
      </c>
    </row>
    <row r="411" spans="1:4" ht="14.1" customHeight="1" x14ac:dyDescent="0.2">
      <c r="A411" s="22" t="s">
        <v>107</v>
      </c>
      <c r="B411" s="54">
        <v>46732390</v>
      </c>
      <c r="C411" s="61">
        <f t="shared" si="11"/>
        <v>638107</v>
      </c>
      <c r="D411" s="42">
        <v>47370497</v>
      </c>
    </row>
    <row r="412" spans="1:4" ht="14.1" customHeight="1" x14ac:dyDescent="0.2">
      <c r="A412" s="22" t="s">
        <v>108</v>
      </c>
      <c r="B412" s="54">
        <v>35426260</v>
      </c>
      <c r="C412" s="61">
        <f t="shared" si="11"/>
        <v>187969</v>
      </c>
      <c r="D412" s="42">
        <v>35614229</v>
      </c>
    </row>
    <row r="413" spans="1:4" ht="14.1" customHeight="1" x14ac:dyDescent="0.2">
      <c r="A413" s="22" t="s">
        <v>192</v>
      </c>
      <c r="B413" s="54">
        <v>28505699</v>
      </c>
      <c r="C413" s="61">
        <f t="shared" si="11"/>
        <v>308169</v>
      </c>
      <c r="D413" s="42">
        <v>28813868</v>
      </c>
    </row>
    <row r="414" spans="1:4" ht="14.1" customHeight="1" x14ac:dyDescent="0.2">
      <c r="A414" s="22" t="s">
        <v>254</v>
      </c>
      <c r="B414" s="54">
        <v>25519257</v>
      </c>
      <c r="C414" s="61">
        <f t="shared" si="11"/>
        <v>776444</v>
      </c>
      <c r="D414" s="42">
        <v>26295701</v>
      </c>
    </row>
    <row r="415" spans="1:4" ht="24" customHeight="1" x14ac:dyDescent="0.2">
      <c r="A415" s="51" t="s">
        <v>365</v>
      </c>
      <c r="B415" s="55">
        <v>13526837</v>
      </c>
      <c r="C415" s="61">
        <f t="shared" si="11"/>
        <v>388304</v>
      </c>
      <c r="D415" s="46">
        <v>13915141</v>
      </c>
    </row>
    <row r="416" spans="1:4" ht="14.1" customHeight="1" x14ac:dyDescent="0.2">
      <c r="A416" s="22" t="s">
        <v>366</v>
      </c>
      <c r="B416" s="54">
        <v>14236787</v>
      </c>
      <c r="C416" s="61">
        <f t="shared" si="11"/>
        <v>83137</v>
      </c>
      <c r="D416" s="42">
        <v>14319924</v>
      </c>
    </row>
    <row r="417" spans="1:4" ht="14.1" customHeight="1" x14ac:dyDescent="0.2">
      <c r="A417" s="22" t="s">
        <v>367</v>
      </c>
      <c r="B417" s="54">
        <v>9937947</v>
      </c>
      <c r="C417" s="61">
        <f t="shared" si="11"/>
        <v>118299</v>
      </c>
      <c r="D417" s="42">
        <v>10056246</v>
      </c>
    </row>
    <row r="418" spans="1:4" ht="14.1" customHeight="1" x14ac:dyDescent="0.2">
      <c r="A418" s="22" t="s">
        <v>109</v>
      </c>
      <c r="B418" s="54">
        <v>2624139</v>
      </c>
      <c r="C418" s="61">
        <f t="shared" si="11"/>
        <v>18757</v>
      </c>
      <c r="D418" s="42">
        <v>2642896</v>
      </c>
    </row>
    <row r="419" spans="1:4" ht="14.1" customHeight="1" x14ac:dyDescent="0.2">
      <c r="A419" s="22" t="s">
        <v>368</v>
      </c>
      <c r="B419" s="54">
        <v>34291740</v>
      </c>
      <c r="C419" s="61">
        <f t="shared" si="11"/>
        <v>835610</v>
      </c>
      <c r="D419" s="42">
        <v>35127350</v>
      </c>
    </row>
    <row r="420" spans="1:4" ht="14.1" customHeight="1" x14ac:dyDescent="0.2">
      <c r="A420" s="22" t="s">
        <v>369</v>
      </c>
      <c r="B420" s="54">
        <v>24000505</v>
      </c>
      <c r="C420" s="61">
        <f t="shared" si="11"/>
        <v>35909</v>
      </c>
      <c r="D420" s="42">
        <v>24036414</v>
      </c>
    </row>
    <row r="421" spans="1:4" ht="14.1" customHeight="1" x14ac:dyDescent="0.2">
      <c r="A421" s="20" t="s">
        <v>243</v>
      </c>
      <c r="B421" s="54">
        <v>1970756</v>
      </c>
      <c r="C421" s="61">
        <f t="shared" si="11"/>
        <v>9995</v>
      </c>
      <c r="D421" s="42">
        <v>1980751</v>
      </c>
    </row>
    <row r="422" spans="1:4" ht="14.1" customHeight="1" x14ac:dyDescent="0.2">
      <c r="A422" s="22" t="s">
        <v>244</v>
      </c>
      <c r="B422" s="54">
        <v>2204642</v>
      </c>
      <c r="C422" s="61">
        <f t="shared" si="11"/>
        <v>18794</v>
      </c>
      <c r="D422" s="42">
        <v>2223436</v>
      </c>
    </row>
    <row r="423" spans="1:4" ht="14.1" customHeight="1" x14ac:dyDescent="0.2">
      <c r="A423" s="22" t="s">
        <v>496</v>
      </c>
      <c r="B423" s="54">
        <v>7123581</v>
      </c>
      <c r="C423" s="61">
        <f t="shared" si="11"/>
        <v>-74520</v>
      </c>
      <c r="D423" s="42">
        <v>7049061</v>
      </c>
    </row>
    <row r="424" spans="1:4" ht="14.1" customHeight="1" x14ac:dyDescent="0.2">
      <c r="A424" s="22" t="s">
        <v>306</v>
      </c>
      <c r="B424" s="54">
        <v>1898098</v>
      </c>
      <c r="C424" s="61">
        <f t="shared" si="11"/>
        <v>9936</v>
      </c>
      <c r="D424" s="42">
        <v>1908034</v>
      </c>
    </row>
    <row r="425" spans="1:4" ht="14.1" customHeight="1" x14ac:dyDescent="0.2">
      <c r="A425" s="20" t="s">
        <v>215</v>
      </c>
      <c r="B425" s="54">
        <v>1886151</v>
      </c>
      <c r="C425" s="61">
        <f t="shared" si="11"/>
        <v>16508</v>
      </c>
      <c r="D425" s="42">
        <v>1902659</v>
      </c>
    </row>
    <row r="426" spans="1:4" ht="14.1" customHeight="1" thickBot="1" x14ac:dyDescent="0.25">
      <c r="A426" s="66" t="s">
        <v>497</v>
      </c>
      <c r="B426" s="56">
        <v>5090078</v>
      </c>
      <c r="C426" s="61">
        <f t="shared" si="11"/>
        <v>-47183</v>
      </c>
      <c r="D426" s="44">
        <v>5042895</v>
      </c>
    </row>
    <row r="427" spans="1:4" ht="14.1" customHeight="1" thickBot="1" x14ac:dyDescent="0.25">
      <c r="A427" s="12" t="s">
        <v>32</v>
      </c>
      <c r="B427" s="57">
        <f>SUM(B369:B426)</f>
        <v>788200502</v>
      </c>
      <c r="C427" s="57">
        <f>SUM(C369:C426)</f>
        <v>9199193</v>
      </c>
      <c r="D427" s="45">
        <f>SUM(D369:D426)</f>
        <v>797399695</v>
      </c>
    </row>
    <row r="428" spans="1:4" ht="14.1" customHeight="1" thickBot="1" x14ac:dyDescent="0.25">
      <c r="A428" s="7"/>
    </row>
    <row r="429" spans="1:4" ht="14.1" customHeight="1" thickBot="1" x14ac:dyDescent="0.25">
      <c r="A429" s="27" t="s">
        <v>7</v>
      </c>
      <c r="B429" s="58">
        <f>B350+B365+B427</f>
        <v>1301024566</v>
      </c>
      <c r="C429" s="58">
        <f>C350+C365+C427</f>
        <v>15606341</v>
      </c>
      <c r="D429" s="43">
        <f>D350+D365+D427</f>
        <v>1316630907</v>
      </c>
    </row>
    <row r="430" spans="1:4" ht="14.1" customHeight="1" x14ac:dyDescent="0.2">
      <c r="A430" s="6"/>
      <c r="B430" s="26"/>
      <c r="C430" s="26"/>
      <c r="D430" s="26"/>
    </row>
    <row r="431" spans="1:4" ht="14.1" customHeight="1" x14ac:dyDescent="0.2">
      <c r="A431" s="6" t="s">
        <v>8</v>
      </c>
    </row>
    <row r="432" spans="1:4" ht="14.1" customHeight="1" x14ac:dyDescent="0.2">
      <c r="A432" s="7"/>
    </row>
    <row r="433" spans="1:4" ht="14.1" customHeight="1" thickBot="1" x14ac:dyDescent="0.25">
      <c r="A433" s="6" t="s">
        <v>20</v>
      </c>
      <c r="B433" s="36"/>
      <c r="C433" s="36"/>
      <c r="D433" s="36" t="s">
        <v>225</v>
      </c>
    </row>
    <row r="434" spans="1:4" ht="45" customHeight="1" thickBot="1" x14ac:dyDescent="0.25">
      <c r="A434" s="9" t="s">
        <v>36</v>
      </c>
      <c r="B434" s="53" t="s">
        <v>448</v>
      </c>
      <c r="C434" s="53" t="s">
        <v>449</v>
      </c>
      <c r="D434" s="52" t="s">
        <v>450</v>
      </c>
    </row>
    <row r="435" spans="1:4" ht="14.1" customHeight="1" x14ac:dyDescent="0.2">
      <c r="A435" s="13" t="s">
        <v>370</v>
      </c>
      <c r="B435" s="54">
        <v>2151550</v>
      </c>
      <c r="C435" s="61">
        <f t="shared" ref="C435:C449" si="12">D435-B435</f>
        <v>9994.8799999998882</v>
      </c>
      <c r="D435" s="42">
        <v>2161544.88</v>
      </c>
    </row>
    <row r="436" spans="1:4" ht="14.1" customHeight="1" x14ac:dyDescent="0.2">
      <c r="A436" s="14" t="s">
        <v>111</v>
      </c>
      <c r="B436" s="54">
        <v>7257008</v>
      </c>
      <c r="C436" s="61">
        <f t="shared" si="12"/>
        <v>43021.439999999478</v>
      </c>
      <c r="D436" s="42">
        <v>7300029.4399999995</v>
      </c>
    </row>
    <row r="437" spans="1:4" ht="14.1" customHeight="1" x14ac:dyDescent="0.2">
      <c r="A437" s="14" t="s">
        <v>216</v>
      </c>
      <c r="B437" s="54">
        <v>26091657</v>
      </c>
      <c r="C437" s="61">
        <f t="shared" si="12"/>
        <v>195442.70600000024</v>
      </c>
      <c r="D437" s="42">
        <v>26287099.706</v>
      </c>
    </row>
    <row r="438" spans="1:4" ht="14.1" customHeight="1" x14ac:dyDescent="0.2">
      <c r="A438" s="14" t="s">
        <v>120</v>
      </c>
      <c r="B438" s="54">
        <v>6000855.2000000002</v>
      </c>
      <c r="C438" s="61">
        <f t="shared" si="12"/>
        <v>12815</v>
      </c>
      <c r="D438" s="42">
        <v>6013670.2000000002</v>
      </c>
    </row>
    <row r="439" spans="1:4" ht="14.1" customHeight="1" x14ac:dyDescent="0.2">
      <c r="A439" s="14" t="s">
        <v>498</v>
      </c>
      <c r="B439" s="54">
        <v>6884488</v>
      </c>
      <c r="C439" s="61">
        <f t="shared" si="12"/>
        <v>-62021.611999999732</v>
      </c>
      <c r="D439" s="42">
        <v>6822466.3880000003</v>
      </c>
    </row>
    <row r="440" spans="1:4" ht="14.1" customHeight="1" x14ac:dyDescent="0.2">
      <c r="A440" s="20" t="s">
        <v>279</v>
      </c>
      <c r="B440" s="54">
        <v>2026549</v>
      </c>
      <c r="C440" s="61">
        <f t="shared" si="12"/>
        <v>7143.0800000000745</v>
      </c>
      <c r="D440" s="42">
        <v>2033692.08</v>
      </c>
    </row>
    <row r="441" spans="1:4" ht="14.1" customHeight="1" x14ac:dyDescent="0.2">
      <c r="A441" s="20" t="s">
        <v>276</v>
      </c>
      <c r="B441" s="54">
        <v>8370407</v>
      </c>
      <c r="C441" s="61">
        <f t="shared" si="12"/>
        <v>59344.599999999627</v>
      </c>
      <c r="D441" s="42">
        <v>8429751.5999999996</v>
      </c>
    </row>
    <row r="442" spans="1:4" ht="14.1" customHeight="1" x14ac:dyDescent="0.2">
      <c r="A442" s="20" t="s">
        <v>428</v>
      </c>
      <c r="B442" s="54">
        <v>14927876</v>
      </c>
      <c r="C442" s="61">
        <f t="shared" si="12"/>
        <v>100502.86400000006</v>
      </c>
      <c r="D442" s="42">
        <v>15028378.864</v>
      </c>
    </row>
    <row r="443" spans="1:4" ht="14.1" customHeight="1" x14ac:dyDescent="0.2">
      <c r="A443" s="20" t="s">
        <v>245</v>
      </c>
      <c r="B443" s="54">
        <v>46622906</v>
      </c>
      <c r="C443" s="61">
        <f t="shared" si="12"/>
        <v>1620334.1120000035</v>
      </c>
      <c r="D443" s="42">
        <v>48243240.112000003</v>
      </c>
    </row>
    <row r="444" spans="1:4" ht="14.1" customHeight="1" x14ac:dyDescent="0.2">
      <c r="A444" s="20" t="s">
        <v>112</v>
      </c>
      <c r="B444" s="54">
        <v>47724873</v>
      </c>
      <c r="C444" s="61">
        <f t="shared" si="12"/>
        <v>1342739.6520000026</v>
      </c>
      <c r="D444" s="42">
        <v>49067612.652000003</v>
      </c>
    </row>
    <row r="445" spans="1:4" ht="14.1" customHeight="1" x14ac:dyDescent="0.2">
      <c r="A445" s="20" t="s">
        <v>110</v>
      </c>
      <c r="B445" s="54">
        <v>4221022</v>
      </c>
      <c r="C445" s="61">
        <f t="shared" si="12"/>
        <v>42842.184000000358</v>
      </c>
      <c r="D445" s="42">
        <v>4263864.1840000004</v>
      </c>
    </row>
    <row r="446" spans="1:4" ht="14.1" customHeight="1" x14ac:dyDescent="0.2">
      <c r="A446" s="20" t="s">
        <v>395</v>
      </c>
      <c r="B446" s="54">
        <v>8077708</v>
      </c>
      <c r="C446" s="61">
        <f t="shared" si="12"/>
        <v>28972.929999999702</v>
      </c>
      <c r="D446" s="42">
        <v>8106680.9299999997</v>
      </c>
    </row>
    <row r="447" spans="1:4" ht="14.1" customHeight="1" x14ac:dyDescent="0.2">
      <c r="A447" s="20" t="s">
        <v>371</v>
      </c>
      <c r="B447" s="54">
        <v>4634208</v>
      </c>
      <c r="C447" s="61">
        <f t="shared" si="12"/>
        <v>17374.252000000328</v>
      </c>
      <c r="D447" s="42">
        <v>4651582.2520000003</v>
      </c>
    </row>
    <row r="448" spans="1:4" ht="14.1" customHeight="1" x14ac:dyDescent="0.2">
      <c r="A448" s="20" t="s">
        <v>396</v>
      </c>
      <c r="B448" s="54">
        <v>1760147</v>
      </c>
      <c r="C448" s="61">
        <f t="shared" si="12"/>
        <v>147684.07799999998</v>
      </c>
      <c r="D448" s="42">
        <v>1907831.078</v>
      </c>
    </row>
    <row r="449" spans="1:4" ht="14.1" customHeight="1" thickBot="1" x14ac:dyDescent="0.25">
      <c r="A449" s="32" t="s">
        <v>372</v>
      </c>
      <c r="B449" s="56">
        <v>18323723.759999998</v>
      </c>
      <c r="C449" s="61">
        <f t="shared" si="12"/>
        <v>34083.016000002623</v>
      </c>
      <c r="D449" s="44">
        <v>18357806.776000001</v>
      </c>
    </row>
    <row r="450" spans="1:4" ht="14.1" customHeight="1" thickBot="1" x14ac:dyDescent="0.25">
      <c r="A450" s="12" t="s">
        <v>33</v>
      </c>
      <c r="B450" s="57">
        <f>SUM(B435:B449)</f>
        <v>205074977.95999998</v>
      </c>
      <c r="C450" s="57">
        <f>SUM(C435:C449)</f>
        <v>3600273.1820000084</v>
      </c>
      <c r="D450" s="45">
        <f>SUM(D435:D449)</f>
        <v>208675251.14200002</v>
      </c>
    </row>
    <row r="451" spans="1:4" ht="14.1" customHeight="1" x14ac:dyDescent="0.2">
      <c r="A451" s="7"/>
    </row>
    <row r="452" spans="1:4" ht="14.1" customHeight="1" thickBot="1" x14ac:dyDescent="0.25">
      <c r="A452" s="6" t="s">
        <v>21</v>
      </c>
      <c r="B452" s="36"/>
      <c r="C452" s="36"/>
      <c r="D452" s="36" t="s">
        <v>225</v>
      </c>
    </row>
    <row r="453" spans="1:4" ht="45" customHeight="1" thickBot="1" x14ac:dyDescent="0.25">
      <c r="A453" s="9" t="s">
        <v>36</v>
      </c>
      <c r="B453" s="53" t="s">
        <v>448</v>
      </c>
      <c r="C453" s="53" t="s">
        <v>449</v>
      </c>
      <c r="D453" s="52" t="s">
        <v>450</v>
      </c>
    </row>
    <row r="454" spans="1:4" ht="14.1" customHeight="1" x14ac:dyDescent="0.2">
      <c r="A454" s="23" t="s">
        <v>325</v>
      </c>
      <c r="B454" s="54">
        <v>9745946</v>
      </c>
      <c r="C454" s="61">
        <f t="shared" ref="C454:C491" si="13">D454-B454</f>
        <v>98006</v>
      </c>
      <c r="D454" s="42">
        <v>9843952</v>
      </c>
    </row>
    <row r="455" spans="1:4" ht="14.1" customHeight="1" x14ac:dyDescent="0.2">
      <c r="A455" s="23" t="s">
        <v>153</v>
      </c>
      <c r="B455" s="54">
        <v>32331930</v>
      </c>
      <c r="C455" s="61">
        <f t="shared" si="13"/>
        <v>196643</v>
      </c>
      <c r="D455" s="42">
        <v>32528573</v>
      </c>
    </row>
    <row r="456" spans="1:4" ht="14.1" customHeight="1" x14ac:dyDescent="0.2">
      <c r="A456" s="23" t="s">
        <v>246</v>
      </c>
      <c r="B456" s="54">
        <v>12058740</v>
      </c>
      <c r="C456" s="61">
        <f t="shared" si="13"/>
        <v>123892</v>
      </c>
      <c r="D456" s="42">
        <v>12182632</v>
      </c>
    </row>
    <row r="457" spans="1:4" ht="14.1" customHeight="1" x14ac:dyDescent="0.2">
      <c r="A457" s="10" t="s">
        <v>429</v>
      </c>
      <c r="B457" s="54">
        <v>4018067</v>
      </c>
      <c r="C457" s="61">
        <f t="shared" si="13"/>
        <v>155797</v>
      </c>
      <c r="D457" s="42">
        <v>4173864</v>
      </c>
    </row>
    <row r="458" spans="1:4" ht="14.1" customHeight="1" x14ac:dyDescent="0.2">
      <c r="A458" s="10" t="s">
        <v>499</v>
      </c>
      <c r="B458" s="54">
        <v>9748175</v>
      </c>
      <c r="C458" s="61">
        <f t="shared" si="13"/>
        <v>-24610</v>
      </c>
      <c r="D458" s="42">
        <v>9723565</v>
      </c>
    </row>
    <row r="459" spans="1:4" ht="14.1" customHeight="1" x14ac:dyDescent="0.2">
      <c r="A459" s="10" t="s">
        <v>397</v>
      </c>
      <c r="B459" s="54">
        <v>5337621</v>
      </c>
      <c r="C459" s="61">
        <f t="shared" si="13"/>
        <v>46297</v>
      </c>
      <c r="D459" s="42">
        <v>5383918</v>
      </c>
    </row>
    <row r="460" spans="1:4" ht="14.1" customHeight="1" x14ac:dyDescent="0.2">
      <c r="A460" s="10" t="s">
        <v>430</v>
      </c>
      <c r="B460" s="54">
        <v>4457472</v>
      </c>
      <c r="C460" s="61">
        <f t="shared" si="13"/>
        <v>51942</v>
      </c>
      <c r="D460" s="42">
        <v>4509414</v>
      </c>
    </row>
    <row r="461" spans="1:4" ht="14.1" customHeight="1" x14ac:dyDescent="0.2">
      <c r="A461" s="10" t="s">
        <v>154</v>
      </c>
      <c r="B461" s="54">
        <v>12320284</v>
      </c>
      <c r="C461" s="61">
        <f t="shared" si="13"/>
        <v>1139987</v>
      </c>
      <c r="D461" s="42">
        <v>13460271</v>
      </c>
    </row>
    <row r="462" spans="1:4" ht="14.1" customHeight="1" x14ac:dyDescent="0.2">
      <c r="A462" s="10" t="s">
        <v>217</v>
      </c>
      <c r="B462" s="54">
        <v>35710068</v>
      </c>
      <c r="C462" s="61">
        <f t="shared" si="13"/>
        <v>282308</v>
      </c>
      <c r="D462" s="42">
        <v>35992376</v>
      </c>
    </row>
    <row r="463" spans="1:4" ht="14.1" customHeight="1" x14ac:dyDescent="0.2">
      <c r="A463" s="10" t="s">
        <v>218</v>
      </c>
      <c r="B463" s="54">
        <v>18405651</v>
      </c>
      <c r="C463" s="61">
        <f t="shared" si="13"/>
        <v>242443</v>
      </c>
      <c r="D463" s="42">
        <v>18648094</v>
      </c>
    </row>
    <row r="464" spans="1:4" ht="14.1" customHeight="1" x14ac:dyDescent="0.2">
      <c r="A464" s="10" t="s">
        <v>431</v>
      </c>
      <c r="B464" s="54">
        <v>2682808</v>
      </c>
      <c r="C464" s="61">
        <f t="shared" si="13"/>
        <v>27257</v>
      </c>
      <c r="D464" s="42">
        <v>2710065</v>
      </c>
    </row>
    <row r="465" spans="1:4" ht="14.1" customHeight="1" x14ac:dyDescent="0.2">
      <c r="A465" s="10" t="s">
        <v>326</v>
      </c>
      <c r="B465" s="54">
        <v>3619048</v>
      </c>
      <c r="C465" s="61">
        <f t="shared" si="13"/>
        <v>481837</v>
      </c>
      <c r="D465" s="42">
        <v>4100885</v>
      </c>
    </row>
    <row r="466" spans="1:4" ht="14.1" customHeight="1" x14ac:dyDescent="0.2">
      <c r="A466" s="10" t="s">
        <v>152</v>
      </c>
      <c r="B466" s="54">
        <v>8624802</v>
      </c>
      <c r="C466" s="61">
        <f t="shared" si="13"/>
        <v>156870</v>
      </c>
      <c r="D466" s="42">
        <v>8781672</v>
      </c>
    </row>
    <row r="467" spans="1:4" ht="14.1" customHeight="1" x14ac:dyDescent="0.2">
      <c r="A467" s="10" t="s">
        <v>307</v>
      </c>
      <c r="B467" s="54">
        <v>9959499</v>
      </c>
      <c r="C467" s="61">
        <f t="shared" si="13"/>
        <v>177712</v>
      </c>
      <c r="D467" s="42">
        <v>10137211</v>
      </c>
    </row>
    <row r="468" spans="1:4" ht="14.1" customHeight="1" x14ac:dyDescent="0.2">
      <c r="A468" s="10" t="s">
        <v>113</v>
      </c>
      <c r="B468" s="54">
        <v>28470369</v>
      </c>
      <c r="C468" s="61">
        <f t="shared" si="13"/>
        <v>370415</v>
      </c>
      <c r="D468" s="42">
        <v>28840784</v>
      </c>
    </row>
    <row r="469" spans="1:4" ht="14.1" customHeight="1" x14ac:dyDescent="0.2">
      <c r="A469" s="10" t="s">
        <v>247</v>
      </c>
      <c r="B469" s="54">
        <v>17246013</v>
      </c>
      <c r="C469" s="61">
        <f t="shared" si="13"/>
        <v>739245</v>
      </c>
      <c r="D469" s="42">
        <v>17985258</v>
      </c>
    </row>
    <row r="470" spans="1:4" ht="14.1" customHeight="1" x14ac:dyDescent="0.2">
      <c r="A470" s="10" t="s">
        <v>432</v>
      </c>
      <c r="B470" s="54">
        <v>1719874</v>
      </c>
      <c r="C470" s="61">
        <f t="shared" si="13"/>
        <v>8778</v>
      </c>
      <c r="D470" s="42">
        <v>1728652</v>
      </c>
    </row>
    <row r="471" spans="1:4" ht="14.1" customHeight="1" x14ac:dyDescent="0.2">
      <c r="A471" s="10" t="s">
        <v>155</v>
      </c>
      <c r="B471" s="54">
        <v>39745921</v>
      </c>
      <c r="C471" s="61">
        <f t="shared" si="13"/>
        <v>354480</v>
      </c>
      <c r="D471" s="42">
        <v>40100401</v>
      </c>
    </row>
    <row r="472" spans="1:4" ht="14.1" customHeight="1" x14ac:dyDescent="0.2">
      <c r="A472" s="10" t="s">
        <v>156</v>
      </c>
      <c r="B472" s="54">
        <v>8599139</v>
      </c>
      <c r="C472" s="61">
        <f t="shared" si="13"/>
        <v>44010</v>
      </c>
      <c r="D472" s="42">
        <v>8643149</v>
      </c>
    </row>
    <row r="473" spans="1:4" ht="14.1" customHeight="1" x14ac:dyDescent="0.2">
      <c r="A473" s="10" t="s">
        <v>308</v>
      </c>
      <c r="B473" s="54">
        <v>11843093</v>
      </c>
      <c r="C473" s="61">
        <f t="shared" si="13"/>
        <v>122756</v>
      </c>
      <c r="D473" s="42">
        <v>11965849</v>
      </c>
    </row>
    <row r="474" spans="1:4" ht="14.1" customHeight="1" x14ac:dyDescent="0.2">
      <c r="A474" s="10" t="s">
        <v>248</v>
      </c>
      <c r="B474" s="54">
        <v>8708003</v>
      </c>
      <c r="C474" s="61">
        <f t="shared" si="13"/>
        <v>142204</v>
      </c>
      <c r="D474" s="42">
        <v>8850207</v>
      </c>
    </row>
    <row r="475" spans="1:4" ht="14.1" customHeight="1" x14ac:dyDescent="0.2">
      <c r="A475" s="10" t="s">
        <v>433</v>
      </c>
      <c r="B475" s="54">
        <v>4506314</v>
      </c>
      <c r="C475" s="61">
        <f t="shared" si="13"/>
        <v>105156</v>
      </c>
      <c r="D475" s="42">
        <v>4611470</v>
      </c>
    </row>
    <row r="476" spans="1:4" ht="14.1" customHeight="1" x14ac:dyDescent="0.2">
      <c r="A476" s="10" t="s">
        <v>500</v>
      </c>
      <c r="B476" s="54">
        <v>30908042</v>
      </c>
      <c r="C476" s="61">
        <f t="shared" si="13"/>
        <v>-173842</v>
      </c>
      <c r="D476" s="42">
        <v>30734200</v>
      </c>
    </row>
    <row r="477" spans="1:4" ht="14.1" customHeight="1" x14ac:dyDescent="0.2">
      <c r="A477" s="10" t="s">
        <v>277</v>
      </c>
      <c r="B477" s="54">
        <v>7790991</v>
      </c>
      <c r="C477" s="61">
        <f t="shared" si="13"/>
        <v>49973</v>
      </c>
      <c r="D477" s="42">
        <v>7840964</v>
      </c>
    </row>
    <row r="478" spans="1:4" ht="14.1" customHeight="1" x14ac:dyDescent="0.2">
      <c r="A478" s="10" t="s">
        <v>219</v>
      </c>
      <c r="B478" s="54">
        <v>21219854</v>
      </c>
      <c r="C478" s="61">
        <f t="shared" si="13"/>
        <v>209746</v>
      </c>
      <c r="D478" s="42">
        <v>21429600</v>
      </c>
    </row>
    <row r="479" spans="1:4" ht="14.1" customHeight="1" x14ac:dyDescent="0.2">
      <c r="A479" s="10" t="s">
        <v>501</v>
      </c>
      <c r="B479" s="54">
        <v>19696330</v>
      </c>
      <c r="C479" s="61">
        <f t="shared" si="13"/>
        <v>-20679</v>
      </c>
      <c r="D479" s="42">
        <v>19675651</v>
      </c>
    </row>
    <row r="480" spans="1:4" ht="14.1" customHeight="1" x14ac:dyDescent="0.2">
      <c r="A480" s="10" t="s">
        <v>114</v>
      </c>
      <c r="B480" s="54">
        <v>23967537</v>
      </c>
      <c r="C480" s="61">
        <f t="shared" si="13"/>
        <v>229996</v>
      </c>
      <c r="D480" s="42">
        <v>24197533</v>
      </c>
    </row>
    <row r="481" spans="1:4" ht="14.1" customHeight="1" x14ac:dyDescent="0.2">
      <c r="A481" s="35" t="s">
        <v>434</v>
      </c>
      <c r="B481" s="55">
        <v>27284486</v>
      </c>
      <c r="C481" s="61">
        <f t="shared" si="13"/>
        <v>1013951</v>
      </c>
      <c r="D481" s="46">
        <v>28298437</v>
      </c>
    </row>
    <row r="482" spans="1:4" ht="14.1" customHeight="1" x14ac:dyDescent="0.2">
      <c r="A482" s="10" t="s">
        <v>435</v>
      </c>
      <c r="B482" s="54">
        <v>18547562</v>
      </c>
      <c r="C482" s="61">
        <f t="shared" si="13"/>
        <v>135414</v>
      </c>
      <c r="D482" s="42">
        <v>18682976</v>
      </c>
    </row>
    <row r="483" spans="1:4" ht="14.1" customHeight="1" x14ac:dyDescent="0.2">
      <c r="A483" s="10" t="s">
        <v>193</v>
      </c>
      <c r="B483" s="54">
        <v>39206387</v>
      </c>
      <c r="C483" s="61">
        <f t="shared" si="13"/>
        <v>325797</v>
      </c>
      <c r="D483" s="42">
        <v>39532184</v>
      </c>
    </row>
    <row r="484" spans="1:4" ht="14.1" customHeight="1" x14ac:dyDescent="0.2">
      <c r="A484" s="10" t="s">
        <v>220</v>
      </c>
      <c r="B484" s="54">
        <v>49600671</v>
      </c>
      <c r="C484" s="61">
        <f t="shared" si="13"/>
        <v>761899</v>
      </c>
      <c r="D484" s="42">
        <v>50362570</v>
      </c>
    </row>
    <row r="485" spans="1:4" ht="14.1" customHeight="1" x14ac:dyDescent="0.2">
      <c r="A485" s="10" t="s">
        <v>194</v>
      </c>
      <c r="B485" s="54">
        <v>40290361</v>
      </c>
      <c r="C485" s="61">
        <f t="shared" si="13"/>
        <v>285417</v>
      </c>
      <c r="D485" s="42">
        <v>40575778</v>
      </c>
    </row>
    <row r="486" spans="1:4" ht="14.1" customHeight="1" x14ac:dyDescent="0.2">
      <c r="A486" s="10" t="s">
        <v>195</v>
      </c>
      <c r="B486" s="54">
        <v>43430968</v>
      </c>
      <c r="C486" s="61">
        <f t="shared" si="13"/>
        <v>518243</v>
      </c>
      <c r="D486" s="42">
        <v>43949211</v>
      </c>
    </row>
    <row r="487" spans="1:4" ht="14.1" customHeight="1" x14ac:dyDescent="0.2">
      <c r="A487" s="10" t="s">
        <v>115</v>
      </c>
      <c r="B487" s="54">
        <v>45395529</v>
      </c>
      <c r="C487" s="61">
        <f t="shared" si="13"/>
        <v>527753</v>
      </c>
      <c r="D487" s="42">
        <v>45923282</v>
      </c>
    </row>
    <row r="488" spans="1:4" ht="14.1" customHeight="1" x14ac:dyDescent="0.2">
      <c r="A488" s="10" t="s">
        <v>200</v>
      </c>
      <c r="B488" s="54">
        <v>19169933</v>
      </c>
      <c r="C488" s="61">
        <f t="shared" si="13"/>
        <v>242520</v>
      </c>
      <c r="D488" s="42">
        <v>19412453</v>
      </c>
    </row>
    <row r="489" spans="1:4" ht="14.1" customHeight="1" x14ac:dyDescent="0.2">
      <c r="A489" s="10" t="s">
        <v>221</v>
      </c>
      <c r="B489" s="54">
        <v>47362416</v>
      </c>
      <c r="C489" s="61">
        <f t="shared" si="13"/>
        <v>628529</v>
      </c>
      <c r="D489" s="42">
        <v>47990945</v>
      </c>
    </row>
    <row r="490" spans="1:4" ht="14.1" customHeight="1" x14ac:dyDescent="0.2">
      <c r="A490" s="10" t="s">
        <v>196</v>
      </c>
      <c r="B490" s="54">
        <v>24219211</v>
      </c>
      <c r="C490" s="61">
        <f t="shared" si="13"/>
        <v>59079</v>
      </c>
      <c r="D490" s="42">
        <v>24278290</v>
      </c>
    </row>
    <row r="491" spans="1:4" ht="14.1" customHeight="1" thickBot="1" x14ac:dyDescent="0.25">
      <c r="A491" s="11" t="s">
        <v>157</v>
      </c>
      <c r="B491" s="56">
        <v>15316829</v>
      </c>
      <c r="C491" s="61">
        <f t="shared" si="13"/>
        <v>44164</v>
      </c>
      <c r="D491" s="44">
        <v>15360993</v>
      </c>
    </row>
    <row r="492" spans="1:4" ht="14.1" customHeight="1" thickBot="1" x14ac:dyDescent="0.25">
      <c r="A492" s="12" t="s">
        <v>34</v>
      </c>
      <c r="B492" s="57">
        <f>SUM(B454:B491)</f>
        <v>763265944</v>
      </c>
      <c r="C492" s="57">
        <f>SUM(C454:C491)</f>
        <v>9881385</v>
      </c>
      <c r="D492" s="45">
        <f>SUM(D454:D491)</f>
        <v>773147329</v>
      </c>
    </row>
    <row r="493" spans="1:4" ht="14.1" customHeight="1" x14ac:dyDescent="0.2">
      <c r="A493" s="7"/>
    </row>
    <row r="494" spans="1:4" ht="14.1" customHeight="1" thickBot="1" x14ac:dyDescent="0.25">
      <c r="A494" s="6" t="s">
        <v>22</v>
      </c>
      <c r="B494" s="36"/>
      <c r="C494" s="36"/>
      <c r="D494" s="36" t="s">
        <v>225</v>
      </c>
    </row>
    <row r="495" spans="1:4" ht="45" customHeight="1" thickBot="1" x14ac:dyDescent="0.25">
      <c r="A495" s="9" t="s">
        <v>36</v>
      </c>
      <c r="B495" s="53" t="s">
        <v>448</v>
      </c>
      <c r="C495" s="53" t="s">
        <v>449</v>
      </c>
      <c r="D495" s="52" t="s">
        <v>450</v>
      </c>
    </row>
    <row r="496" spans="1:4" ht="14.1" customHeight="1" x14ac:dyDescent="0.2">
      <c r="A496" s="23" t="s">
        <v>184</v>
      </c>
      <c r="B496" s="54">
        <v>4957295</v>
      </c>
      <c r="C496" s="61">
        <f t="shared" ref="C496:C530" si="14">D496-B496</f>
        <v>37527</v>
      </c>
      <c r="D496" s="42">
        <v>4994822</v>
      </c>
    </row>
    <row r="497" spans="1:4" ht="14.1" customHeight="1" x14ac:dyDescent="0.2">
      <c r="A497" s="10" t="s">
        <v>309</v>
      </c>
      <c r="B497" s="54">
        <v>5409530</v>
      </c>
      <c r="C497" s="61">
        <f t="shared" si="14"/>
        <v>137565</v>
      </c>
      <c r="D497" s="42">
        <v>5547095</v>
      </c>
    </row>
    <row r="498" spans="1:4" ht="14.1" customHeight="1" x14ac:dyDescent="0.2">
      <c r="A498" s="10" t="s">
        <v>262</v>
      </c>
      <c r="B498" s="54">
        <v>1587331</v>
      </c>
      <c r="C498" s="61">
        <f t="shared" si="14"/>
        <v>32025</v>
      </c>
      <c r="D498" s="42">
        <v>1619356</v>
      </c>
    </row>
    <row r="499" spans="1:4" ht="14.1" customHeight="1" x14ac:dyDescent="0.2">
      <c r="A499" s="10" t="s">
        <v>502</v>
      </c>
      <c r="B499" s="54">
        <v>24851289</v>
      </c>
      <c r="C499" s="61">
        <f t="shared" si="14"/>
        <v>-133855</v>
      </c>
      <c r="D499" s="42">
        <v>24717434</v>
      </c>
    </row>
    <row r="500" spans="1:4" ht="14.1" customHeight="1" x14ac:dyDescent="0.2">
      <c r="A500" s="10" t="s">
        <v>436</v>
      </c>
      <c r="B500" s="54">
        <v>5271749</v>
      </c>
      <c r="C500" s="61">
        <f t="shared" si="14"/>
        <v>99137</v>
      </c>
      <c r="D500" s="42">
        <v>5370886</v>
      </c>
    </row>
    <row r="501" spans="1:4" ht="14.1" customHeight="1" x14ac:dyDescent="0.2">
      <c r="A501" s="10" t="s">
        <v>158</v>
      </c>
      <c r="B501" s="54">
        <v>6552675</v>
      </c>
      <c r="C501" s="61">
        <f t="shared" si="14"/>
        <v>84625</v>
      </c>
      <c r="D501" s="42">
        <v>6637300</v>
      </c>
    </row>
    <row r="502" spans="1:4" ht="14.1" customHeight="1" x14ac:dyDescent="0.2">
      <c r="A502" s="10" t="s">
        <v>159</v>
      </c>
      <c r="B502" s="54">
        <v>10321299</v>
      </c>
      <c r="C502" s="61">
        <f t="shared" si="14"/>
        <v>166281</v>
      </c>
      <c r="D502" s="42">
        <v>10487580</v>
      </c>
    </row>
    <row r="503" spans="1:4" ht="14.1" customHeight="1" x14ac:dyDescent="0.2">
      <c r="A503" s="10" t="s">
        <v>222</v>
      </c>
      <c r="B503" s="54">
        <v>6119065</v>
      </c>
      <c r="C503" s="61">
        <f t="shared" si="14"/>
        <v>201778</v>
      </c>
      <c r="D503" s="42">
        <v>6320843</v>
      </c>
    </row>
    <row r="504" spans="1:4" ht="14.1" customHeight="1" x14ac:dyDescent="0.2">
      <c r="A504" s="10" t="s">
        <v>327</v>
      </c>
      <c r="B504" s="54">
        <v>7265732</v>
      </c>
      <c r="C504" s="61">
        <f t="shared" si="14"/>
        <v>38333</v>
      </c>
      <c r="D504" s="42">
        <v>7304065</v>
      </c>
    </row>
    <row r="505" spans="1:4" ht="14.1" customHeight="1" x14ac:dyDescent="0.2">
      <c r="A505" s="10" t="s">
        <v>263</v>
      </c>
      <c r="B505" s="54">
        <v>5813909</v>
      </c>
      <c r="C505" s="61">
        <f t="shared" si="14"/>
        <v>166592</v>
      </c>
      <c r="D505" s="42">
        <v>5980501</v>
      </c>
    </row>
    <row r="506" spans="1:4" ht="14.1" customHeight="1" x14ac:dyDescent="0.2">
      <c r="A506" s="10" t="s">
        <v>310</v>
      </c>
      <c r="B506" s="54">
        <v>5121661</v>
      </c>
      <c r="C506" s="61">
        <f t="shared" si="14"/>
        <v>528680</v>
      </c>
      <c r="D506" s="42">
        <v>5650341</v>
      </c>
    </row>
    <row r="507" spans="1:4" ht="14.1" customHeight="1" x14ac:dyDescent="0.2">
      <c r="A507" s="10" t="s">
        <v>264</v>
      </c>
      <c r="B507" s="54">
        <v>1820251</v>
      </c>
      <c r="C507" s="61">
        <f t="shared" si="14"/>
        <v>196577</v>
      </c>
      <c r="D507" s="42">
        <v>2016828</v>
      </c>
    </row>
    <row r="508" spans="1:4" ht="14.1" customHeight="1" x14ac:dyDescent="0.2">
      <c r="A508" s="10" t="s">
        <v>311</v>
      </c>
      <c r="B508" s="54">
        <v>6169908</v>
      </c>
      <c r="C508" s="61">
        <f t="shared" si="14"/>
        <v>507112</v>
      </c>
      <c r="D508" s="42">
        <v>6677020</v>
      </c>
    </row>
    <row r="509" spans="1:4" ht="14.1" customHeight="1" x14ac:dyDescent="0.2">
      <c r="A509" s="10" t="s">
        <v>503</v>
      </c>
      <c r="B509" s="54">
        <v>11214439</v>
      </c>
      <c r="C509" s="61">
        <f t="shared" si="14"/>
        <v>-38049</v>
      </c>
      <c r="D509" s="42">
        <v>11176390</v>
      </c>
    </row>
    <row r="510" spans="1:4" ht="14.1" customHeight="1" x14ac:dyDescent="0.2">
      <c r="A510" s="10" t="s">
        <v>437</v>
      </c>
      <c r="B510" s="54">
        <v>5209939</v>
      </c>
      <c r="C510" s="61">
        <f t="shared" si="14"/>
        <v>169341</v>
      </c>
      <c r="D510" s="42">
        <v>5379280</v>
      </c>
    </row>
    <row r="511" spans="1:4" ht="14.1" customHeight="1" x14ac:dyDescent="0.2">
      <c r="A511" s="10" t="s">
        <v>249</v>
      </c>
      <c r="B511" s="54">
        <v>7712170</v>
      </c>
      <c r="C511" s="61">
        <f t="shared" si="14"/>
        <v>58427</v>
      </c>
      <c r="D511" s="42">
        <v>7770597</v>
      </c>
    </row>
    <row r="512" spans="1:4" ht="14.1" customHeight="1" x14ac:dyDescent="0.2">
      <c r="A512" s="10" t="s">
        <v>278</v>
      </c>
      <c r="B512" s="54">
        <v>7741707</v>
      </c>
      <c r="C512" s="61">
        <f t="shared" si="14"/>
        <v>1092544</v>
      </c>
      <c r="D512" s="42">
        <v>8834251</v>
      </c>
    </row>
    <row r="513" spans="1:4" ht="14.1" customHeight="1" x14ac:dyDescent="0.2">
      <c r="A513" s="10" t="s">
        <v>116</v>
      </c>
      <c r="B513" s="54">
        <v>22596431</v>
      </c>
      <c r="C513" s="61">
        <f t="shared" si="14"/>
        <v>542219</v>
      </c>
      <c r="D513" s="42">
        <v>23138650</v>
      </c>
    </row>
    <row r="514" spans="1:4" ht="14.1" customHeight="1" x14ac:dyDescent="0.2">
      <c r="A514" s="10" t="s">
        <v>265</v>
      </c>
      <c r="B514" s="54">
        <v>1997655</v>
      </c>
      <c r="C514" s="61">
        <f t="shared" si="14"/>
        <v>9370</v>
      </c>
      <c r="D514" s="42">
        <v>2007025</v>
      </c>
    </row>
    <row r="515" spans="1:4" ht="14.1" customHeight="1" x14ac:dyDescent="0.2">
      <c r="A515" s="10" t="s">
        <v>312</v>
      </c>
      <c r="B515" s="54">
        <v>5110225</v>
      </c>
      <c r="C515" s="61">
        <f t="shared" si="14"/>
        <v>124436</v>
      </c>
      <c r="D515" s="42">
        <v>5234661</v>
      </c>
    </row>
    <row r="516" spans="1:4" ht="14.1" customHeight="1" x14ac:dyDescent="0.2">
      <c r="A516" s="10" t="s">
        <v>223</v>
      </c>
      <c r="B516" s="54">
        <v>9845327</v>
      </c>
      <c r="C516" s="61">
        <f t="shared" si="14"/>
        <v>464587</v>
      </c>
      <c r="D516" s="42">
        <v>10309914</v>
      </c>
    </row>
    <row r="517" spans="1:4" ht="14.1" customHeight="1" x14ac:dyDescent="0.2">
      <c r="A517" s="10" t="s">
        <v>398</v>
      </c>
      <c r="B517" s="54">
        <v>9187083</v>
      </c>
      <c r="C517" s="61">
        <f t="shared" si="14"/>
        <v>303903</v>
      </c>
      <c r="D517" s="42">
        <v>9490986</v>
      </c>
    </row>
    <row r="518" spans="1:4" ht="14.1" customHeight="1" x14ac:dyDescent="0.2">
      <c r="A518" s="10" t="s">
        <v>399</v>
      </c>
      <c r="B518" s="54">
        <v>4431825</v>
      </c>
      <c r="C518" s="61">
        <f t="shared" si="14"/>
        <v>15203</v>
      </c>
      <c r="D518" s="42">
        <v>4447028</v>
      </c>
    </row>
    <row r="519" spans="1:4" ht="14.1" customHeight="1" x14ac:dyDescent="0.2">
      <c r="A519" s="10" t="s">
        <v>197</v>
      </c>
      <c r="B519" s="56">
        <v>28377761</v>
      </c>
      <c r="C519" s="61">
        <f t="shared" si="14"/>
        <v>483285</v>
      </c>
      <c r="D519" s="44">
        <v>28861046</v>
      </c>
    </row>
    <row r="520" spans="1:4" ht="14.1" customHeight="1" x14ac:dyDescent="0.2">
      <c r="A520" s="10" t="s">
        <v>117</v>
      </c>
      <c r="B520" s="60">
        <v>16718111</v>
      </c>
      <c r="C520" s="61">
        <f t="shared" si="14"/>
        <v>157965</v>
      </c>
      <c r="D520" s="48">
        <v>16876076</v>
      </c>
    </row>
    <row r="521" spans="1:4" ht="14.1" customHeight="1" x14ac:dyDescent="0.2">
      <c r="A521" s="38" t="s">
        <v>250</v>
      </c>
      <c r="B521" s="61">
        <v>7809413</v>
      </c>
      <c r="C521" s="61">
        <f t="shared" si="14"/>
        <v>43976</v>
      </c>
      <c r="D521" s="49">
        <v>7853389</v>
      </c>
    </row>
    <row r="522" spans="1:4" ht="14.1" customHeight="1" x14ac:dyDescent="0.2">
      <c r="A522" s="10" t="s">
        <v>328</v>
      </c>
      <c r="B522" s="54">
        <v>8631360</v>
      </c>
      <c r="C522" s="61">
        <f t="shared" si="14"/>
        <v>198095</v>
      </c>
      <c r="D522" s="42">
        <v>8829455</v>
      </c>
    </row>
    <row r="523" spans="1:4" ht="14.1" customHeight="1" x14ac:dyDescent="0.2">
      <c r="A523" s="10" t="s">
        <v>504</v>
      </c>
      <c r="B523" s="54">
        <v>8421888</v>
      </c>
      <c r="C523" s="61">
        <f t="shared" si="14"/>
        <v>-47749</v>
      </c>
      <c r="D523" s="42">
        <v>8374139</v>
      </c>
    </row>
    <row r="524" spans="1:4" ht="14.1" customHeight="1" x14ac:dyDescent="0.2">
      <c r="A524" s="10" t="s">
        <v>438</v>
      </c>
      <c r="B524" s="54">
        <v>7925369</v>
      </c>
      <c r="C524" s="61">
        <f t="shared" si="14"/>
        <v>72587</v>
      </c>
      <c r="D524" s="42">
        <v>7997956</v>
      </c>
    </row>
    <row r="525" spans="1:4" ht="14.1" customHeight="1" x14ac:dyDescent="0.2">
      <c r="A525" s="10" t="s">
        <v>118</v>
      </c>
      <c r="B525" s="54">
        <v>51286688</v>
      </c>
      <c r="C525" s="61">
        <f t="shared" si="14"/>
        <v>603387</v>
      </c>
      <c r="D525" s="42">
        <v>51890075</v>
      </c>
    </row>
    <row r="526" spans="1:4" ht="14.1" customHeight="1" x14ac:dyDescent="0.2">
      <c r="A526" s="10" t="s">
        <v>224</v>
      </c>
      <c r="B526" s="54">
        <v>42371810</v>
      </c>
      <c r="C526" s="61">
        <f t="shared" si="14"/>
        <v>144616</v>
      </c>
      <c r="D526" s="42">
        <v>42516426</v>
      </c>
    </row>
    <row r="527" spans="1:4" ht="14.1" customHeight="1" x14ac:dyDescent="0.2">
      <c r="A527" s="10" t="s">
        <v>251</v>
      </c>
      <c r="B527" s="54">
        <v>32759436</v>
      </c>
      <c r="C527" s="61">
        <f t="shared" si="14"/>
        <v>344549</v>
      </c>
      <c r="D527" s="42">
        <v>33103985</v>
      </c>
    </row>
    <row r="528" spans="1:4" ht="14.1" customHeight="1" x14ac:dyDescent="0.2">
      <c r="A528" s="10" t="s">
        <v>439</v>
      </c>
      <c r="B528" s="54">
        <v>3507640</v>
      </c>
      <c r="C528" s="61">
        <f t="shared" si="14"/>
        <v>70322</v>
      </c>
      <c r="D528" s="42">
        <v>3577962</v>
      </c>
    </row>
    <row r="529" spans="1:4" ht="14.1" customHeight="1" x14ac:dyDescent="0.2">
      <c r="A529" s="10" t="s">
        <v>252</v>
      </c>
      <c r="B529" s="54">
        <v>2164910</v>
      </c>
      <c r="C529" s="61">
        <f t="shared" si="14"/>
        <v>51588</v>
      </c>
      <c r="D529" s="42">
        <v>2216498</v>
      </c>
    </row>
    <row r="530" spans="1:4" ht="14.1" customHeight="1" thickBot="1" x14ac:dyDescent="0.25">
      <c r="A530" s="11" t="s">
        <v>160</v>
      </c>
      <c r="B530" s="56">
        <v>7933093</v>
      </c>
      <c r="C530" s="61">
        <f t="shared" si="14"/>
        <v>320521</v>
      </c>
      <c r="D530" s="44">
        <v>8253614</v>
      </c>
    </row>
    <row r="531" spans="1:4" ht="14.1" customHeight="1" thickBot="1" x14ac:dyDescent="0.25">
      <c r="A531" s="12" t="s">
        <v>35</v>
      </c>
      <c r="B531" s="57">
        <f>SUM(B496:B530)</f>
        <v>394215974</v>
      </c>
      <c r="C531" s="57">
        <f>SUM(C496:C530)</f>
        <v>7247500</v>
      </c>
      <c r="D531" s="45">
        <f>SUM(D496:D530)</f>
        <v>401463474</v>
      </c>
    </row>
    <row r="532" spans="1:4" ht="14.1" customHeight="1" thickBot="1" x14ac:dyDescent="0.25">
      <c r="A532" s="7"/>
    </row>
    <row r="533" spans="1:4" ht="14.1" customHeight="1" thickBot="1" x14ac:dyDescent="0.25">
      <c r="A533" s="27" t="s">
        <v>9</v>
      </c>
      <c r="B533" s="58">
        <f>B450+B492+B531</f>
        <v>1362556895.96</v>
      </c>
      <c r="C533" s="58">
        <f>C450+C492+C531</f>
        <v>20729158.182000007</v>
      </c>
      <c r="D533" s="43">
        <f>D450+D492+D531</f>
        <v>1383286054.142</v>
      </c>
    </row>
    <row r="534" spans="1:4" ht="14.1" customHeight="1" thickBot="1" x14ac:dyDescent="0.25">
      <c r="A534" s="7"/>
    </row>
    <row r="535" spans="1:4" ht="14.1" customHeight="1" thickBot="1" x14ac:dyDescent="0.25">
      <c r="A535" s="33" t="s">
        <v>119</v>
      </c>
      <c r="B535" s="62">
        <f>B49+B209+B312+B429+B533</f>
        <v>7030852741.9399996</v>
      </c>
      <c r="C535" s="62">
        <f>C49+C209+C312+C429+C533</f>
        <v>98785635.202000007</v>
      </c>
      <c r="D535" s="50">
        <f>D49+D209+D312+D429+D533</f>
        <v>7129638377.1420002</v>
      </c>
    </row>
    <row r="536" spans="1:4" ht="14.1" customHeight="1" x14ac:dyDescent="0.2"/>
    <row r="537" spans="1:4" ht="14.1" customHeight="1" x14ac:dyDescent="0.2">
      <c r="A537" s="1" t="s">
        <v>444</v>
      </c>
    </row>
    <row r="538" spans="1:4" ht="14.25" x14ac:dyDescent="0.2">
      <c r="A538" s="40" t="s">
        <v>445</v>
      </c>
      <c r="B538" s="40"/>
      <c r="C538" s="40"/>
    </row>
    <row r="539" spans="1:4" ht="14.25" x14ac:dyDescent="0.2">
      <c r="A539" s="40" t="s">
        <v>446</v>
      </c>
      <c r="B539" s="40"/>
      <c r="C539" s="40"/>
    </row>
    <row r="540" spans="1:4" ht="14.25" x14ac:dyDescent="0.2">
      <c r="A540" s="40" t="s">
        <v>447</v>
      </c>
      <c r="B540" s="40"/>
      <c r="C540" s="40"/>
    </row>
    <row r="541" spans="1:4" ht="14.25" x14ac:dyDescent="0.2">
      <c r="A541" s="40"/>
      <c r="B541" s="40"/>
      <c r="C541" s="40"/>
    </row>
    <row r="542" spans="1:4" ht="14.25" x14ac:dyDescent="0.2">
      <c r="A542" s="40"/>
      <c r="B542" s="40"/>
      <c r="C542" s="40"/>
    </row>
  </sheetData>
  <mergeCells count="1">
    <mergeCell ref="A1:D2"/>
  </mergeCells>
  <phoneticPr fontId="3" type="noConversion"/>
  <pageMargins left="0.78740157480314965" right="0.78740157480314965" top="1.1811023622047245" bottom="1.1811023622047245" header="0.51181102362204722" footer="0.51181102362204722"/>
  <pageSetup paperSize="9" firstPageNumber="8" orientation="portrait" useFirstPageNumber="1" r:id="rId1"/>
  <headerFooter alignWithMargins="0">
    <oddHeader>&amp;C&amp;"Arial,Kurzíva"&amp;12Příloha č. 2 - Rozpis upraveného rozpočtu přímých nákladů v roce 2022 na jednotlivé školy a školská zařízení zřizovaná obcemi na území Olomouckého kraje - UZ 33 353</oddHeader>
    <oddFooter>&amp;L&amp;"Arial,Kurzíva"Zastupitelstvo Olomouckého kraje 20. 2. 2023
25. - Rozpis rozpočtu škol a školských zařízení v působnosti OK v roce 2022
Příloha č. 2 - Rozpis rozpočtu PN 2022 na školy zřizované obcemi&amp;R&amp;"Arial,Kurzíva"Strana &amp;P (celkem 48)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PN 2022 obecní školy</vt:lpstr>
    </vt:vector>
  </TitlesOfParts>
  <Company>KUOK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Vlasák Lubomír</cp:lastModifiedBy>
  <cp:lastPrinted>2019-04-02T07:15:38Z</cp:lastPrinted>
  <dcterms:created xsi:type="dcterms:W3CDTF">2003-03-18T09:23:49Z</dcterms:created>
  <dcterms:modified xsi:type="dcterms:W3CDTF">2023-02-02T08:32:40Z</dcterms:modified>
</cp:coreProperties>
</file>