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okumenty\!Rozpočet 2022 přímé náklady\ROK a ZOK\05-ZOK 20.2.2023 Rozpočet 2022\"/>
    </mc:Choice>
  </mc:AlternateContent>
  <bookViews>
    <workbookView xWindow="0" yWindow="0" windowWidth="28800" windowHeight="11700"/>
  </bookViews>
  <sheets>
    <sheet name="Rozpočet PN 2022 školy zřiz. OK" sheetId="1" r:id="rId1"/>
  </sheets>
  <definedNames>
    <definedName name="_xlnm.Print_Area" localSheetId="0">'Rozpočet PN 2022 školy zřiz. OK'!$A$1:$D$132</definedName>
  </definedNames>
  <calcPr calcId="162913"/>
</workbook>
</file>

<file path=xl/calcChain.xml><?xml version="1.0" encoding="utf-8"?>
<calcChain xmlns="http://schemas.openxmlformats.org/spreadsheetml/2006/main">
  <c r="C111" i="1" l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64" i="1"/>
  <c r="C65" i="1"/>
  <c r="C66" i="1"/>
  <c r="C67" i="1"/>
  <c r="C68" i="1"/>
  <c r="C69" i="1"/>
  <c r="C70" i="1"/>
  <c r="C71" i="1"/>
  <c r="C72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17" i="1"/>
  <c r="C16" i="1"/>
  <c r="C15" i="1"/>
  <c r="C14" i="1"/>
  <c r="C13" i="1"/>
  <c r="C12" i="1"/>
  <c r="C11" i="1"/>
  <c r="C10" i="1"/>
  <c r="C9" i="1"/>
  <c r="C8" i="1"/>
  <c r="C110" i="1"/>
  <c r="C109" i="1"/>
  <c r="C78" i="1"/>
  <c r="C77" i="1"/>
  <c r="C63" i="1"/>
  <c r="C62" i="1"/>
  <c r="C23" i="1"/>
  <c r="C22" i="1"/>
  <c r="C7" i="1"/>
  <c r="C6" i="1"/>
  <c r="C58" i="1" l="1"/>
  <c r="C73" i="1"/>
  <c r="C105" i="1"/>
  <c r="C129" i="1"/>
  <c r="C18" i="1"/>
  <c r="C132" i="1" l="1"/>
  <c r="B129" i="1"/>
  <c r="B105" i="1"/>
  <c r="B73" i="1"/>
  <c r="B58" i="1"/>
  <c r="B18" i="1"/>
  <c r="B132" i="1" l="1"/>
  <c r="D129" i="1"/>
  <c r="D105" i="1"/>
  <c r="D73" i="1"/>
  <c r="D58" i="1"/>
  <c r="D18" i="1"/>
  <c r="D132" i="1" l="1"/>
</calcChain>
</file>

<file path=xl/sharedStrings.xml><?xml version="1.0" encoding="utf-8"?>
<sst xmlns="http://schemas.openxmlformats.org/spreadsheetml/2006/main" count="150" uniqueCount="130">
  <si>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</si>
  <si>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</si>
  <si>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</si>
  <si>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</si>
  <si>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</si>
  <si>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</si>
  <si>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</si>
  <si>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</si>
  <si>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</si>
  <si>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</si>
  <si>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Název školy</t>
  </si>
  <si>
    <t>Gymnázium, Kojetín, Svatopluka Čecha 683</t>
  </si>
  <si>
    <t>Základní umělecká škola, Hranice, Školní náměstí 35</t>
  </si>
  <si>
    <t>Základní umělecká škola, Kojetín, Hanusíkova 197</t>
  </si>
  <si>
    <t>Celkem školy a školská zařízení zřizovaná Olomouckým krajem</t>
  </si>
  <si>
    <t>Střední škola zemědělská, Přerov, Osmek 47</t>
  </si>
  <si>
    <t>Dětský domov a Školní jídelna, Černá voda 1</t>
  </si>
  <si>
    <t>Mateřská škola Olomouc, Blanická 16</t>
  </si>
  <si>
    <t>Základní škola Uničov, Šternberská 35</t>
  </si>
  <si>
    <t>Slovanské gymnázium, Olomouc, tř. Jiřího z Poděbrad 13</t>
  </si>
  <si>
    <t>Sigmundova střední škola strojírenská, Lutín</t>
  </si>
  <si>
    <t>Střední škola polytechnická, Olomouc, Rooseveltova 79</t>
  </si>
  <si>
    <t>Základní umělecká škola Iši Krejčího Olomouc, Na Vozovce 32</t>
  </si>
  <si>
    <t>Základní umělecká škola "Žerotín" Olomouc, Kavaleristů 6</t>
  </si>
  <si>
    <t>Základní umělecká škola Miloslava Stibora - výtvarný obor, Olomouc, Pionýrská 4</t>
  </si>
  <si>
    <t>Základní umělecká škola Litovel, Jungmannova 740</t>
  </si>
  <si>
    <t>Dům dětí a mládeže Olomouc</t>
  </si>
  <si>
    <t>Gymnázium Jakuba Škody, Přerov, Komenského 29</t>
  </si>
  <si>
    <t>Základní umělecká škola Bedřicha Kozánka, Přerov</t>
  </si>
  <si>
    <t>Základní umělecká škola Antonína Dvořáka, Lipník nad Bečvou, Havlíčkova 643</t>
  </si>
  <si>
    <t>Dětský domov a Školní jídelna, Lipník nad Bečvou, Tyršova 772</t>
  </si>
  <si>
    <t>Dětský domov a Školní jídelna, Přerov, Sušilova 25</t>
  </si>
  <si>
    <t>Gymnázium Jiřího Wolkera, Prostějov, Kollárova 3</t>
  </si>
  <si>
    <t>Dětský domov a Školní jídelna, Plumlov, Balkán 333</t>
  </si>
  <si>
    <t>Gymnázium, Zábřeh, náměstí Osvobození 20</t>
  </si>
  <si>
    <t>Obchodní akademie a Jazyková škola s právem státní jazykové zkoušky, Šumperk, Hlavní třída 31</t>
  </si>
  <si>
    <t>Základní umělecká škola, Mohelnice, Náměstí Svobody 15</t>
  </si>
  <si>
    <t>Základní umělecká škola, Šumperk, Žerotínova 11</t>
  </si>
  <si>
    <t>Dětský domov a Školní jídelna, Jeseník, Priessnitzova 405</t>
  </si>
  <si>
    <t>ÚZ 33 353</t>
  </si>
  <si>
    <t>Gymnázium, Olomouc, Čajkovského 9</t>
  </si>
  <si>
    <t>Střední škola gastronomie a služeb, Přerov, Šířava 7</t>
  </si>
  <si>
    <t>Střední škola, Základní škola a Mateřská škola Prostějov, Komenského 10</t>
  </si>
  <si>
    <t>Střední odborná škola obchodu a služeb, Olomouc, Štursova 14</t>
  </si>
  <si>
    <t>Střední škola logistiky a chemie , Olomouc, U Hradiska 29</t>
  </si>
  <si>
    <t>Střední průmyslová škola Hranice</t>
  </si>
  <si>
    <t>Střední odborná škola lesnická a strojírenská  Šternberk</t>
  </si>
  <si>
    <t>Dětský domov a Školní jídelna, Hranice, Purgešova 847</t>
  </si>
  <si>
    <t>Střední škola designu a módy, Prostějov</t>
  </si>
  <si>
    <t>Gymnázium, Jeseník, Komenského 281</t>
  </si>
  <si>
    <t>Základní umělecká škola Karla Ditterse Vidnava</t>
  </si>
  <si>
    <t>Základní umělecká škola Franze Schuberta Zlaté Hory</t>
  </si>
  <si>
    <t>Gymnázium Jana Opletala, Litovel, Opletalova 189</t>
  </si>
  <si>
    <t>Střední škola technická a obchodní, Olomouc, Kosinova 4</t>
  </si>
  <si>
    <t>Střední průmyslová škola, Přerov, Havlíčkova 2</t>
  </si>
  <si>
    <t>Gymnázium Jana Blahoslava a Střední pedagogická škola, Přerov, Denisova 3</t>
  </si>
  <si>
    <t>Střední škola technická, Přerov, Kouřílkova 8</t>
  </si>
  <si>
    <t>Gymnázium, Šumperk, Masarykovo náměstí 8</t>
  </si>
  <si>
    <t>v Kč</t>
  </si>
  <si>
    <t xml:space="preserve">Pedagogicko - psychologická poradna a Speciálně pedagogické centrum Olomouckého kraje, Olomouc, U Sportovní haly 1a </t>
  </si>
  <si>
    <t>SZŠ a VOŠ zdravotnická Emanuela Pöttinga a JŠ s právem státní jazykové zkoušky Olomouc</t>
  </si>
  <si>
    <t>Střední škola, Základní škola, Mateřská škola a Dětský domov Zábřeh</t>
  </si>
  <si>
    <t>Základní škola, Dětský domov a Školní jídelna Litovel</t>
  </si>
  <si>
    <t xml:space="preserve">Gymnázium,  Olomouc - Hejčín, Tomkova 45 </t>
  </si>
  <si>
    <t xml:space="preserve">Gymnázium, Šternberk, Horní náměstí 5 </t>
  </si>
  <si>
    <t xml:space="preserve">Gymnázium, Uničov, Gymnazijní 257 </t>
  </si>
  <si>
    <t xml:space="preserve">Střední průmyslová škola a Střední odborné učiliště Uničov </t>
  </si>
  <si>
    <t xml:space="preserve">Střední odborná škola Litovel, Komenského 677 </t>
  </si>
  <si>
    <t xml:space="preserve">Obchodní akademie, Prostějov, Palackého 18 </t>
  </si>
  <si>
    <t>Střední odborná škola, Šumperk, Zemědělská 3</t>
  </si>
  <si>
    <t>Dětský domov a Školní jídelna Prostějov</t>
  </si>
  <si>
    <t>Střední škola, Základní škola a Mateřská škola prof. V.Vejdovského Olomouc - Hejčín</t>
  </si>
  <si>
    <t>Základní umělecká škola Zábřeh</t>
  </si>
  <si>
    <t>Střední odborná škola Prostějov</t>
  </si>
  <si>
    <t>Obchodní akademie, Olomouc, tř. Spojenců 11</t>
  </si>
  <si>
    <t xml:space="preserve">Gymnázium, Hranice, Zborovská 293 </t>
  </si>
  <si>
    <t>Vyšší odborná škola a Střední škola automobilní, Zábřeh, U Dráhy 6</t>
  </si>
  <si>
    <t>Vyšší odborná škola a Střední průmyslová škola elektrotechnická, Olomouc, Božetěchova 3</t>
  </si>
  <si>
    <t>Střední  škola zemědělská a zahradnická, Olomouc, U Hradiska 4</t>
  </si>
  <si>
    <t xml:space="preserve">Střední průmyslová škola stavební, Lipník nad Bečvou, Komenského sady 257 </t>
  </si>
  <si>
    <t>Hotelová škola Vincenze Priessnitze a Obchodní akademie Jeseník</t>
  </si>
  <si>
    <t>Střední škola elektrotechnická, Lipník nad Bečvou, Tyršova 781</t>
  </si>
  <si>
    <t>Střední škola, Základní škola a Mateřská škola Přerov, Malá Dlážka 4</t>
  </si>
  <si>
    <t>Střední zdravotnická škola, Hranice, Nová 1820</t>
  </si>
  <si>
    <t>Odborné učiliště a Základní škola, Křenovice</t>
  </si>
  <si>
    <t>Základní škola a Mateřská škola při Priessnitzových léčebných lázních a.s., Jeseník</t>
  </si>
  <si>
    <t>Základní škola Šternberk, Olomoucká 76</t>
  </si>
  <si>
    <t>Švehlova střední škola polytechnická Prostějov</t>
  </si>
  <si>
    <t xml:space="preserve">Obchodní akademie a Jazyková škola s právem státní jazykové zkoušky, Přerov, Bartošova 24 </t>
  </si>
  <si>
    <t xml:space="preserve">Střední škola řezbářská, Tovačov, Nádražní 146 </t>
  </si>
  <si>
    <t xml:space="preserve">Základní umělecká škola, Potštát 36 </t>
  </si>
  <si>
    <t xml:space="preserve">Střední škola sociální péče a služeb, Zábřeh, nám. 8. května 2 </t>
  </si>
  <si>
    <t>Střední škola, Základní škola a Mateřská škola Mohelnice, Masarykova 4</t>
  </si>
  <si>
    <t>Vyšší odborná škola a Střední průmyslová škola, Šumperk, Gen. Krátkého 1</t>
  </si>
  <si>
    <t>Základní škola a Mateřská škola Jeseník, Fučíkova 312</t>
  </si>
  <si>
    <t xml:space="preserve">Střední škola, Základní škola a Mateřská škola Šumperk, Hanácká 3 </t>
  </si>
  <si>
    <t>Střední průmyslová škola strojnická Olomouc</t>
  </si>
  <si>
    <t>Dětský domov Šance, Olomouc</t>
  </si>
  <si>
    <t>Střední škola polygrafická, Olomouc, Střední novosadská  87/53</t>
  </si>
  <si>
    <t>Střední odborná škola průmyslová a Střední odborné učiliště strojírenské, Prostějov, Lidická 4</t>
  </si>
  <si>
    <t>Základní škola a Mateřská škola Hranice, Studentská 1095</t>
  </si>
  <si>
    <t xml:space="preserve">Základní škola a Mateřská škola při lázních, Velké Losiny </t>
  </si>
  <si>
    <t>Střední průmyslová škola Jeseník</t>
  </si>
  <si>
    <t>Střední škola gastronomie, farmářství a služeb Jeseník</t>
  </si>
  <si>
    <t>Střední škola, Základní škola a Mateřská škola Lipník nad Bečvou, Osecká 301</t>
  </si>
  <si>
    <t>Základní umělecká škola, Uničov, Litovelská 190</t>
  </si>
  <si>
    <t>Střední zdravotnická škola, Prostějov, Vápenice 3</t>
  </si>
  <si>
    <t>Základní umělecká škola Konice, Na Příhonech 425</t>
  </si>
  <si>
    <t>Střední lesnická škola, Hranice, Jurikova 588</t>
  </si>
  <si>
    <t>SPŠ elektrotechnická a OA Mohelnice</t>
  </si>
  <si>
    <t>Odborné učiliště a Praktická škola, Mohelnice, Vodní 27</t>
  </si>
  <si>
    <t>Střední škola řemesel a Odborné učiliště Lipová - lázně</t>
  </si>
  <si>
    <t>Rozpis upraveného rozpočtu přímých nákladů v roce 2022 na jednotlivé školy a školská zařízení zřizovaná Olomouckým krajem</t>
  </si>
  <si>
    <t>Schválený rozpočet roku 2022</t>
  </si>
  <si>
    <t>Úpravy rozpočtu v roce 2022</t>
  </si>
  <si>
    <t>Konečný rozpočet roku 2022</t>
  </si>
  <si>
    <t>Poznámka:</t>
  </si>
  <si>
    <r>
      <t xml:space="preserve">    *) </t>
    </r>
    <r>
      <rPr>
        <sz val="10"/>
        <rFont val="Arial"/>
        <family val="2"/>
        <charset val="238"/>
      </rPr>
      <t>školy, kterým byl rozpočet snížen z důvodu ukončení podpůrného opatření</t>
    </r>
  </si>
  <si>
    <r>
      <t xml:space="preserve">  ***) </t>
    </r>
    <r>
      <rPr>
        <sz val="10"/>
        <rFont val="Arial"/>
        <family val="2"/>
        <charset val="238"/>
      </rPr>
      <t>školy, kterým byl rozpočet snížen na základě žádosti ředitele školy</t>
    </r>
  </si>
  <si>
    <r>
      <t xml:space="preserve">   **) </t>
    </r>
    <r>
      <rPr>
        <sz val="10"/>
        <rFont val="Arial"/>
        <family val="2"/>
        <charset val="238"/>
      </rPr>
      <t>školská zařízení, kterým byl rozpočet snížen z důvodu poklesu výkonů od 1. 9. 2022</t>
    </r>
  </si>
  <si>
    <t>Základní škola a Mateřská škola při Sanatoriu Edel Zlaté Hory ***)</t>
  </si>
  <si>
    <t>Střední zdravotnická škola a Vyšší odborná škola zdravotnická, Šumperk, příspěvková organizace</t>
  </si>
  <si>
    <t xml:space="preserve">Střední škola technická Mohelnice </t>
  </si>
  <si>
    <t>Střední škola řemesel, Šumperk</t>
  </si>
  <si>
    <t>Dům dětí a mládeže Litovel ***)</t>
  </si>
  <si>
    <t>Dům dětí a mládeže Vila Tereza, Uničov ***)</t>
  </si>
  <si>
    <t>Dům dětí a mládeže Magnet, Mohelnice ***)</t>
  </si>
  <si>
    <r>
      <t xml:space="preserve"> ****) </t>
    </r>
    <r>
      <rPr>
        <sz val="10"/>
        <rFont val="Arial"/>
        <family val="2"/>
        <charset val="238"/>
      </rPr>
      <t>školy, kterým byl rozpočet snížen z důvodu organizačních změn</t>
    </r>
  </si>
  <si>
    <t>Základní škola a Mateřská škola logopedická Olomouc ****)</t>
  </si>
  <si>
    <t>Středisko volného času ATLAS a BIOS, Přerov ***)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</si>
</sst>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Fill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1" fontId="7" fillId="0" borderId="4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 wrapText="1"/>
    </xf>
    <xf numFmtId="1" fontId="7" fillId="0" borderId="2" xfId="0" applyNumberFormat="1" applyFont="1" applyBorder="1" applyAlignment="1">
      <alignment wrapText="1"/>
    </xf>
    <xf numFmtId="0" fontId="7" fillId="0" borderId="0" xfId="0" applyFont="1" applyAlignment="1">
      <alignment horizontal="right"/>
    </xf>
    <xf numFmtId="0" fontId="9" fillId="0" borderId="2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 wrapText="1"/>
    </xf>
    <xf numFmtId="3" fontId="7" fillId="0" borderId="7" xfId="0" applyNumberFormat="1" applyFont="1" applyFill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9" xfId="0" applyNumberFormat="1" applyFont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3" fontId="7" fillId="0" borderId="14" xfId="0" applyNumberFormat="1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1" fillId="0" borderId="0" xfId="0" applyFont="1"/>
    <xf numFmtId="3" fontId="7" fillId="0" borderId="12" xfId="0" applyNumberFormat="1" applyFont="1" applyBorder="1" applyAlignment="1">
      <alignment horizontal="right" vertical="center"/>
    </xf>
    <xf numFmtId="3" fontId="7" fillId="0" borderId="15" xfId="0" applyNumberFormat="1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3">
    <cellStyle name="Normální" xfId="0" builtinId="0"/>
    <cellStyle name="Normální 2" xfId="2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8"/>
  <sheetViews>
    <sheetView tabSelected="1" view="pageLayout" topLeftCell="A22" zoomScaleNormal="100" workbookViewId="0">
      <selection activeCell="D4" sqref="D4"/>
    </sheetView>
  </sheetViews>
  <sheetFormatPr defaultColWidth="9.140625" defaultRowHeight="12.75" x14ac:dyDescent="0.2"/>
  <cols>
    <col min="1" max="1" width="46.7109375" style="1" customWidth="1"/>
    <col min="2" max="2" width="13.7109375" style="1" customWidth="1"/>
    <col min="3" max="3" width="12.7109375" style="1" customWidth="1"/>
    <col min="4" max="4" width="13.7109375" style="1" customWidth="1"/>
    <col min="5" max="16384" width="9.140625" style="1"/>
  </cols>
  <sheetData>
    <row r="1" spans="1:4" ht="32.1" customHeight="1" x14ac:dyDescent="0.2">
      <c r="A1" s="51" t="s">
        <v>112</v>
      </c>
      <c r="B1" s="51"/>
      <c r="C1" s="51"/>
      <c r="D1" s="52"/>
    </row>
    <row r="2" spans="1:4" ht="15.75" x14ac:dyDescent="0.25">
      <c r="A2" s="4" t="s">
        <v>39</v>
      </c>
      <c r="B2" s="4"/>
      <c r="C2" s="4"/>
    </row>
    <row r="3" spans="1:4" ht="13.9" customHeight="1" x14ac:dyDescent="0.2">
      <c r="A3" s="3"/>
      <c r="B3" s="3"/>
      <c r="C3" s="3"/>
    </row>
    <row r="4" spans="1:4" ht="14.1" customHeight="1" thickBot="1" x14ac:dyDescent="0.25">
      <c r="A4" s="5" t="s">
        <v>0</v>
      </c>
      <c r="B4" s="28"/>
      <c r="C4" s="5"/>
      <c r="D4" s="28" t="s">
        <v>58</v>
      </c>
    </row>
    <row r="5" spans="1:4" ht="45" customHeight="1" thickBot="1" x14ac:dyDescent="0.25">
      <c r="A5" s="6" t="s">
        <v>10</v>
      </c>
      <c r="B5" s="39" t="s">
        <v>113</v>
      </c>
      <c r="C5" s="39" t="s">
        <v>114</v>
      </c>
      <c r="D5" s="38" t="s">
        <v>115</v>
      </c>
    </row>
    <row r="6" spans="1:4" ht="24" customHeight="1" x14ac:dyDescent="0.2">
      <c r="A6" s="23" t="s">
        <v>85</v>
      </c>
      <c r="B6" s="40">
        <v>10368325</v>
      </c>
      <c r="C6" s="48">
        <f t="shared" ref="C6:C17" si="0">D6-B6</f>
        <v>15666</v>
      </c>
      <c r="D6" s="36">
        <v>10383991</v>
      </c>
    </row>
    <row r="7" spans="1:4" s="2" customFormat="1" ht="24" customHeight="1" x14ac:dyDescent="0.2">
      <c r="A7" s="7" t="s">
        <v>120</v>
      </c>
      <c r="B7" s="41">
        <v>6432486</v>
      </c>
      <c r="C7" s="48">
        <f t="shared" si="0"/>
        <v>-778156</v>
      </c>
      <c r="D7" s="31">
        <v>5654330</v>
      </c>
    </row>
    <row r="8" spans="1:4" ht="14.1" customHeight="1" x14ac:dyDescent="0.2">
      <c r="A8" s="8" t="s">
        <v>94</v>
      </c>
      <c r="B8" s="42">
        <v>38251145</v>
      </c>
      <c r="C8" s="48">
        <f t="shared" si="0"/>
        <v>83141</v>
      </c>
      <c r="D8" s="32">
        <v>38334286</v>
      </c>
    </row>
    <row r="9" spans="1:4" ht="14.1" customHeight="1" x14ac:dyDescent="0.2">
      <c r="A9" s="8" t="s">
        <v>49</v>
      </c>
      <c r="B9" s="42">
        <v>36915558</v>
      </c>
      <c r="C9" s="48">
        <f t="shared" si="0"/>
        <v>86396</v>
      </c>
      <c r="D9" s="32">
        <v>37001954</v>
      </c>
    </row>
    <row r="10" spans="1:4" ht="14.1" customHeight="1" x14ac:dyDescent="0.2">
      <c r="A10" s="7" t="s">
        <v>102</v>
      </c>
      <c r="B10" s="42">
        <v>37463794</v>
      </c>
      <c r="C10" s="48">
        <f t="shared" si="0"/>
        <v>1316353</v>
      </c>
      <c r="D10" s="32">
        <v>38780147</v>
      </c>
    </row>
    <row r="11" spans="1:4" ht="24" customHeight="1" x14ac:dyDescent="0.2">
      <c r="A11" s="7" t="s">
        <v>80</v>
      </c>
      <c r="B11" s="42">
        <v>17440159</v>
      </c>
      <c r="C11" s="48">
        <f t="shared" si="0"/>
        <v>163641</v>
      </c>
      <c r="D11" s="32">
        <v>17603800</v>
      </c>
    </row>
    <row r="12" spans="1:4" ht="14.1" customHeight="1" x14ac:dyDescent="0.2">
      <c r="A12" s="7" t="s">
        <v>111</v>
      </c>
      <c r="B12" s="42">
        <v>37417922</v>
      </c>
      <c r="C12" s="48">
        <f t="shared" si="0"/>
        <v>310898</v>
      </c>
      <c r="D12" s="32">
        <v>37728820</v>
      </c>
    </row>
    <row r="13" spans="1:4" ht="14.1" customHeight="1" x14ac:dyDescent="0.2">
      <c r="A13" s="7" t="s">
        <v>103</v>
      </c>
      <c r="B13" s="42">
        <v>39426962</v>
      </c>
      <c r="C13" s="48">
        <f t="shared" si="0"/>
        <v>1092434</v>
      </c>
      <c r="D13" s="32">
        <v>40519396</v>
      </c>
    </row>
    <row r="14" spans="1:4" ht="14.1" customHeight="1" x14ac:dyDescent="0.2">
      <c r="A14" s="7" t="s">
        <v>50</v>
      </c>
      <c r="B14" s="42">
        <v>8168422</v>
      </c>
      <c r="C14" s="48">
        <f t="shared" si="0"/>
        <v>205197</v>
      </c>
      <c r="D14" s="32">
        <v>8373619</v>
      </c>
    </row>
    <row r="15" spans="1:4" ht="14.1" customHeight="1" x14ac:dyDescent="0.2">
      <c r="A15" s="7" t="s">
        <v>51</v>
      </c>
      <c r="B15" s="42">
        <v>3598684</v>
      </c>
      <c r="C15" s="48">
        <f t="shared" si="0"/>
        <v>118153</v>
      </c>
      <c r="D15" s="32">
        <v>3716837</v>
      </c>
    </row>
    <row r="16" spans="1:4" ht="14.1" customHeight="1" x14ac:dyDescent="0.2">
      <c r="A16" s="8" t="s">
        <v>16</v>
      </c>
      <c r="B16" s="42">
        <v>11437368</v>
      </c>
      <c r="C16" s="48">
        <f t="shared" si="0"/>
        <v>69541</v>
      </c>
      <c r="D16" s="32">
        <v>11506909</v>
      </c>
    </row>
    <row r="17" spans="1:4" ht="24" customHeight="1" thickBot="1" x14ac:dyDescent="0.25">
      <c r="A17" s="22" t="s">
        <v>38</v>
      </c>
      <c r="B17" s="43">
        <v>15756945</v>
      </c>
      <c r="C17" s="48">
        <f t="shared" si="0"/>
        <v>74582</v>
      </c>
      <c r="D17" s="33">
        <v>15831527</v>
      </c>
    </row>
    <row r="18" spans="1:4" ht="14.1" customHeight="1" thickBot="1" x14ac:dyDescent="0.25">
      <c r="A18" s="9" t="s">
        <v>1</v>
      </c>
      <c r="B18" s="44">
        <f>SUM(B6:B17)</f>
        <v>262677770</v>
      </c>
      <c r="C18" s="44">
        <f>SUM(C6:C17)</f>
        <v>2757846</v>
      </c>
      <c r="D18" s="34">
        <f>SUM(D6:D17)</f>
        <v>265435616</v>
      </c>
    </row>
    <row r="19" spans="1:4" ht="14.1" customHeight="1" x14ac:dyDescent="0.2">
      <c r="A19" s="10"/>
    </row>
    <row r="20" spans="1:4" ht="14.1" customHeight="1" thickBot="1" x14ac:dyDescent="0.25">
      <c r="A20" s="11" t="s">
        <v>2</v>
      </c>
      <c r="B20" s="28"/>
      <c r="C20" s="28"/>
      <c r="D20" s="28" t="s">
        <v>58</v>
      </c>
    </row>
    <row r="21" spans="1:4" ht="45" customHeight="1" thickBot="1" x14ac:dyDescent="0.25">
      <c r="A21" s="6" t="s">
        <v>10</v>
      </c>
      <c r="B21" s="39" t="s">
        <v>113</v>
      </c>
      <c r="C21" s="39" t="s">
        <v>114</v>
      </c>
      <c r="D21" s="38" t="s">
        <v>115</v>
      </c>
    </row>
    <row r="22" spans="1:4" ht="14.1" customHeight="1" x14ac:dyDescent="0.2">
      <c r="A22" s="12" t="s">
        <v>17</v>
      </c>
      <c r="B22" s="45">
        <v>4580308</v>
      </c>
      <c r="C22" s="48">
        <f t="shared" ref="C22" si="1">D22-B22</f>
        <v>12094</v>
      </c>
      <c r="D22" s="35">
        <v>4592402</v>
      </c>
    </row>
    <row r="23" spans="1:4" ht="20.25" customHeight="1" x14ac:dyDescent="0.2">
      <c r="A23" s="13" t="s">
        <v>128</v>
      </c>
      <c r="B23" s="41">
        <v>53565275</v>
      </c>
      <c r="C23" s="48">
        <f>D23-B23</f>
        <v>-105095</v>
      </c>
      <c r="D23" s="31">
        <v>53460180</v>
      </c>
    </row>
    <row r="24" spans="1:4" ht="24" customHeight="1" x14ac:dyDescent="0.2">
      <c r="A24" s="13" t="s">
        <v>71</v>
      </c>
      <c r="B24" s="41">
        <v>87395694</v>
      </c>
      <c r="C24" s="48">
        <f t="shared" ref="C24:C57" si="2">D24-B24</f>
        <v>1038615</v>
      </c>
      <c r="D24" s="31">
        <v>88434309</v>
      </c>
    </row>
    <row r="25" spans="1:4" ht="14.1" customHeight="1" x14ac:dyDescent="0.2">
      <c r="A25" s="12" t="s">
        <v>86</v>
      </c>
      <c r="B25" s="41">
        <v>14366718</v>
      </c>
      <c r="C25" s="48">
        <f t="shared" si="2"/>
        <v>568411</v>
      </c>
      <c r="D25" s="31">
        <v>14935129</v>
      </c>
    </row>
    <row r="26" spans="1:4" ht="14.1" customHeight="1" x14ac:dyDescent="0.2">
      <c r="A26" s="12" t="s">
        <v>18</v>
      </c>
      <c r="B26" s="41">
        <v>19619524</v>
      </c>
      <c r="C26" s="48">
        <f t="shared" si="2"/>
        <v>626578</v>
      </c>
      <c r="D26" s="31">
        <v>20246102</v>
      </c>
    </row>
    <row r="27" spans="1:4" ht="14.1" customHeight="1" x14ac:dyDescent="0.2">
      <c r="A27" s="13" t="s">
        <v>62</v>
      </c>
      <c r="B27" s="41">
        <v>20649929</v>
      </c>
      <c r="C27" s="48">
        <f t="shared" si="2"/>
        <v>277770</v>
      </c>
      <c r="D27" s="31">
        <v>20927699</v>
      </c>
    </row>
    <row r="28" spans="1:4" ht="14.1" customHeight="1" x14ac:dyDescent="0.2">
      <c r="A28" s="13" t="s">
        <v>52</v>
      </c>
      <c r="B28" s="41">
        <v>29458752</v>
      </c>
      <c r="C28" s="48">
        <f t="shared" si="2"/>
        <v>74301</v>
      </c>
      <c r="D28" s="31">
        <v>29533053</v>
      </c>
    </row>
    <row r="29" spans="1:4" ht="14.1" customHeight="1" x14ac:dyDescent="0.2">
      <c r="A29" s="15" t="s">
        <v>40</v>
      </c>
      <c r="B29" s="41">
        <v>51051462</v>
      </c>
      <c r="C29" s="48">
        <f t="shared" si="2"/>
        <v>95808</v>
      </c>
      <c r="D29" s="31">
        <v>51147270</v>
      </c>
    </row>
    <row r="30" spans="1:4" ht="14.1" customHeight="1" x14ac:dyDescent="0.2">
      <c r="A30" s="13" t="s">
        <v>19</v>
      </c>
      <c r="B30" s="41">
        <v>76868791</v>
      </c>
      <c r="C30" s="48">
        <f t="shared" si="2"/>
        <v>1120136</v>
      </c>
      <c r="D30" s="31">
        <v>77988927</v>
      </c>
    </row>
    <row r="31" spans="1:4" ht="14.1" customHeight="1" x14ac:dyDescent="0.2">
      <c r="A31" s="12" t="s">
        <v>63</v>
      </c>
      <c r="B31" s="41">
        <v>93023523</v>
      </c>
      <c r="C31" s="48">
        <f t="shared" si="2"/>
        <v>1474065</v>
      </c>
      <c r="D31" s="31">
        <v>94497588</v>
      </c>
    </row>
    <row r="32" spans="1:4" ht="14.1" customHeight="1" x14ac:dyDescent="0.2">
      <c r="A32" s="13" t="s">
        <v>64</v>
      </c>
      <c r="B32" s="41">
        <v>29712513</v>
      </c>
      <c r="C32" s="48">
        <f t="shared" si="2"/>
        <v>81453</v>
      </c>
      <c r="D32" s="31">
        <v>29793966</v>
      </c>
    </row>
    <row r="33" spans="1:4" ht="14.1" customHeight="1" x14ac:dyDescent="0.2">
      <c r="A33" s="16" t="s">
        <v>65</v>
      </c>
      <c r="B33" s="41">
        <v>26646445</v>
      </c>
      <c r="C33" s="48">
        <f t="shared" si="2"/>
        <v>255104</v>
      </c>
      <c r="D33" s="31">
        <v>26901549</v>
      </c>
    </row>
    <row r="34" spans="1:4" ht="24" customHeight="1" x14ac:dyDescent="0.2">
      <c r="A34" s="14" t="s">
        <v>77</v>
      </c>
      <c r="B34" s="41">
        <v>37988518</v>
      </c>
      <c r="C34" s="48">
        <f t="shared" si="2"/>
        <v>213079</v>
      </c>
      <c r="D34" s="31">
        <v>38201597</v>
      </c>
    </row>
    <row r="35" spans="1:4" ht="14.1" customHeight="1" x14ac:dyDescent="0.2">
      <c r="A35" s="14" t="s">
        <v>96</v>
      </c>
      <c r="B35" s="41">
        <v>39795837</v>
      </c>
      <c r="C35" s="48">
        <f t="shared" si="2"/>
        <v>1170868</v>
      </c>
      <c r="D35" s="31">
        <v>40966705</v>
      </c>
    </row>
    <row r="36" spans="1:4" ht="24" customHeight="1" x14ac:dyDescent="0.2">
      <c r="A36" s="14" t="s">
        <v>66</v>
      </c>
      <c r="B36" s="41">
        <v>39067718</v>
      </c>
      <c r="C36" s="48">
        <f t="shared" si="2"/>
        <v>237329</v>
      </c>
      <c r="D36" s="31">
        <v>39305047</v>
      </c>
    </row>
    <row r="37" spans="1:4" ht="24" customHeight="1" x14ac:dyDescent="0.2">
      <c r="A37" s="14" t="s">
        <v>78</v>
      </c>
      <c r="B37" s="41">
        <v>52383831</v>
      </c>
      <c r="C37" s="48">
        <f t="shared" si="2"/>
        <v>1098738</v>
      </c>
      <c r="D37" s="31">
        <v>53482569</v>
      </c>
    </row>
    <row r="38" spans="1:4" ht="14.1" customHeight="1" x14ac:dyDescent="0.2">
      <c r="A38" s="14" t="s">
        <v>74</v>
      </c>
      <c r="B38" s="41">
        <v>30209540</v>
      </c>
      <c r="C38" s="48">
        <f t="shared" si="2"/>
        <v>85871</v>
      </c>
      <c r="D38" s="31">
        <v>30295411</v>
      </c>
    </row>
    <row r="39" spans="1:4" ht="24" customHeight="1" x14ac:dyDescent="0.2">
      <c r="A39" s="27" t="s">
        <v>60</v>
      </c>
      <c r="B39" s="42">
        <v>92771667</v>
      </c>
      <c r="C39" s="48">
        <f t="shared" si="2"/>
        <v>540182</v>
      </c>
      <c r="D39" s="32">
        <v>93311849</v>
      </c>
    </row>
    <row r="40" spans="1:4" ht="14.1" customHeight="1" x14ac:dyDescent="0.2">
      <c r="A40" s="14" t="s">
        <v>67</v>
      </c>
      <c r="B40" s="42">
        <v>22742638</v>
      </c>
      <c r="C40" s="48">
        <f t="shared" si="2"/>
        <v>359660</v>
      </c>
      <c r="D40" s="32">
        <v>23102298</v>
      </c>
    </row>
    <row r="41" spans="1:4" ht="14.1" customHeight="1" x14ac:dyDescent="0.2">
      <c r="A41" s="14" t="s">
        <v>20</v>
      </c>
      <c r="B41" s="42">
        <v>33677022</v>
      </c>
      <c r="C41" s="48">
        <f t="shared" si="2"/>
        <v>189654</v>
      </c>
      <c r="D41" s="32">
        <v>33866676</v>
      </c>
    </row>
    <row r="42" spans="1:4" ht="24" customHeight="1" x14ac:dyDescent="0.2">
      <c r="A42" s="17" t="s">
        <v>44</v>
      </c>
      <c r="B42" s="42">
        <v>45234718</v>
      </c>
      <c r="C42" s="48">
        <f t="shared" si="2"/>
        <v>541746</v>
      </c>
      <c r="D42" s="32">
        <v>45776464</v>
      </c>
    </row>
    <row r="43" spans="1:4" ht="14.1" customHeight="1" x14ac:dyDescent="0.2">
      <c r="A43" s="14" t="s">
        <v>21</v>
      </c>
      <c r="B43" s="42">
        <v>70121767</v>
      </c>
      <c r="C43" s="48">
        <f t="shared" si="2"/>
        <v>929264</v>
      </c>
      <c r="D43" s="32">
        <v>71051031</v>
      </c>
    </row>
    <row r="44" spans="1:4" ht="24" customHeight="1" x14ac:dyDescent="0.2">
      <c r="A44" s="14" t="s">
        <v>98</v>
      </c>
      <c r="B44" s="42">
        <v>30739882</v>
      </c>
      <c r="C44" s="48">
        <f t="shared" si="2"/>
        <v>140417</v>
      </c>
      <c r="D44" s="32">
        <v>30880299</v>
      </c>
    </row>
    <row r="45" spans="1:4" ht="24" customHeight="1" x14ac:dyDescent="0.2">
      <c r="A45" s="14" t="s">
        <v>43</v>
      </c>
      <c r="B45" s="42">
        <v>44646469</v>
      </c>
      <c r="C45" s="48">
        <f t="shared" si="2"/>
        <v>271073</v>
      </c>
      <c r="D45" s="32">
        <v>44917542</v>
      </c>
    </row>
    <row r="46" spans="1:4" ht="24" customHeight="1" x14ac:dyDescent="0.2">
      <c r="A46" s="14" t="s">
        <v>53</v>
      </c>
      <c r="B46" s="42">
        <v>54892585</v>
      </c>
      <c r="C46" s="48">
        <f t="shared" si="2"/>
        <v>1704535</v>
      </c>
      <c r="D46" s="32">
        <v>56597120</v>
      </c>
    </row>
    <row r="47" spans="1:4" ht="14.1" customHeight="1" x14ac:dyDescent="0.2">
      <c r="A47" s="14" t="s">
        <v>46</v>
      </c>
      <c r="B47" s="42">
        <v>32467044</v>
      </c>
      <c r="C47" s="48">
        <f t="shared" si="2"/>
        <v>194352</v>
      </c>
      <c r="D47" s="32">
        <v>32661396</v>
      </c>
    </row>
    <row r="48" spans="1:4" ht="24" customHeight="1" x14ac:dyDescent="0.2">
      <c r="A48" s="14" t="s">
        <v>22</v>
      </c>
      <c r="B48" s="42">
        <v>27636267</v>
      </c>
      <c r="C48" s="48">
        <f t="shared" si="2"/>
        <v>595806</v>
      </c>
      <c r="D48" s="32">
        <v>28232073</v>
      </c>
    </row>
    <row r="49" spans="1:4" ht="24" customHeight="1" x14ac:dyDescent="0.2">
      <c r="A49" s="14" t="s">
        <v>23</v>
      </c>
      <c r="B49" s="42">
        <v>50380812</v>
      </c>
      <c r="C49" s="48">
        <f t="shared" si="2"/>
        <v>117133</v>
      </c>
      <c r="D49" s="32">
        <v>50497945</v>
      </c>
    </row>
    <row r="50" spans="1:4" ht="24" customHeight="1" x14ac:dyDescent="0.2">
      <c r="A50" s="14" t="s">
        <v>24</v>
      </c>
      <c r="B50" s="42">
        <v>7944688</v>
      </c>
      <c r="C50" s="48">
        <f t="shared" si="2"/>
        <v>18002</v>
      </c>
      <c r="D50" s="32">
        <v>7962690</v>
      </c>
    </row>
    <row r="51" spans="1:4" ht="14.1" customHeight="1" x14ac:dyDescent="0.2">
      <c r="A51" s="14" t="s">
        <v>25</v>
      </c>
      <c r="B51" s="42">
        <v>13193467</v>
      </c>
      <c r="C51" s="48">
        <f t="shared" si="2"/>
        <v>25754</v>
      </c>
      <c r="D51" s="32">
        <v>13219221</v>
      </c>
    </row>
    <row r="52" spans="1:4" ht="14.1" customHeight="1" x14ac:dyDescent="0.2">
      <c r="A52" s="14" t="s">
        <v>105</v>
      </c>
      <c r="B52" s="42">
        <v>20452688</v>
      </c>
      <c r="C52" s="48">
        <f t="shared" si="2"/>
        <v>37144</v>
      </c>
      <c r="D52" s="32">
        <v>20489832</v>
      </c>
    </row>
    <row r="53" spans="1:4" ht="14.1" customHeight="1" x14ac:dyDescent="0.2">
      <c r="A53" s="14" t="s">
        <v>26</v>
      </c>
      <c r="B53" s="42">
        <v>20872251</v>
      </c>
      <c r="C53" s="48">
        <f t="shared" si="2"/>
        <v>110760</v>
      </c>
      <c r="D53" s="32">
        <v>20983011</v>
      </c>
    </row>
    <row r="54" spans="1:4" ht="14.1" customHeight="1" x14ac:dyDescent="0.2">
      <c r="A54" s="14" t="s">
        <v>124</v>
      </c>
      <c r="B54" s="42">
        <v>8600175</v>
      </c>
      <c r="C54" s="48">
        <f t="shared" si="2"/>
        <v>-139412</v>
      </c>
      <c r="D54" s="32">
        <v>8460763</v>
      </c>
    </row>
    <row r="55" spans="1:4" ht="14.1" customHeight="1" x14ac:dyDescent="0.2">
      <c r="A55" s="16" t="s">
        <v>125</v>
      </c>
      <c r="B55" s="42">
        <v>7960035</v>
      </c>
      <c r="C55" s="48">
        <f t="shared" si="2"/>
        <v>-673568</v>
      </c>
      <c r="D55" s="32">
        <v>7286467</v>
      </c>
    </row>
    <row r="56" spans="1:4" ht="14.1" customHeight="1" x14ac:dyDescent="0.2">
      <c r="A56" s="14" t="s">
        <v>97</v>
      </c>
      <c r="B56" s="42">
        <v>22431896</v>
      </c>
      <c r="C56" s="48">
        <f t="shared" si="2"/>
        <v>93539</v>
      </c>
      <c r="D56" s="32">
        <v>22525435</v>
      </c>
    </row>
    <row r="57" spans="1:4" ht="24" customHeight="1" thickBot="1" x14ac:dyDescent="0.25">
      <c r="A57" s="14" t="s">
        <v>59</v>
      </c>
      <c r="B57" s="42">
        <v>85291644</v>
      </c>
      <c r="C57" s="48">
        <f t="shared" si="2"/>
        <v>1186363</v>
      </c>
      <c r="D57" s="32">
        <v>86478007</v>
      </c>
    </row>
    <row r="58" spans="1:4" ht="14.1" customHeight="1" thickBot="1" x14ac:dyDescent="0.25">
      <c r="A58" s="9" t="s">
        <v>3</v>
      </c>
      <c r="B58" s="44">
        <f>SUM(B22:B57)</f>
        <v>1398442093</v>
      </c>
      <c r="C58" s="44">
        <f>SUM(C22:C57)</f>
        <v>14567529</v>
      </c>
      <c r="D58" s="34">
        <f>SUM(D22:D57)</f>
        <v>1413009622</v>
      </c>
    </row>
    <row r="59" spans="1:4" ht="14.1" customHeight="1" x14ac:dyDescent="0.2">
      <c r="A59" s="10"/>
    </row>
    <row r="60" spans="1:4" ht="14.1" customHeight="1" thickBot="1" x14ac:dyDescent="0.25">
      <c r="A60" s="11" t="s">
        <v>4</v>
      </c>
      <c r="B60" s="28"/>
      <c r="C60" s="28"/>
      <c r="D60" s="28" t="s">
        <v>58</v>
      </c>
    </row>
    <row r="61" spans="1:4" ht="45" customHeight="1" thickBot="1" x14ac:dyDescent="0.25">
      <c r="A61" s="6" t="s">
        <v>10</v>
      </c>
      <c r="B61" s="39" t="s">
        <v>113</v>
      </c>
      <c r="C61" s="39" t="s">
        <v>114</v>
      </c>
      <c r="D61" s="38" t="s">
        <v>115</v>
      </c>
    </row>
    <row r="62" spans="1:4" ht="24" customHeight="1" x14ac:dyDescent="0.2">
      <c r="A62" s="24" t="s">
        <v>42</v>
      </c>
      <c r="B62" s="40">
        <v>64370743</v>
      </c>
      <c r="C62" s="48">
        <f t="shared" ref="C62:C72" si="3">D62-B62</f>
        <v>1462678</v>
      </c>
      <c r="D62" s="36">
        <v>65833421</v>
      </c>
    </row>
    <row r="63" spans="1:4" ht="14.1" customHeight="1" x14ac:dyDescent="0.2">
      <c r="A63" s="13" t="s">
        <v>70</v>
      </c>
      <c r="B63" s="42">
        <v>26614200</v>
      </c>
      <c r="C63" s="48">
        <f t="shared" si="3"/>
        <v>146142</v>
      </c>
      <c r="D63" s="32">
        <v>26760342</v>
      </c>
    </row>
    <row r="64" spans="1:4" ht="14.1" customHeight="1" x14ac:dyDescent="0.2">
      <c r="A64" s="13" t="s">
        <v>32</v>
      </c>
      <c r="B64" s="42">
        <v>60533976</v>
      </c>
      <c r="C64" s="48">
        <f t="shared" si="3"/>
        <v>114894</v>
      </c>
      <c r="D64" s="32">
        <v>60648870</v>
      </c>
    </row>
    <row r="65" spans="1:4" ht="14.1" customHeight="1" x14ac:dyDescent="0.2">
      <c r="A65" s="13" t="s">
        <v>48</v>
      </c>
      <c r="B65" s="42">
        <v>33545539</v>
      </c>
      <c r="C65" s="48">
        <f t="shared" si="3"/>
        <v>144538</v>
      </c>
      <c r="D65" s="32">
        <v>33690077</v>
      </c>
    </row>
    <row r="66" spans="1:4" ht="24" customHeight="1" x14ac:dyDescent="0.2">
      <c r="A66" s="13" t="s">
        <v>99</v>
      </c>
      <c r="B66" s="42">
        <v>32905790</v>
      </c>
      <c r="C66" s="48">
        <f t="shared" si="3"/>
        <v>436501</v>
      </c>
      <c r="D66" s="32">
        <v>33342291</v>
      </c>
    </row>
    <row r="67" spans="1:4" ht="14.1" customHeight="1" x14ac:dyDescent="0.2">
      <c r="A67" s="13" t="s">
        <v>87</v>
      </c>
      <c r="B67" s="42">
        <v>66100436</v>
      </c>
      <c r="C67" s="48">
        <f t="shared" si="3"/>
        <v>2042394</v>
      </c>
      <c r="D67" s="32">
        <v>68142830</v>
      </c>
    </row>
    <row r="68" spans="1:4" ht="14.1" customHeight="1" x14ac:dyDescent="0.2">
      <c r="A68" s="13" t="s">
        <v>68</v>
      </c>
      <c r="B68" s="42">
        <v>21226338</v>
      </c>
      <c r="C68" s="48">
        <f t="shared" si="3"/>
        <v>55807</v>
      </c>
      <c r="D68" s="32">
        <v>21282145</v>
      </c>
    </row>
    <row r="69" spans="1:4" ht="14.1" customHeight="1" x14ac:dyDescent="0.2">
      <c r="A69" s="13" t="s">
        <v>106</v>
      </c>
      <c r="B69" s="42">
        <v>25290024</v>
      </c>
      <c r="C69" s="48">
        <f t="shared" si="3"/>
        <v>57185</v>
      </c>
      <c r="D69" s="32">
        <v>25347209</v>
      </c>
    </row>
    <row r="70" spans="1:4" ht="14.1" customHeight="1" x14ac:dyDescent="0.2">
      <c r="A70" s="13" t="s">
        <v>73</v>
      </c>
      <c r="B70" s="42">
        <v>33444282</v>
      </c>
      <c r="C70" s="48">
        <f t="shared" si="3"/>
        <v>92268</v>
      </c>
      <c r="D70" s="32">
        <v>33536550</v>
      </c>
    </row>
    <row r="71" spans="1:4" ht="14.1" customHeight="1" x14ac:dyDescent="0.2">
      <c r="A71" s="13" t="s">
        <v>107</v>
      </c>
      <c r="B71" s="42">
        <v>13808133</v>
      </c>
      <c r="C71" s="48">
        <f t="shared" si="3"/>
        <v>206432</v>
      </c>
      <c r="D71" s="32">
        <v>14014565</v>
      </c>
    </row>
    <row r="72" spans="1:4" ht="14.1" customHeight="1" thickBot="1" x14ac:dyDescent="0.25">
      <c r="A72" s="30" t="s">
        <v>33</v>
      </c>
      <c r="B72" s="43">
        <v>19874920</v>
      </c>
      <c r="C72" s="48">
        <f t="shared" si="3"/>
        <v>115944</v>
      </c>
      <c r="D72" s="33">
        <v>19990864</v>
      </c>
    </row>
    <row r="73" spans="1:4" ht="14.1" customHeight="1" thickBot="1" x14ac:dyDescent="0.25">
      <c r="A73" s="9" t="s">
        <v>5</v>
      </c>
      <c r="B73" s="44">
        <f>SUM(B62:B72)</f>
        <v>397714381</v>
      </c>
      <c r="C73" s="44">
        <f>SUM(C62:C72)</f>
        <v>4874783</v>
      </c>
      <c r="D73" s="34">
        <f>SUM(D62:D72)</f>
        <v>402589164</v>
      </c>
    </row>
    <row r="74" spans="1:4" ht="14.1" customHeight="1" x14ac:dyDescent="0.2">
      <c r="A74" s="11"/>
    </row>
    <row r="75" spans="1:4" ht="14.1" customHeight="1" thickBot="1" x14ac:dyDescent="0.25">
      <c r="A75" s="11" t="s">
        <v>6</v>
      </c>
      <c r="B75" s="28"/>
      <c r="C75" s="28"/>
      <c r="D75" s="28" t="s">
        <v>58</v>
      </c>
    </row>
    <row r="76" spans="1:4" ht="45" customHeight="1" thickBot="1" x14ac:dyDescent="0.25">
      <c r="A76" s="6" t="s">
        <v>10</v>
      </c>
      <c r="B76" s="39" t="s">
        <v>113</v>
      </c>
      <c r="C76" s="39" t="s">
        <v>114</v>
      </c>
      <c r="D76" s="38" t="s">
        <v>115</v>
      </c>
    </row>
    <row r="77" spans="1:4" ht="24" customHeight="1" x14ac:dyDescent="0.2">
      <c r="A77" s="19" t="s">
        <v>100</v>
      </c>
      <c r="B77" s="42">
        <v>17157909</v>
      </c>
      <c r="C77" s="48">
        <f t="shared" ref="C77:C104" si="4">D77-B77</f>
        <v>38275</v>
      </c>
      <c r="D77" s="32">
        <v>17196184</v>
      </c>
    </row>
    <row r="78" spans="1:4" ht="24" customHeight="1" x14ac:dyDescent="0.2">
      <c r="A78" s="19" t="s">
        <v>82</v>
      </c>
      <c r="B78" s="42">
        <v>28177597</v>
      </c>
      <c r="C78" s="48">
        <f t="shared" si="4"/>
        <v>1502420</v>
      </c>
      <c r="D78" s="32">
        <v>29680017</v>
      </c>
    </row>
    <row r="79" spans="1:4" ht="24" customHeight="1" x14ac:dyDescent="0.2">
      <c r="A79" s="19" t="s">
        <v>104</v>
      </c>
      <c r="B79" s="42">
        <v>26628937</v>
      </c>
      <c r="C79" s="48">
        <f t="shared" si="4"/>
        <v>434827</v>
      </c>
      <c r="D79" s="32">
        <v>27063764</v>
      </c>
    </row>
    <row r="80" spans="1:4" ht="14.1" customHeight="1" x14ac:dyDescent="0.2">
      <c r="A80" s="19" t="s">
        <v>27</v>
      </c>
      <c r="B80" s="42">
        <v>56288878</v>
      </c>
      <c r="C80" s="48">
        <f t="shared" si="4"/>
        <v>92733</v>
      </c>
      <c r="D80" s="32">
        <v>56381611</v>
      </c>
    </row>
    <row r="81" spans="1:4" ht="14.1" customHeight="1" x14ac:dyDescent="0.2">
      <c r="A81" s="18" t="s">
        <v>75</v>
      </c>
      <c r="B81" s="42">
        <v>23930471</v>
      </c>
      <c r="C81" s="48">
        <f t="shared" si="4"/>
        <v>72473</v>
      </c>
      <c r="D81" s="32">
        <v>24002944</v>
      </c>
    </row>
    <row r="82" spans="1:4" ht="14.1" customHeight="1" x14ac:dyDescent="0.2">
      <c r="A82" s="18" t="s">
        <v>11</v>
      </c>
      <c r="B82" s="42">
        <v>25930376</v>
      </c>
      <c r="C82" s="48">
        <f t="shared" si="4"/>
        <v>117273</v>
      </c>
      <c r="D82" s="32">
        <v>26047649</v>
      </c>
    </row>
    <row r="83" spans="1:4" ht="14.1" customHeight="1" x14ac:dyDescent="0.2">
      <c r="A83" s="20" t="s">
        <v>45</v>
      </c>
      <c r="B83" s="42">
        <v>50630841</v>
      </c>
      <c r="C83" s="48">
        <f t="shared" si="4"/>
        <v>174555</v>
      </c>
      <c r="D83" s="32">
        <v>50805396</v>
      </c>
    </row>
    <row r="84" spans="1:4" ht="24" customHeight="1" x14ac:dyDescent="0.2">
      <c r="A84" s="19" t="s">
        <v>79</v>
      </c>
      <c r="B84" s="42">
        <v>25357527</v>
      </c>
      <c r="C84" s="48">
        <f t="shared" si="4"/>
        <v>294017</v>
      </c>
      <c r="D84" s="32">
        <v>25651544</v>
      </c>
    </row>
    <row r="85" spans="1:4" ht="14.1" customHeight="1" x14ac:dyDescent="0.2">
      <c r="A85" s="21" t="s">
        <v>54</v>
      </c>
      <c r="B85" s="42">
        <v>31220716</v>
      </c>
      <c r="C85" s="48">
        <f t="shared" si="4"/>
        <v>98228</v>
      </c>
      <c r="D85" s="32">
        <v>31318944</v>
      </c>
    </row>
    <row r="86" spans="1:4" ht="14.1" customHeight="1" x14ac:dyDescent="0.2">
      <c r="A86" s="19" t="s">
        <v>41</v>
      </c>
      <c r="B86" s="42">
        <v>49150676</v>
      </c>
      <c r="C86" s="48">
        <f t="shared" si="4"/>
        <v>191724</v>
      </c>
      <c r="D86" s="32">
        <v>49342400</v>
      </c>
    </row>
    <row r="87" spans="1:4" ht="14.1" customHeight="1" x14ac:dyDescent="0.2">
      <c r="A87" s="18" t="s">
        <v>108</v>
      </c>
      <c r="B87" s="42">
        <v>45202993</v>
      </c>
      <c r="C87" s="48">
        <f t="shared" si="4"/>
        <v>225622</v>
      </c>
      <c r="D87" s="32">
        <v>45428615</v>
      </c>
    </row>
    <row r="88" spans="1:4" ht="24" customHeight="1" x14ac:dyDescent="0.2">
      <c r="A88" s="19" t="s">
        <v>55</v>
      </c>
      <c r="B88" s="42">
        <v>63741618</v>
      </c>
      <c r="C88" s="48">
        <f t="shared" si="4"/>
        <v>257557</v>
      </c>
      <c r="D88" s="32">
        <v>63999175</v>
      </c>
    </row>
    <row r="89" spans="1:4" ht="14.1" customHeight="1" x14ac:dyDescent="0.2">
      <c r="A89" s="18" t="s">
        <v>15</v>
      </c>
      <c r="B89" s="42">
        <v>42057179</v>
      </c>
      <c r="C89" s="48">
        <f t="shared" si="4"/>
        <v>1457560</v>
      </c>
      <c r="D89" s="32">
        <v>43514739</v>
      </c>
    </row>
    <row r="90" spans="1:4" ht="24" customHeight="1" x14ac:dyDescent="0.2">
      <c r="A90" s="19" t="s">
        <v>88</v>
      </c>
      <c r="B90" s="42">
        <v>30058823</v>
      </c>
      <c r="C90" s="48">
        <f t="shared" si="4"/>
        <v>93805</v>
      </c>
      <c r="D90" s="32">
        <v>30152628</v>
      </c>
    </row>
    <row r="91" spans="1:4" ht="14.1" customHeight="1" x14ac:dyDescent="0.2">
      <c r="A91" s="19" t="s">
        <v>83</v>
      </c>
      <c r="B91" s="42">
        <v>37985864</v>
      </c>
      <c r="C91" s="48">
        <f t="shared" si="4"/>
        <v>906601</v>
      </c>
      <c r="D91" s="32">
        <v>38892465</v>
      </c>
    </row>
    <row r="92" spans="1:4" ht="24" customHeight="1" x14ac:dyDescent="0.2">
      <c r="A92" s="19" t="s">
        <v>81</v>
      </c>
      <c r="B92" s="42">
        <v>28812873</v>
      </c>
      <c r="C92" s="48">
        <f t="shared" si="4"/>
        <v>2336753</v>
      </c>
      <c r="D92" s="32">
        <v>31149626</v>
      </c>
    </row>
    <row r="93" spans="1:4" ht="14.1" customHeight="1" x14ac:dyDescent="0.2">
      <c r="A93" s="19" t="s">
        <v>56</v>
      </c>
      <c r="B93" s="42">
        <v>55997947</v>
      </c>
      <c r="C93" s="48">
        <f t="shared" si="4"/>
        <v>1309339</v>
      </c>
      <c r="D93" s="32">
        <v>57307286</v>
      </c>
    </row>
    <row r="94" spans="1:4" ht="14.1" customHeight="1" x14ac:dyDescent="0.2">
      <c r="A94" s="21" t="s">
        <v>89</v>
      </c>
      <c r="B94" s="42">
        <v>20982262</v>
      </c>
      <c r="C94" s="48">
        <f t="shared" si="4"/>
        <v>1001143</v>
      </c>
      <c r="D94" s="32">
        <v>21983405</v>
      </c>
    </row>
    <row r="95" spans="1:4" ht="14.1" customHeight="1" x14ac:dyDescent="0.2">
      <c r="A95" s="29" t="s">
        <v>84</v>
      </c>
      <c r="B95" s="42">
        <v>40001571</v>
      </c>
      <c r="C95" s="48">
        <f t="shared" si="4"/>
        <v>3364</v>
      </c>
      <c r="D95" s="32">
        <v>40004935</v>
      </c>
    </row>
    <row r="96" spans="1:4" ht="14.1" customHeight="1" x14ac:dyDescent="0.2">
      <c r="A96" s="19" t="s">
        <v>90</v>
      </c>
      <c r="B96" s="42">
        <v>5559241</v>
      </c>
      <c r="C96" s="48">
        <f t="shared" si="4"/>
        <v>95226</v>
      </c>
      <c r="D96" s="32">
        <v>5654467</v>
      </c>
    </row>
    <row r="97" spans="1:4" ht="14.1" customHeight="1" x14ac:dyDescent="0.2">
      <c r="A97" s="21" t="s">
        <v>12</v>
      </c>
      <c r="B97" s="42">
        <v>24758676</v>
      </c>
      <c r="C97" s="48">
        <f t="shared" si="4"/>
        <v>57097</v>
      </c>
      <c r="D97" s="32">
        <v>24815773</v>
      </c>
    </row>
    <row r="98" spans="1:4" ht="14.1" customHeight="1" x14ac:dyDescent="0.2">
      <c r="A98" s="21" t="s">
        <v>13</v>
      </c>
      <c r="B98" s="42">
        <v>10917902</v>
      </c>
      <c r="C98" s="48">
        <f t="shared" si="4"/>
        <v>23823</v>
      </c>
      <c r="D98" s="32">
        <v>10941725</v>
      </c>
    </row>
    <row r="99" spans="1:4" ht="14.1" customHeight="1" x14ac:dyDescent="0.2">
      <c r="A99" s="21" t="s">
        <v>28</v>
      </c>
      <c r="B99" s="42">
        <v>32417067</v>
      </c>
      <c r="C99" s="48">
        <f t="shared" si="4"/>
        <v>52654</v>
      </c>
      <c r="D99" s="32">
        <v>32469721</v>
      </c>
    </row>
    <row r="100" spans="1:4" ht="24" customHeight="1" x14ac:dyDescent="0.2">
      <c r="A100" s="21" t="s">
        <v>29</v>
      </c>
      <c r="B100" s="42">
        <v>10469650</v>
      </c>
      <c r="C100" s="48">
        <f t="shared" si="4"/>
        <v>253849</v>
      </c>
      <c r="D100" s="32">
        <v>10723499</v>
      </c>
    </row>
    <row r="101" spans="1:4" ht="14.1" customHeight="1" x14ac:dyDescent="0.2">
      <c r="A101" s="21" t="s">
        <v>129</v>
      </c>
      <c r="B101" s="42">
        <v>16236970</v>
      </c>
      <c r="C101" s="48">
        <f t="shared" si="4"/>
        <v>-635127</v>
      </c>
      <c r="D101" s="32">
        <v>15601843</v>
      </c>
    </row>
    <row r="102" spans="1:4" ht="14.1" customHeight="1" x14ac:dyDescent="0.2">
      <c r="A102" s="21" t="s">
        <v>47</v>
      </c>
      <c r="B102" s="42">
        <v>15276235</v>
      </c>
      <c r="C102" s="48">
        <f t="shared" si="4"/>
        <v>66404</v>
      </c>
      <c r="D102" s="32">
        <v>15342639</v>
      </c>
    </row>
    <row r="103" spans="1:4" ht="24" customHeight="1" x14ac:dyDescent="0.2">
      <c r="A103" s="21" t="s">
        <v>30</v>
      </c>
      <c r="B103" s="42">
        <v>11277233</v>
      </c>
      <c r="C103" s="48">
        <f t="shared" si="4"/>
        <v>56764</v>
      </c>
      <c r="D103" s="32">
        <v>11333997</v>
      </c>
    </row>
    <row r="104" spans="1:4" ht="14.1" customHeight="1" thickBot="1" x14ac:dyDescent="0.25">
      <c r="A104" s="25" t="s">
        <v>31</v>
      </c>
      <c r="B104" s="43">
        <v>13427280</v>
      </c>
      <c r="C104" s="48">
        <f t="shared" si="4"/>
        <v>52067</v>
      </c>
      <c r="D104" s="33">
        <v>13479347</v>
      </c>
    </row>
    <row r="105" spans="1:4" ht="14.1" customHeight="1" thickBot="1" x14ac:dyDescent="0.25">
      <c r="A105" s="9" t="s">
        <v>7</v>
      </c>
      <c r="B105" s="44">
        <f>SUM(B77:B104)</f>
        <v>839655312</v>
      </c>
      <c r="C105" s="44">
        <f>SUM(C77:C104)</f>
        <v>10631026</v>
      </c>
      <c r="D105" s="34">
        <f>SUM(D77:D104)</f>
        <v>850286338</v>
      </c>
    </row>
    <row r="106" spans="1:4" ht="14.1" customHeight="1" x14ac:dyDescent="0.2">
      <c r="A106" s="11"/>
    </row>
    <row r="107" spans="1:4" ht="14.1" customHeight="1" thickBot="1" x14ac:dyDescent="0.25">
      <c r="A107" s="11" t="s">
        <v>8</v>
      </c>
      <c r="B107" s="28"/>
      <c r="C107" s="28"/>
      <c r="D107" s="28" t="s">
        <v>58</v>
      </c>
    </row>
    <row r="108" spans="1:4" ht="45" customHeight="1" thickBot="1" x14ac:dyDescent="0.25">
      <c r="A108" s="6" t="s">
        <v>10</v>
      </c>
      <c r="B108" s="39" t="s">
        <v>113</v>
      </c>
      <c r="C108" s="39" t="s">
        <v>114</v>
      </c>
      <c r="D108" s="38" t="s">
        <v>115</v>
      </c>
    </row>
    <row r="109" spans="1:4" ht="14.1" customHeight="1" x14ac:dyDescent="0.2">
      <c r="A109" s="13" t="s">
        <v>101</v>
      </c>
      <c r="B109" s="40">
        <v>4399767</v>
      </c>
      <c r="C109" s="48">
        <f t="shared" ref="C109:C128" si="5">D109-B109</f>
        <v>6801</v>
      </c>
      <c r="D109" s="36">
        <v>4406568</v>
      </c>
    </row>
    <row r="110" spans="1:4" ht="24" customHeight="1" x14ac:dyDescent="0.2">
      <c r="A110" s="13" t="s">
        <v>92</v>
      </c>
      <c r="B110" s="42">
        <v>19602519</v>
      </c>
      <c r="C110" s="48">
        <f t="shared" si="5"/>
        <v>693663</v>
      </c>
      <c r="D110" s="32">
        <v>20296182</v>
      </c>
    </row>
    <row r="111" spans="1:4" ht="24" customHeight="1" x14ac:dyDescent="0.2">
      <c r="A111" s="13" t="s">
        <v>95</v>
      </c>
      <c r="B111" s="42">
        <v>51437486</v>
      </c>
      <c r="C111" s="48">
        <f t="shared" si="5"/>
        <v>133910</v>
      </c>
      <c r="D111" s="32">
        <v>51571396</v>
      </c>
    </row>
    <row r="112" spans="1:4" ht="24" customHeight="1" x14ac:dyDescent="0.2">
      <c r="A112" s="19" t="s">
        <v>61</v>
      </c>
      <c r="B112" s="42">
        <v>58332511</v>
      </c>
      <c r="C112" s="48">
        <f t="shared" si="5"/>
        <v>753213</v>
      </c>
      <c r="D112" s="32">
        <v>59085724</v>
      </c>
    </row>
    <row r="113" spans="1:4" ht="14.1" customHeight="1" x14ac:dyDescent="0.2">
      <c r="A113" s="18" t="s">
        <v>57</v>
      </c>
      <c r="B113" s="42">
        <v>51312787</v>
      </c>
      <c r="C113" s="48">
        <f t="shared" si="5"/>
        <v>373386</v>
      </c>
      <c r="D113" s="32">
        <v>51686173</v>
      </c>
    </row>
    <row r="114" spans="1:4" ht="14.1" customHeight="1" x14ac:dyDescent="0.2">
      <c r="A114" s="18" t="s">
        <v>34</v>
      </c>
      <c r="B114" s="42">
        <v>31417590</v>
      </c>
      <c r="C114" s="48">
        <f t="shared" si="5"/>
        <v>145493</v>
      </c>
      <c r="D114" s="32">
        <v>31563083</v>
      </c>
    </row>
    <row r="115" spans="1:4" ht="24" customHeight="1" x14ac:dyDescent="0.2">
      <c r="A115" s="19" t="s">
        <v>93</v>
      </c>
      <c r="B115" s="42">
        <v>73030843</v>
      </c>
      <c r="C115" s="48">
        <f t="shared" si="5"/>
        <v>411595</v>
      </c>
      <c r="D115" s="32">
        <v>73442438</v>
      </c>
    </row>
    <row r="116" spans="1:4" ht="24" customHeight="1" x14ac:dyDescent="0.2">
      <c r="A116" s="19" t="s">
        <v>76</v>
      </c>
      <c r="B116" s="42">
        <v>39088388</v>
      </c>
      <c r="C116" s="48">
        <f t="shared" si="5"/>
        <v>195482</v>
      </c>
      <c r="D116" s="32">
        <v>39283870</v>
      </c>
    </row>
    <row r="117" spans="1:4" ht="14.1" customHeight="1" x14ac:dyDescent="0.2">
      <c r="A117" s="19" t="s">
        <v>109</v>
      </c>
      <c r="B117" s="42">
        <v>34970614</v>
      </c>
      <c r="C117" s="48">
        <f t="shared" si="5"/>
        <v>191024</v>
      </c>
      <c r="D117" s="32">
        <v>35161638</v>
      </c>
    </row>
    <row r="118" spans="1:4" ht="14.1" customHeight="1" x14ac:dyDescent="0.2">
      <c r="A118" s="19" t="s">
        <v>69</v>
      </c>
      <c r="B118" s="42">
        <v>35798551</v>
      </c>
      <c r="C118" s="48">
        <f t="shared" si="5"/>
        <v>291153</v>
      </c>
      <c r="D118" s="32">
        <v>36089704</v>
      </c>
    </row>
    <row r="119" spans="1:4" ht="14.1" customHeight="1" x14ac:dyDescent="0.2">
      <c r="A119" s="19" t="s">
        <v>123</v>
      </c>
      <c r="B119" s="42">
        <v>79455112</v>
      </c>
      <c r="C119" s="48">
        <f t="shared" si="5"/>
        <v>1172094</v>
      </c>
      <c r="D119" s="32">
        <v>80627206</v>
      </c>
    </row>
    <row r="120" spans="1:4" ht="24" customHeight="1" x14ac:dyDescent="0.2">
      <c r="A120" s="19" t="s">
        <v>35</v>
      </c>
      <c r="B120" s="42">
        <v>20403699</v>
      </c>
      <c r="C120" s="48">
        <f t="shared" si="5"/>
        <v>53787</v>
      </c>
      <c r="D120" s="32">
        <v>20457486</v>
      </c>
    </row>
    <row r="121" spans="1:4" ht="23.45" customHeight="1" x14ac:dyDescent="0.2">
      <c r="A121" s="50" t="s">
        <v>121</v>
      </c>
      <c r="B121" s="49">
        <v>33535470</v>
      </c>
      <c r="C121" s="48">
        <f t="shared" si="5"/>
        <v>1000370</v>
      </c>
      <c r="D121" s="32">
        <v>34535840</v>
      </c>
    </row>
    <row r="122" spans="1:4" ht="14.1" customHeight="1" x14ac:dyDescent="0.2">
      <c r="A122" s="19" t="s">
        <v>122</v>
      </c>
      <c r="B122" s="42">
        <v>23146771</v>
      </c>
      <c r="C122" s="48">
        <f t="shared" si="5"/>
        <v>274418</v>
      </c>
      <c r="D122" s="32">
        <v>23421189</v>
      </c>
    </row>
    <row r="123" spans="1:4" ht="14.1" customHeight="1" x14ac:dyDescent="0.2">
      <c r="A123" s="19" t="s">
        <v>110</v>
      </c>
      <c r="B123" s="42">
        <v>23813060</v>
      </c>
      <c r="C123" s="48">
        <f t="shared" si="5"/>
        <v>290868</v>
      </c>
      <c r="D123" s="32">
        <v>24103928</v>
      </c>
    </row>
    <row r="124" spans="1:4" ht="24" customHeight="1" x14ac:dyDescent="0.2">
      <c r="A124" s="19" t="s">
        <v>91</v>
      </c>
      <c r="B124" s="42">
        <v>58194051</v>
      </c>
      <c r="C124" s="48">
        <f t="shared" si="5"/>
        <v>999828</v>
      </c>
      <c r="D124" s="32">
        <v>59193879</v>
      </c>
    </row>
    <row r="125" spans="1:4" ht="24" customHeight="1" x14ac:dyDescent="0.2">
      <c r="A125" s="19" t="s">
        <v>36</v>
      </c>
      <c r="B125" s="42">
        <v>12516128</v>
      </c>
      <c r="C125" s="48">
        <f t="shared" si="5"/>
        <v>25612</v>
      </c>
      <c r="D125" s="32">
        <v>12541740</v>
      </c>
    </row>
    <row r="126" spans="1:4" ht="14.1" customHeight="1" x14ac:dyDescent="0.2">
      <c r="A126" s="19" t="s">
        <v>37</v>
      </c>
      <c r="B126" s="42">
        <v>22817430</v>
      </c>
      <c r="C126" s="48">
        <f t="shared" si="5"/>
        <v>28280</v>
      </c>
      <c r="D126" s="32">
        <v>22845710</v>
      </c>
    </row>
    <row r="127" spans="1:4" ht="14.1" customHeight="1" x14ac:dyDescent="0.2">
      <c r="A127" s="18" t="s">
        <v>72</v>
      </c>
      <c r="B127" s="42">
        <v>27621845</v>
      </c>
      <c r="C127" s="48">
        <f t="shared" si="5"/>
        <v>40821</v>
      </c>
      <c r="D127" s="32">
        <v>27662666</v>
      </c>
    </row>
    <row r="128" spans="1:4" ht="14.1" customHeight="1" thickBot="1" x14ac:dyDescent="0.25">
      <c r="A128" s="18" t="s">
        <v>126</v>
      </c>
      <c r="B128" s="42">
        <v>9623890.8800000008</v>
      </c>
      <c r="C128" s="48">
        <f t="shared" si="5"/>
        <v>-1070496.8800000008</v>
      </c>
      <c r="D128" s="32">
        <v>8553394</v>
      </c>
    </row>
    <row r="129" spans="1:4" ht="14.1" customHeight="1" thickBot="1" x14ac:dyDescent="0.25">
      <c r="A129" s="9" t="s">
        <v>9</v>
      </c>
      <c r="B129" s="44">
        <f>SUM(B109:B128)</f>
        <v>710518512.88</v>
      </c>
      <c r="C129" s="44">
        <f>SUM(C109:C128)</f>
        <v>6011301.1199999992</v>
      </c>
      <c r="D129" s="34">
        <f>SUM(D109:D128)</f>
        <v>716529814</v>
      </c>
    </row>
    <row r="130" spans="1:4" ht="14.1" customHeight="1" x14ac:dyDescent="0.2">
      <c r="A130" s="10"/>
    </row>
    <row r="131" spans="1:4" ht="14.1" customHeight="1" thickBot="1" x14ac:dyDescent="0.25">
      <c r="A131" s="10"/>
    </row>
    <row r="132" spans="1:4" ht="24" customHeight="1" thickBot="1" x14ac:dyDescent="0.25">
      <c r="A132" s="26" t="s">
        <v>14</v>
      </c>
      <c r="B132" s="46">
        <f>B18+B58+B73+B105+B129</f>
        <v>3609008068.8800001</v>
      </c>
      <c r="C132" s="46">
        <f>C18+C58+C73+C105+C129</f>
        <v>38842485.119999997</v>
      </c>
      <c r="D132" s="37">
        <f>D18+D58+D73+D105+D129</f>
        <v>3647850554</v>
      </c>
    </row>
    <row r="134" spans="1:4" x14ac:dyDescent="0.2">
      <c r="A134" s="1" t="s">
        <v>116</v>
      </c>
    </row>
    <row r="135" spans="1:4" ht="14.25" x14ac:dyDescent="0.2">
      <c r="A135" s="47" t="s">
        <v>117</v>
      </c>
    </row>
    <row r="136" spans="1:4" ht="14.25" x14ac:dyDescent="0.2">
      <c r="A136" s="47" t="s">
        <v>119</v>
      </c>
    </row>
    <row r="137" spans="1:4" ht="14.25" x14ac:dyDescent="0.2">
      <c r="A137" s="47" t="s">
        <v>118</v>
      </c>
    </row>
    <row r="138" spans="1:4" ht="14.25" x14ac:dyDescent="0.2">
      <c r="A138" s="47" t="s">
        <v>127</v>
      </c>
    </row>
  </sheetData>
  <mergeCells count="1">
    <mergeCell ref="A1:D1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4" orientation="portrait" useFirstPageNumber="1" r:id="rId1"/>
  <headerFooter alignWithMargins="0">
    <oddHeader>&amp;C&amp;"Arial,Kurzíva"&amp;12Příloha č. 1 - Rozpis upraveného rozpočtu přímých nákladů v roce 2022 na jednotlivé školy a školská zařízení zřizovaná Olomouckým krajem - UZ 33 353</oddHeader>
    <oddFooter>&amp;L&amp;"Arial,Kurzíva"Zastupitelstvo Olomouckého kraje 20. 2. 2023
25. - Rozpis rozpočtu škol a školských zařízení v působnosti OK v roce 2022
Příloha č. 1 - Rozpis rozpočtu PN 2022 na školy zřizované OK&amp;R&amp;"Arial,Kurzíva"Strana &amp;P (celkem 48)</oddFooter>
  </headerFooter>
  <rowBreaks count="1" manualBreakCount="1">
    <brk id="7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PN 2022 školy zřiz. OK</vt:lpstr>
      <vt:lpstr>'Rozpočet PN 2022 školy zřiz. OK'!Oblast_tisku</vt:lpstr>
    </vt:vector>
  </TitlesOfParts>
  <Company>KUOK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2020-12-07T13:09:28Z</cp:lastPrinted>
  <dcterms:created xsi:type="dcterms:W3CDTF">2003-03-18T09:23:49Z</dcterms:created>
  <dcterms:modified xsi:type="dcterms:W3CDTF">2023-02-02T08:32:06Z</dcterms:modified>
</cp:coreProperties>
</file>