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20.2.2023\2023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45" i="5" l="1"/>
  <c r="C44" i="5"/>
  <c r="C45" i="5" s="1"/>
  <c r="B38" i="5"/>
  <c r="B40" i="5" s="1"/>
  <c r="B49" i="5" s="1"/>
  <c r="C37" i="5"/>
  <c r="C36" i="5"/>
  <c r="C35" i="5"/>
  <c r="C31" i="5"/>
  <c r="C27" i="5"/>
  <c r="C38" i="5" s="1"/>
  <c r="C40" i="5" s="1"/>
  <c r="C49" i="5" s="1"/>
  <c r="B22" i="5"/>
  <c r="B24" i="5" s="1"/>
  <c r="B48" i="5" s="1"/>
  <c r="C21" i="5"/>
  <c r="C18" i="5"/>
  <c r="C16" i="5"/>
  <c r="C14" i="5"/>
  <c r="C22" i="5" s="1"/>
  <c r="C24" i="5" s="1"/>
  <c r="C48" i="5" s="1"/>
  <c r="C9" i="5"/>
</calcChain>
</file>

<file path=xl/comments1.xml><?xml version="1.0" encoding="utf-8"?>
<comments xmlns="http://schemas.openxmlformats.org/spreadsheetml/2006/main">
  <authors>
    <author>Navrátilová Lenka</author>
    <author>Franková Romana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76+21625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76+21625
</t>
        </r>
      </text>
    </comment>
  </commentList>
</comments>
</file>

<file path=xl/sharedStrings.xml><?xml version="1.0" encoding="utf-8"?>
<sst xmlns="http://schemas.openxmlformats.org/spreadsheetml/2006/main" count="49" uniqueCount="40">
  <si>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</si>
  <si>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</si>
  <si>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</si>
  <si>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</si>
  <si>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</si>
  <si>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</si>
  <si>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</si>
  <si>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</si>
  <si>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</si>
  <si>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</si>
  <si>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</si>
  <si>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</si>
  <si>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</si>
  <si>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</si>
  <si>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</si>
  <si>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</si>
  <si>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</si>
  <si>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</si>
  <si>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</si>
  <si>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</si>
  <si>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</si>
  <si>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</si>
  <si>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</si>
  <si>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</si>
  <si>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</si>
  <si>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</si>
  <si>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</si>
  <si>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</si>
  <si>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</si>
  <si>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</si>
  <si>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</si>
  <si>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</si>
  <si>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</si>
  <si>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</si>
  <si>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</si>
  <si>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</si>
  <si>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Zapojení finančního vypořádání</t>
  </si>
  <si>
    <t>Dotace do oblasti sociální</t>
  </si>
  <si>
    <t>IROP, OPPMP, OPVVV, OPZ, OPŽP, OPJAK, OPPIK</t>
  </si>
  <si>
    <t>IROP, OPPMP, OPVVV, OPZ, OPŽP, OPJAK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</si>
</sst>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6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6500000</v>
      </c>
      <c r="C3" s="7">
        <v>6500000</v>
      </c>
    </row>
    <row r="4" spans="1:3" ht="14.25" customHeight="1" x14ac:dyDescent="0.2">
      <c r="A4" s="6" t="s">
        <v>4</v>
      </c>
      <c r="B4" s="18">
        <v>1190</v>
      </c>
      <c r="C4" s="7">
        <v>1190</v>
      </c>
    </row>
    <row r="5" spans="1:3" ht="14.25" customHeight="1" x14ac:dyDescent="0.2">
      <c r="A5" s="6" t="s">
        <v>23</v>
      </c>
      <c r="B5" s="18">
        <v>1630</v>
      </c>
      <c r="C5" s="7">
        <v>1630</v>
      </c>
    </row>
    <row r="6" spans="1:3" ht="14.25" customHeight="1" x14ac:dyDescent="0.2">
      <c r="A6" s="8" t="s">
        <v>30</v>
      </c>
      <c r="B6" s="18">
        <v>254083</v>
      </c>
      <c r="C6" s="7">
        <v>254083</v>
      </c>
    </row>
    <row r="7" spans="1:3" ht="14.25" customHeight="1" x14ac:dyDescent="0.2">
      <c r="A7" s="6" t="s">
        <v>5</v>
      </c>
      <c r="B7" s="18">
        <v>38089.300000000003</v>
      </c>
      <c r="C7" s="7">
        <v>38091.300000000003</v>
      </c>
    </row>
    <row r="8" spans="1:3" ht="14.25" customHeight="1" x14ac:dyDescent="0.2">
      <c r="A8" s="6" t="s">
        <v>6</v>
      </c>
      <c r="B8" s="18">
        <v>3610.3</v>
      </c>
      <c r="C8" s="7">
        <v>3610.3</v>
      </c>
    </row>
    <row r="9" spans="1:3" ht="14.25" customHeight="1" x14ac:dyDescent="0.2">
      <c r="A9" s="6" t="s">
        <v>29</v>
      </c>
      <c r="B9" s="18">
        <v>811.3</v>
      </c>
      <c r="C9" s="7">
        <f>1880+148</f>
        <v>2028</v>
      </c>
    </row>
    <row r="10" spans="1:3" ht="14.25" customHeight="1" x14ac:dyDescent="0.2">
      <c r="A10" s="6" t="s">
        <v>33</v>
      </c>
      <c r="B10" s="18">
        <v>1293</v>
      </c>
      <c r="C10" s="7">
        <v>1293</v>
      </c>
    </row>
    <row r="11" spans="1:3" ht="14.25" customHeight="1" x14ac:dyDescent="0.2">
      <c r="A11" s="6" t="s">
        <v>7</v>
      </c>
      <c r="B11" s="18">
        <v>10030</v>
      </c>
      <c r="C11" s="7">
        <v>10030</v>
      </c>
    </row>
    <row r="12" spans="1:3" ht="14.25" customHeight="1" x14ac:dyDescent="0.2">
      <c r="A12" s="6" t="s">
        <v>8</v>
      </c>
      <c r="B12" s="18">
        <v>29697.5</v>
      </c>
      <c r="C12" s="7">
        <v>29697.5</v>
      </c>
    </row>
    <row r="13" spans="1:3" ht="14.25" customHeight="1" x14ac:dyDescent="0.2">
      <c r="A13" s="6" t="s">
        <v>31</v>
      </c>
      <c r="B13" s="18">
        <v>140403.6</v>
      </c>
      <c r="C13" s="7">
        <v>140403.6</v>
      </c>
    </row>
    <row r="14" spans="1:3" ht="14.25" customHeight="1" x14ac:dyDescent="0.2">
      <c r="A14" s="6" t="s">
        <v>34</v>
      </c>
      <c r="B14" s="18">
        <v>200000</v>
      </c>
      <c r="C14" s="7">
        <f>200000+2883</f>
        <v>202883</v>
      </c>
    </row>
    <row r="15" spans="1:3" ht="14.25" customHeight="1" x14ac:dyDescent="0.2">
      <c r="A15" s="6" t="s">
        <v>32</v>
      </c>
      <c r="B15" s="18">
        <v>0</v>
      </c>
      <c r="C15" s="7">
        <v>11643744</v>
      </c>
    </row>
    <row r="16" spans="1:3" ht="14.25" customHeight="1" x14ac:dyDescent="0.2">
      <c r="A16" s="6" t="s">
        <v>37</v>
      </c>
      <c r="B16" s="18">
        <v>0</v>
      </c>
      <c r="C16" s="7">
        <f>14000+1939419</f>
        <v>1953419</v>
      </c>
    </row>
    <row r="17" spans="1:3" ht="14.25" customHeight="1" x14ac:dyDescent="0.2">
      <c r="A17" s="6" t="s">
        <v>35</v>
      </c>
      <c r="B17" s="18">
        <v>0</v>
      </c>
      <c r="C17" s="7">
        <v>815</v>
      </c>
    </row>
    <row r="18" spans="1:3" ht="14.25" customHeight="1" x14ac:dyDescent="0.2">
      <c r="A18" s="6" t="s">
        <v>38</v>
      </c>
      <c r="B18" s="18">
        <v>0</v>
      </c>
      <c r="C18" s="7">
        <f>35489+495+33194+5271+21625</f>
        <v>96074</v>
      </c>
    </row>
    <row r="19" spans="1:3" ht="14.25" customHeight="1" x14ac:dyDescent="0.2">
      <c r="A19" s="10" t="s">
        <v>17</v>
      </c>
      <c r="B19" s="19">
        <v>11790</v>
      </c>
      <c r="C19" s="11">
        <v>11790</v>
      </c>
    </row>
    <row r="20" spans="1:3" ht="14.25" customHeight="1" x14ac:dyDescent="0.2">
      <c r="A20" s="10" t="s">
        <v>9</v>
      </c>
      <c r="B20" s="19">
        <v>34000</v>
      </c>
      <c r="C20" s="11">
        <v>34000</v>
      </c>
    </row>
    <row r="21" spans="1:3" ht="14.25" customHeight="1" x14ac:dyDescent="0.2">
      <c r="A21" s="10" t="s">
        <v>36</v>
      </c>
      <c r="B21" s="19">
        <v>0</v>
      </c>
      <c r="C21" s="11">
        <f>21200+23627</f>
        <v>44827</v>
      </c>
    </row>
    <row r="22" spans="1:3" ht="14.25" customHeight="1" x14ac:dyDescent="0.25">
      <c r="A22" s="4" t="s">
        <v>10</v>
      </c>
      <c r="B22" s="20">
        <f>SUM(B3:B21)</f>
        <v>7226627.9999999991</v>
      </c>
      <c r="C22" s="12">
        <f>SUM(C3:C21)</f>
        <v>20969608.699999999</v>
      </c>
    </row>
    <row r="23" spans="1:3" ht="14.25" customHeight="1" x14ac:dyDescent="0.2">
      <c r="A23" s="13" t="s">
        <v>11</v>
      </c>
      <c r="B23" s="24">
        <v>-11679</v>
      </c>
      <c r="C23" s="24">
        <v>-11679</v>
      </c>
    </row>
    <row r="24" spans="1:3" ht="15.75" thickBot="1" x14ac:dyDescent="0.3">
      <c r="A24" s="14" t="s">
        <v>12</v>
      </c>
      <c r="B24" s="15">
        <f>B22+B23</f>
        <v>7214948.9999999991</v>
      </c>
      <c r="C24" s="15">
        <f>C22+C23</f>
        <v>20957929.699999999</v>
      </c>
    </row>
    <row r="25" spans="1:3" ht="13.5" thickTop="1" x14ac:dyDescent="0.2">
      <c r="A25" s="16"/>
      <c r="B25" s="21"/>
    </row>
    <row r="26" spans="1:3" ht="15.75" customHeight="1" x14ac:dyDescent="0.25">
      <c r="A26" s="4" t="s">
        <v>14</v>
      </c>
      <c r="B26" s="22" t="s">
        <v>2</v>
      </c>
      <c r="C26" s="5" t="s">
        <v>3</v>
      </c>
    </row>
    <row r="27" spans="1:3" ht="14.25" x14ac:dyDescent="0.2">
      <c r="A27" s="8" t="s">
        <v>25</v>
      </c>
      <c r="B27" s="23">
        <v>1223710</v>
      </c>
      <c r="C27" s="25">
        <f>1223795+148</f>
        <v>1223943</v>
      </c>
    </row>
    <row r="28" spans="1:3" ht="14.25" x14ac:dyDescent="0.2">
      <c r="A28" s="8" t="s">
        <v>26</v>
      </c>
      <c r="B28" s="23">
        <v>456503</v>
      </c>
      <c r="C28" s="25">
        <v>456503</v>
      </c>
    </row>
    <row r="29" spans="1:3" ht="14.25" x14ac:dyDescent="0.2">
      <c r="A29" s="8" t="s">
        <v>27</v>
      </c>
      <c r="B29" s="23">
        <v>4535038</v>
      </c>
      <c r="C29" s="25">
        <v>4536090</v>
      </c>
    </row>
    <row r="30" spans="1:3" ht="14.25" x14ac:dyDescent="0.2">
      <c r="A30" s="8" t="s">
        <v>32</v>
      </c>
      <c r="B30" s="23">
        <v>0</v>
      </c>
      <c r="C30" s="25">
        <v>11643744</v>
      </c>
    </row>
    <row r="31" spans="1:3" ht="14.25" x14ac:dyDescent="0.2">
      <c r="A31" s="8" t="s">
        <v>37</v>
      </c>
      <c r="B31" s="23">
        <v>0</v>
      </c>
      <c r="C31" s="25">
        <f>14000+1939419</f>
        <v>1953419</v>
      </c>
    </row>
    <row r="32" spans="1:3" ht="14.25" x14ac:dyDescent="0.2">
      <c r="A32" s="6" t="s">
        <v>35</v>
      </c>
      <c r="B32" s="23">
        <v>0</v>
      </c>
      <c r="C32" s="25">
        <v>815</v>
      </c>
    </row>
    <row r="33" spans="1:3" ht="14.25" x14ac:dyDescent="0.2">
      <c r="A33" s="10" t="s">
        <v>17</v>
      </c>
      <c r="B33" s="23">
        <v>11790</v>
      </c>
      <c r="C33" s="25">
        <v>11790</v>
      </c>
    </row>
    <row r="34" spans="1:3" ht="14.25" x14ac:dyDescent="0.2">
      <c r="A34" s="10" t="s">
        <v>9</v>
      </c>
      <c r="B34" s="23">
        <v>34000</v>
      </c>
      <c r="C34" s="25">
        <v>34000</v>
      </c>
    </row>
    <row r="35" spans="1:3" ht="14.25" x14ac:dyDescent="0.2">
      <c r="A35" s="10" t="s">
        <v>39</v>
      </c>
      <c r="B35" s="23">
        <v>0</v>
      </c>
      <c r="C35" s="25">
        <f>149110+495+33194+5271</f>
        <v>188070</v>
      </c>
    </row>
    <row r="36" spans="1:3" ht="14.25" x14ac:dyDescent="0.2">
      <c r="A36" s="10" t="s">
        <v>28</v>
      </c>
      <c r="B36" s="23">
        <v>1538246</v>
      </c>
      <c r="C36" s="25">
        <f>1544309+2883</f>
        <v>1547192</v>
      </c>
    </row>
    <row r="37" spans="1:3" ht="14.25" x14ac:dyDescent="0.2">
      <c r="A37" s="10" t="s">
        <v>36</v>
      </c>
      <c r="B37" s="23">
        <v>0</v>
      </c>
      <c r="C37" s="25">
        <f>22550+23627</f>
        <v>46177</v>
      </c>
    </row>
    <row r="38" spans="1:3" ht="14.25" customHeight="1" x14ac:dyDescent="0.25">
      <c r="A38" s="4" t="s">
        <v>15</v>
      </c>
      <c r="B38" s="20">
        <f>SUM(B27:B37)</f>
        <v>7799287</v>
      </c>
      <c r="C38" s="12">
        <f>SUM(C27:C37)</f>
        <v>21641743</v>
      </c>
    </row>
    <row r="39" spans="1:3" ht="14.25" x14ac:dyDescent="0.2">
      <c r="A39" s="13" t="s">
        <v>11</v>
      </c>
      <c r="B39" s="24">
        <v>-11679</v>
      </c>
      <c r="C39" s="24">
        <v>-11679</v>
      </c>
    </row>
    <row r="40" spans="1:3" ht="15.75" thickBot="1" x14ac:dyDescent="0.3">
      <c r="A40" s="14" t="s">
        <v>16</v>
      </c>
      <c r="B40" s="15">
        <f>+B38+B39</f>
        <v>7787608</v>
      </c>
      <c r="C40" s="15">
        <f>+C38+C39</f>
        <v>21630064</v>
      </c>
    </row>
    <row r="41" spans="1:3" ht="13.5" thickTop="1" x14ac:dyDescent="0.2">
      <c r="A41" s="16" t="s">
        <v>13</v>
      </c>
      <c r="B41" s="21"/>
    </row>
    <row r="42" spans="1:3" ht="14.25" x14ac:dyDescent="0.2">
      <c r="B42" s="1"/>
      <c r="C42" s="9"/>
    </row>
    <row r="43" spans="1:3" ht="14.25" x14ac:dyDescent="0.2">
      <c r="A43" s="10" t="s">
        <v>19</v>
      </c>
      <c r="B43" s="19">
        <v>844000</v>
      </c>
      <c r="C43" s="11">
        <v>965100</v>
      </c>
    </row>
    <row r="44" spans="1:3" ht="14.25" x14ac:dyDescent="0.2">
      <c r="A44" s="26" t="s">
        <v>18</v>
      </c>
      <c r="B44" s="27">
        <v>271341</v>
      </c>
      <c r="C44" s="28">
        <f>271341+21625</f>
        <v>292966</v>
      </c>
    </row>
    <row r="45" spans="1:3" ht="15.75" thickBot="1" x14ac:dyDescent="0.3">
      <c r="A45" s="14" t="s">
        <v>20</v>
      </c>
      <c r="B45" s="15">
        <f>+B43-B44</f>
        <v>572659</v>
      </c>
      <c r="C45" s="15">
        <f>+C43-C44</f>
        <v>672134</v>
      </c>
    </row>
    <row r="46" spans="1:3" ht="15" thickTop="1" x14ac:dyDescent="0.2">
      <c r="A46" s="10"/>
      <c r="B46" s="29"/>
      <c r="C46" s="30"/>
    </row>
    <row r="47" spans="1:3" ht="15" thickBot="1" x14ac:dyDescent="0.25">
      <c r="A47" s="10"/>
      <c r="B47" s="29"/>
      <c r="C47" s="30"/>
    </row>
    <row r="48" spans="1:3" ht="15.75" thickBot="1" x14ac:dyDescent="0.3">
      <c r="A48" s="31" t="s">
        <v>21</v>
      </c>
      <c r="B48" s="32">
        <f>+B24+B43</f>
        <v>8058948.9999999991</v>
      </c>
      <c r="C48" s="33">
        <f>+C24+C43</f>
        <v>21923029.699999999</v>
      </c>
    </row>
    <row r="49" spans="1:3" ht="15.75" thickBot="1" x14ac:dyDescent="0.3">
      <c r="A49" s="31" t="s">
        <v>22</v>
      </c>
      <c r="B49" s="32">
        <f>+B40+B44</f>
        <v>8058949</v>
      </c>
      <c r="C49" s="33">
        <f>+C40+C44</f>
        <v>21923030</v>
      </c>
    </row>
    <row r="50" spans="1:3" x14ac:dyDescent="0.2">
      <c r="B50" s="1"/>
    </row>
    <row r="51" spans="1:3" ht="14.25" x14ac:dyDescent="0.2">
      <c r="B51" s="1"/>
      <c r="C51" s="17"/>
    </row>
    <row r="52" spans="1:3" ht="14.25" x14ac:dyDescent="0.2">
      <c r="B52" s="1"/>
      <c r="C52" s="17"/>
    </row>
    <row r="53" spans="1:3" x14ac:dyDescent="0.2">
      <c r="B53" s="1"/>
    </row>
    <row r="54" spans="1:3" x14ac:dyDescent="0.2">
      <c r="B54" s="1"/>
    </row>
    <row r="55" spans="1:3" x14ac:dyDescent="0.2">
      <c r="B55" s="1"/>
    </row>
    <row r="56" spans="1:3" x14ac:dyDescent="0.2">
      <c r="B56" s="1"/>
    </row>
    <row r="57" spans="1:3" x14ac:dyDescent="0.2">
      <c r="B57" s="1"/>
    </row>
    <row r="61" spans="1:3" x14ac:dyDescent="0.2">
      <c r="B61" s="1"/>
      <c r="C61" s="1"/>
    </row>
    <row r="62" spans="1:3" x14ac:dyDescent="0.2">
      <c r="B62" s="1"/>
      <c r="C62" s="1"/>
    </row>
    <row r="63" spans="1:3" x14ac:dyDescent="0.2">
      <c r="B63" s="1"/>
      <c r="C63" s="1"/>
    </row>
    <row r="64" spans="1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72" spans="2:3" x14ac:dyDescent="0.2">
      <c r="B72" s="1"/>
      <c r="C72" s="1"/>
    </row>
    <row r="73" spans="2:3" x14ac:dyDescent="0.2">
      <c r="B73" s="1"/>
      <c r="C73" s="1"/>
    </row>
    <row r="76" spans="2:3" x14ac:dyDescent="0.2">
      <c r="B76" s="1"/>
      <c r="C76" s="1"/>
    </row>
    <row r="77" spans="2:3" x14ac:dyDescent="0.2">
      <c r="B77" s="1"/>
      <c r="C77" s="1"/>
    </row>
    <row r="91" spans="2:3" x14ac:dyDescent="0.2">
      <c r="B91" s="1"/>
      <c r="C91" s="1"/>
    </row>
    <row r="92" spans="2:3" x14ac:dyDescent="0.2">
      <c r="B92" s="1"/>
      <c r="C92" s="1"/>
    </row>
    <row r="95" spans="2:3" x14ac:dyDescent="0.2">
      <c r="B95" s="1"/>
      <c r="C95" s="1"/>
    </row>
    <row r="96" spans="2:3" x14ac:dyDescent="0.2">
      <c r="B96" s="1"/>
      <c r="C96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7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20.2.2023
10.1.1. - Rozpočet Olomouckého kraje 2023 - rozpočtové změny DODATEK
Příloha č.1 DZ: Upravený rozpočet OK na rok 2023 po schválení rozpočtových změn&amp;R&amp;"Arial,Kurzíva"Strana &amp;P (celkem 17)&amp;"Arial,Obyčejné"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2023-02-13T14:19:56Z</cp:lastPrinted>
  <dcterms:created xsi:type="dcterms:W3CDTF">2007-02-21T09:44:06Z</dcterms:created>
  <dcterms:modified xsi:type="dcterms:W3CDTF">2023-02-13T14:26:49Z</dcterms:modified>
</cp:coreProperties>
</file>