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20.2.2023\"/>
    </mc:Choice>
  </mc:AlternateContent>
  <bookViews>
    <workbookView xWindow="0" yWindow="0" windowWidth="28800" windowHeight="12300"/>
  </bookViews>
  <sheets>
    <sheet name="Dofinancování rozp.inv.akcí" sheetId="2" r:id="rId1"/>
  </sheets>
  <definedNames>
    <definedName name="_xlnm.Print_Area" localSheetId="0">'Dofinancování rozp.inv.akcí'!$A$1:$H$56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" l="1"/>
  <c r="F8" i="2" l="1"/>
  <c r="F56" i="2" l="1"/>
  <c r="F29" i="2" l="1"/>
  <c r="F39" i="2"/>
  <c r="F17" i="2" l="1"/>
  <c r="F19" i="2" s="1"/>
  <c r="F51" i="2" l="1"/>
  <c r="F46" i="2" l="1"/>
  <c r="F54" i="2" s="1"/>
</calcChain>
</file>

<file path=xl/sharedStrings.xml><?xml version="1.0" encoding="utf-8"?>
<sst xmlns="http://schemas.openxmlformats.org/spreadsheetml/2006/main" count="94" uniqueCount="40">
  <si>
    <t>oblast školství</t>
  </si>
  <si>
    <t>oblast sociální</t>
  </si>
  <si>
    <t>oblast kultury</t>
  </si>
  <si>
    <t>oblast zdravotnictví</t>
  </si>
  <si>
    <t>ORJ</t>
  </si>
  <si>
    <t>§</t>
  </si>
  <si>
    <t xml:space="preserve">pol. </t>
  </si>
  <si>
    <t>UZ</t>
  </si>
  <si>
    <t>ORG</t>
  </si>
  <si>
    <t>částka</t>
  </si>
  <si>
    <t>zdůvodnění</t>
  </si>
  <si>
    <t xml:space="preserve">název akce </t>
  </si>
  <si>
    <t>Celkem</t>
  </si>
  <si>
    <t>oblast zdravotnictví - SMN</t>
  </si>
  <si>
    <t>Vincentinum Šternberk, příspěvková organizace – rekonstrukce budovy ve Vikýřovicích</t>
  </si>
  <si>
    <t>z toho rozpočet Olomouckého kraje</t>
  </si>
  <si>
    <t>z toho nájemné SMN a.s.</t>
  </si>
  <si>
    <t>oblast provozní rozpočet odboru investic</t>
  </si>
  <si>
    <t>z toho rozpočet úvěrové prostředky na předfinancování</t>
  </si>
  <si>
    <t xml:space="preserve">Transformace příspěvkové organizace Nové Zámky – poskytovatel sociálních služeb - IV.etapa  - novostavba RD Zábřeh, ul. Havlíčkova </t>
  </si>
  <si>
    <t>SMN a.s. - o.z. Nemocnice Šternberk - Magnetická rezonance - a) zateplení</t>
  </si>
  <si>
    <t>Domov seniorů Prostějov - Modernizace sociálních zařízení</t>
  </si>
  <si>
    <t>Vědecká knihovna Olomouc - stavební úpravy objektu Červeného kostela</t>
  </si>
  <si>
    <t>SMN a.s. - o.z. Nemocnice Šternberk - stavební úpravy budovy SVLS</t>
  </si>
  <si>
    <t>V roce 2022 nebylo profinancováno předpokládané plnění.</t>
  </si>
  <si>
    <t>Plnění realizace objednávek bylo až v prosinci 2022, faktury došly až v roce 2023.</t>
  </si>
  <si>
    <t>Jedná se o nevyčerpané finanční prostředky z roku 2022 z důvodu prodloužení realizace stavby.</t>
  </si>
  <si>
    <t>ZZS OK - Výstavba nových výjezdových základen - Zábřeh</t>
  </si>
  <si>
    <t>REÚO – OA Mohelnice – budovy internátu a jídelna - A) zateplení</t>
  </si>
  <si>
    <t>REÚO – OA Mohelnice – budovy internátu a jídelna - B) vzduchotechnika</t>
  </si>
  <si>
    <t xml:space="preserve">Z důvodu posunutí termínu realizace nebyl v roce 2022 dodán nábytek, osvětlení a audiotechnika a tak nebylo profinancováno předpokládané plnění. </t>
  </si>
  <si>
    <t>Jedná se zapojení  nevyčerpaného přebytku z nájemného SMN</t>
  </si>
  <si>
    <t xml:space="preserve">Domov Větrný mlýn Skalička - Revitalizace rybníka </t>
  </si>
  <si>
    <t xml:space="preserve">Základní škola Uničov, Šternberská 35 - Rekonstrukce střechy a půdní vestavba </t>
  </si>
  <si>
    <t>SMN a.s. - o.z. Nemocnice Prostějov - urgentní příjem</t>
  </si>
  <si>
    <t xml:space="preserve">V roce 2022 nebylo profinancováno předpokládané plnění. </t>
  </si>
  <si>
    <t>Muzeum Komenského v Přerově - rekonstrukce budovy ORNIS</t>
  </si>
  <si>
    <t>SMN a.s. - o.z. Nemocnice Přerov - urgentní příjem</t>
  </si>
  <si>
    <t xml:space="preserve">Dofinancování rozpracovaných investičních akcí 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</si>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</sst>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7030A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Fill="1"/>
    <xf numFmtId="3" fontId="1" fillId="0" borderId="8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4" fontId="3" fillId="0" borderId="0" xfId="0" applyNumberFormat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4" fontId="2" fillId="0" borderId="1" xfId="0" applyNumberFormat="1" applyFont="1" applyFill="1" applyBorder="1"/>
    <xf numFmtId="0" fontId="4" fillId="0" borderId="0" xfId="0" applyFont="1" applyFill="1"/>
    <xf numFmtId="4" fontId="2" fillId="0" borderId="8" xfId="0" applyNumberFormat="1" applyFont="1" applyFill="1" applyBorder="1"/>
    <xf numFmtId="4" fontId="2" fillId="0" borderId="0" xfId="0" applyNumberFormat="1" applyFont="1" applyFill="1"/>
    <xf numFmtId="4" fontId="3" fillId="0" borderId="0" xfId="0" applyNumberFormat="1" applyFont="1" applyFill="1"/>
    <xf numFmtId="4" fontId="5" fillId="2" borderId="0" xfId="0" applyNumberFormat="1" applyFont="1" applyFill="1"/>
    <xf numFmtId="4" fontId="3" fillId="3" borderId="0" xfId="0" applyNumberFormat="1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/>
    <xf numFmtId="4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" fontId="2" fillId="4" borderId="1" xfId="0" applyNumberFormat="1" applyFont="1" applyFill="1" applyBorder="1"/>
    <xf numFmtId="4" fontId="2" fillId="4" borderId="8" xfId="0" applyNumberFormat="1" applyFont="1" applyFill="1" applyBorder="1"/>
    <xf numFmtId="0" fontId="6" fillId="0" borderId="0" xfId="0" applyFont="1" applyFill="1" applyAlignment="1">
      <alignment horizontal="right"/>
    </xf>
    <xf numFmtId="4" fontId="6" fillId="0" borderId="9" xfId="0" applyNumberFormat="1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Normal="100" zoomScaleSheetLayoutView="100" workbookViewId="0">
      <selection activeCell="I9" sqref="I8:I9"/>
    </sheetView>
  </sheetViews>
  <sheetFormatPr defaultColWidth="9.140625" defaultRowHeight="14.25" x14ac:dyDescent="0.2"/>
  <cols>
    <col min="1" max="1" width="9.5703125" style="1" customWidth="1"/>
    <col min="2" max="2" width="6.28515625" style="1" hidden="1" customWidth="1"/>
    <col min="3" max="3" width="5.85546875" style="1" hidden="1" customWidth="1"/>
    <col min="4" max="4" width="11.85546875" style="1" hidden="1" customWidth="1"/>
    <col min="5" max="5" width="15.28515625" style="1" hidden="1" customWidth="1"/>
    <col min="6" max="6" width="21" style="1" customWidth="1"/>
    <col min="7" max="7" width="63.28515625" style="26" customWidth="1"/>
    <col min="8" max="8" width="59.28515625" style="26" customWidth="1"/>
    <col min="9" max="9" width="10.28515625" style="1" customWidth="1"/>
    <col min="10" max="10" width="4.85546875" style="1" customWidth="1"/>
    <col min="11" max="11" width="10.7109375" style="1" bestFit="1" customWidth="1"/>
    <col min="12" max="16384" width="9.140625" style="1"/>
  </cols>
  <sheetData>
    <row r="1" spans="1:11" ht="15" x14ac:dyDescent="0.25">
      <c r="A1" s="8" t="s">
        <v>38</v>
      </c>
      <c r="H1" s="42" t="s">
        <v>39</v>
      </c>
    </row>
    <row r="2" spans="1:11" ht="15" x14ac:dyDescent="0.25">
      <c r="A2" s="8"/>
    </row>
    <row r="3" spans="1:11" x14ac:dyDescent="0.2">
      <c r="A3" s="15" t="s">
        <v>0</v>
      </c>
    </row>
    <row r="4" spans="1:11" s="2" customFormat="1" ht="22.5" customHeight="1" x14ac:dyDescent="0.25">
      <c r="A4" s="38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9" t="s">
        <v>11</v>
      </c>
      <c r="H4" s="39" t="s">
        <v>10</v>
      </c>
    </row>
    <row r="5" spans="1:11" s="6" customFormat="1" ht="23.25" customHeight="1" x14ac:dyDescent="0.25">
      <c r="A5" s="3">
        <v>17</v>
      </c>
      <c r="B5" s="3">
        <v>3114</v>
      </c>
      <c r="C5" s="3">
        <v>6121</v>
      </c>
      <c r="D5" s="3">
        <v>10</v>
      </c>
      <c r="E5" s="4">
        <v>60001101365</v>
      </c>
      <c r="F5" s="5">
        <v>750000</v>
      </c>
      <c r="G5" s="28" t="s">
        <v>33</v>
      </c>
      <c r="H5" s="29" t="s">
        <v>24</v>
      </c>
      <c r="I5" s="17"/>
      <c r="J5" s="18"/>
      <c r="K5" s="17"/>
    </row>
    <row r="6" spans="1:11" s="6" customFormat="1" ht="20.25" customHeight="1" x14ac:dyDescent="0.25">
      <c r="A6" s="3">
        <v>52</v>
      </c>
      <c r="B6" s="3">
        <v>3122</v>
      </c>
      <c r="C6" s="3">
        <v>6121</v>
      </c>
      <c r="D6" s="7">
        <v>107100884</v>
      </c>
      <c r="E6" s="4">
        <v>60001101451</v>
      </c>
      <c r="F6" s="5">
        <v>200000</v>
      </c>
      <c r="G6" s="28" t="s">
        <v>29</v>
      </c>
      <c r="H6" s="29" t="s">
        <v>24</v>
      </c>
      <c r="I6" s="17"/>
      <c r="J6" s="18"/>
      <c r="K6" s="17"/>
    </row>
    <row r="7" spans="1:11" s="6" customFormat="1" ht="29.25" customHeight="1" x14ac:dyDescent="0.25">
      <c r="A7" s="3">
        <v>52</v>
      </c>
      <c r="B7" s="3">
        <v>3122</v>
      </c>
      <c r="C7" s="3">
        <v>6121</v>
      </c>
      <c r="D7" s="7">
        <v>107100884</v>
      </c>
      <c r="E7" s="4">
        <v>60001101315</v>
      </c>
      <c r="F7" s="5">
        <v>6000000</v>
      </c>
      <c r="G7" s="28" t="s">
        <v>28</v>
      </c>
      <c r="H7" s="29" t="s">
        <v>24</v>
      </c>
      <c r="I7" s="17"/>
      <c r="J7" s="18"/>
      <c r="K7" s="17"/>
    </row>
    <row r="8" spans="1:11" s="2" customFormat="1" ht="15" x14ac:dyDescent="0.25">
      <c r="A8" s="64" t="s">
        <v>12</v>
      </c>
      <c r="B8" s="64"/>
      <c r="C8" s="64"/>
      <c r="D8" s="64"/>
      <c r="E8" s="64"/>
      <c r="F8" s="40">
        <f>SUM(F5:F7)</f>
        <v>6950000</v>
      </c>
      <c r="G8" s="30"/>
      <c r="H8" s="30"/>
      <c r="I8" s="8"/>
      <c r="J8" s="8"/>
      <c r="K8" s="8"/>
    </row>
    <row r="9" spans="1:11" ht="15" x14ac:dyDescent="0.25">
      <c r="A9" s="13"/>
      <c r="B9" s="13"/>
      <c r="C9" s="13"/>
      <c r="D9" s="13"/>
      <c r="E9" s="13"/>
      <c r="F9" s="14"/>
      <c r="G9" s="30"/>
      <c r="H9" s="30"/>
      <c r="I9" s="8"/>
      <c r="J9" s="8"/>
      <c r="K9" s="8"/>
    </row>
    <row r="10" spans="1:11" x14ac:dyDescent="0.2">
      <c r="A10" s="20" t="s">
        <v>1</v>
      </c>
    </row>
    <row r="11" spans="1:11" ht="21" customHeight="1" x14ac:dyDescent="0.25">
      <c r="A11" s="38" t="s">
        <v>4</v>
      </c>
      <c r="B11" s="38" t="s">
        <v>5</v>
      </c>
      <c r="C11" s="38" t="s">
        <v>6</v>
      </c>
      <c r="D11" s="38" t="s">
        <v>7</v>
      </c>
      <c r="E11" s="38" t="s">
        <v>8</v>
      </c>
      <c r="F11" s="38" t="s">
        <v>9</v>
      </c>
      <c r="G11" s="39" t="s">
        <v>11</v>
      </c>
      <c r="H11" s="39" t="s">
        <v>10</v>
      </c>
      <c r="I11" s="2"/>
      <c r="J11" s="2"/>
      <c r="K11" s="2"/>
    </row>
    <row r="12" spans="1:11" x14ac:dyDescent="0.2">
      <c r="A12" s="61">
        <v>17</v>
      </c>
      <c r="B12" s="61">
        <v>4350</v>
      </c>
      <c r="C12" s="3">
        <v>6122</v>
      </c>
      <c r="D12" s="61">
        <v>11</v>
      </c>
      <c r="E12" s="49">
        <v>60002100824</v>
      </c>
      <c r="F12" s="5">
        <v>3505000</v>
      </c>
      <c r="G12" s="43" t="s">
        <v>21</v>
      </c>
      <c r="H12" s="46" t="s">
        <v>26</v>
      </c>
    </row>
    <row r="13" spans="1:11" x14ac:dyDescent="0.2">
      <c r="A13" s="62"/>
      <c r="B13" s="62"/>
      <c r="C13" s="3">
        <v>5137</v>
      </c>
      <c r="D13" s="62"/>
      <c r="E13" s="50"/>
      <c r="F13" s="5">
        <v>865000</v>
      </c>
      <c r="G13" s="44"/>
      <c r="H13" s="47"/>
    </row>
    <row r="14" spans="1:11" x14ac:dyDescent="0.2">
      <c r="A14" s="63"/>
      <c r="B14" s="63"/>
      <c r="C14" s="3">
        <v>6121</v>
      </c>
      <c r="D14" s="63"/>
      <c r="E14" s="51"/>
      <c r="F14" s="5">
        <v>5000000</v>
      </c>
      <c r="G14" s="45"/>
      <c r="H14" s="48"/>
    </row>
    <row r="15" spans="1:11" x14ac:dyDescent="0.2">
      <c r="A15" s="7">
        <v>17</v>
      </c>
      <c r="B15" s="7">
        <v>4357</v>
      </c>
      <c r="C15" s="3">
        <v>5169</v>
      </c>
      <c r="D15" s="7">
        <v>11</v>
      </c>
      <c r="E15" s="9">
        <v>60002101463</v>
      </c>
      <c r="F15" s="5">
        <v>108000</v>
      </c>
      <c r="G15" s="31" t="s">
        <v>32</v>
      </c>
      <c r="H15" s="32" t="s">
        <v>24</v>
      </c>
    </row>
    <row r="16" spans="1:11" ht="25.5" x14ac:dyDescent="0.2">
      <c r="A16" s="7">
        <v>52</v>
      </c>
      <c r="B16" s="7">
        <v>4357</v>
      </c>
      <c r="C16" s="3">
        <v>6121</v>
      </c>
      <c r="D16" s="7">
        <v>107100884</v>
      </c>
      <c r="E16" s="9">
        <v>60002101137</v>
      </c>
      <c r="F16" s="5">
        <v>259000</v>
      </c>
      <c r="G16" s="31" t="s">
        <v>14</v>
      </c>
      <c r="H16" s="32" t="s">
        <v>25</v>
      </c>
    </row>
    <row r="17" spans="1:11" ht="23.25" customHeight="1" x14ac:dyDescent="0.2">
      <c r="A17" s="61">
        <v>52</v>
      </c>
      <c r="B17" s="61">
        <v>4357</v>
      </c>
      <c r="C17" s="61">
        <v>6121</v>
      </c>
      <c r="D17" s="7">
        <v>107100880</v>
      </c>
      <c r="E17" s="49">
        <v>60002101181</v>
      </c>
      <c r="F17" s="5">
        <f>(1737-963)*1000</f>
        <v>774000</v>
      </c>
      <c r="G17" s="52" t="s">
        <v>19</v>
      </c>
      <c r="H17" s="60" t="s">
        <v>24</v>
      </c>
    </row>
    <row r="18" spans="1:11" ht="18.75" customHeight="1" x14ac:dyDescent="0.2">
      <c r="A18" s="62"/>
      <c r="B18" s="62"/>
      <c r="C18" s="62"/>
      <c r="D18" s="7">
        <v>107100884</v>
      </c>
      <c r="E18" s="50"/>
      <c r="F18" s="5">
        <v>6500000</v>
      </c>
      <c r="G18" s="52"/>
      <c r="H18" s="60"/>
    </row>
    <row r="19" spans="1:11" s="2" customFormat="1" ht="15" x14ac:dyDescent="0.25">
      <c r="A19" s="65" t="s">
        <v>12</v>
      </c>
      <c r="B19" s="66"/>
      <c r="C19" s="66"/>
      <c r="D19" s="66"/>
      <c r="E19" s="67"/>
      <c r="F19" s="40">
        <f>SUM(F12:F18)</f>
        <v>17011000</v>
      </c>
      <c r="G19" s="30"/>
      <c r="H19" s="30"/>
      <c r="I19" s="8"/>
      <c r="J19" s="8"/>
      <c r="K19" s="8"/>
    </row>
    <row r="20" spans="1:11" s="6" customFormat="1" ht="15" x14ac:dyDescent="0.25">
      <c r="A20" s="13"/>
      <c r="B20" s="13"/>
      <c r="C20" s="13"/>
      <c r="D20" s="13"/>
      <c r="E20" s="13"/>
      <c r="F20" s="14"/>
      <c r="G20" s="30"/>
      <c r="H20" s="30"/>
      <c r="I20" s="8"/>
      <c r="J20" s="8"/>
      <c r="K20" s="8"/>
    </row>
    <row r="21" spans="1:11" x14ac:dyDescent="0.2">
      <c r="A21" s="15" t="s">
        <v>2</v>
      </c>
    </row>
    <row r="22" spans="1:11" s="8" customFormat="1" ht="21" customHeight="1" x14ac:dyDescent="0.25">
      <c r="A22" s="38" t="s">
        <v>4</v>
      </c>
      <c r="B22" s="38" t="s">
        <v>5</v>
      </c>
      <c r="C22" s="38" t="s">
        <v>6</v>
      </c>
      <c r="D22" s="38" t="s">
        <v>7</v>
      </c>
      <c r="E22" s="38" t="s">
        <v>8</v>
      </c>
      <c r="F22" s="38" t="s">
        <v>9</v>
      </c>
      <c r="G22" s="39" t="s">
        <v>11</v>
      </c>
      <c r="H22" s="39" t="s">
        <v>10</v>
      </c>
      <c r="I22" s="2"/>
      <c r="J22" s="2"/>
      <c r="K22" s="2"/>
    </row>
    <row r="23" spans="1:11" s="8" customFormat="1" ht="15" x14ac:dyDescent="0.25">
      <c r="A23" s="61">
        <v>17</v>
      </c>
      <c r="B23" s="61">
        <v>3314</v>
      </c>
      <c r="C23" s="3">
        <v>5136</v>
      </c>
      <c r="D23" s="61">
        <v>13</v>
      </c>
      <c r="E23" s="49">
        <v>60003101168</v>
      </c>
      <c r="F23" s="5">
        <v>20000</v>
      </c>
      <c r="G23" s="46" t="s">
        <v>22</v>
      </c>
      <c r="H23" s="46" t="s">
        <v>30</v>
      </c>
      <c r="I23" s="1"/>
      <c r="J23" s="1"/>
      <c r="K23" s="1"/>
    </row>
    <row r="24" spans="1:11" s="8" customFormat="1" ht="15" x14ac:dyDescent="0.25">
      <c r="A24" s="62"/>
      <c r="B24" s="62"/>
      <c r="C24" s="3">
        <v>5137</v>
      </c>
      <c r="D24" s="62"/>
      <c r="E24" s="50"/>
      <c r="F24" s="5">
        <v>5000000</v>
      </c>
      <c r="G24" s="47"/>
      <c r="H24" s="47"/>
      <c r="I24" s="1"/>
      <c r="J24" s="1"/>
      <c r="K24" s="1"/>
    </row>
    <row r="25" spans="1:11" s="8" customFormat="1" ht="15" x14ac:dyDescent="0.25">
      <c r="A25" s="62"/>
      <c r="B25" s="62"/>
      <c r="C25" s="3">
        <v>5139</v>
      </c>
      <c r="D25" s="62"/>
      <c r="E25" s="50"/>
      <c r="F25" s="5">
        <v>20000</v>
      </c>
      <c r="G25" s="47"/>
      <c r="H25" s="47"/>
      <c r="I25" s="17"/>
      <c r="J25" s="18"/>
      <c r="K25" s="17"/>
    </row>
    <row r="26" spans="1:11" s="8" customFormat="1" ht="15" x14ac:dyDescent="0.25">
      <c r="A26" s="62"/>
      <c r="B26" s="62"/>
      <c r="C26" s="3">
        <v>6121</v>
      </c>
      <c r="D26" s="62"/>
      <c r="E26" s="50"/>
      <c r="F26" s="5">
        <v>1500000</v>
      </c>
      <c r="G26" s="47"/>
      <c r="H26" s="47"/>
      <c r="I26" s="17"/>
      <c r="J26" s="18"/>
      <c r="K26" s="17"/>
    </row>
    <row r="27" spans="1:11" s="8" customFormat="1" ht="15" x14ac:dyDescent="0.25">
      <c r="A27" s="63"/>
      <c r="B27" s="63"/>
      <c r="C27" s="3">
        <v>6122</v>
      </c>
      <c r="D27" s="63"/>
      <c r="E27" s="51"/>
      <c r="F27" s="5">
        <v>9000000</v>
      </c>
      <c r="G27" s="48"/>
      <c r="H27" s="48"/>
      <c r="I27" s="17"/>
      <c r="J27" s="18"/>
      <c r="K27" s="17"/>
    </row>
    <row r="28" spans="1:11" s="8" customFormat="1" ht="15" x14ac:dyDescent="0.25">
      <c r="A28" s="3">
        <v>52</v>
      </c>
      <c r="B28" s="3">
        <v>3315</v>
      </c>
      <c r="C28" s="3">
        <v>6121</v>
      </c>
      <c r="D28" s="3">
        <v>107100884</v>
      </c>
      <c r="E28" s="4">
        <v>60003101242</v>
      </c>
      <c r="F28" s="5">
        <v>20000000</v>
      </c>
      <c r="G28" s="33" t="s">
        <v>36</v>
      </c>
      <c r="H28" s="29" t="s">
        <v>35</v>
      </c>
      <c r="I28" s="17"/>
      <c r="J28" s="18"/>
      <c r="K28" s="17"/>
    </row>
    <row r="29" spans="1:11" s="2" customFormat="1" ht="15" x14ac:dyDescent="0.25">
      <c r="A29" s="65" t="s">
        <v>12</v>
      </c>
      <c r="B29" s="66"/>
      <c r="C29" s="66"/>
      <c r="D29" s="66"/>
      <c r="E29" s="67"/>
      <c r="F29" s="40">
        <f>SUM(F23:F28)</f>
        <v>35540000</v>
      </c>
      <c r="G29" s="30"/>
      <c r="H29" s="30"/>
      <c r="I29" s="8"/>
      <c r="J29" s="8"/>
      <c r="K29" s="8"/>
    </row>
    <row r="30" spans="1:11" s="6" customFormat="1" ht="15" x14ac:dyDescent="0.25">
      <c r="A30" s="13"/>
      <c r="B30" s="13"/>
      <c r="C30" s="13"/>
      <c r="D30" s="13"/>
      <c r="E30" s="13"/>
      <c r="F30" s="14"/>
      <c r="G30" s="30"/>
      <c r="H30" s="30"/>
      <c r="I30" s="8"/>
      <c r="J30" s="8"/>
      <c r="K30" s="8"/>
    </row>
    <row r="31" spans="1:11" s="6" customFormat="1" x14ac:dyDescent="0.2">
      <c r="A31" s="15" t="s">
        <v>3</v>
      </c>
      <c r="B31" s="1"/>
      <c r="C31" s="1"/>
      <c r="D31" s="1"/>
      <c r="E31" s="1"/>
      <c r="F31" s="1"/>
      <c r="G31" s="26"/>
      <c r="H31" s="26"/>
      <c r="I31" s="1"/>
      <c r="J31" s="1"/>
      <c r="K31" s="1"/>
    </row>
    <row r="32" spans="1:11" s="6" customFormat="1" ht="30" customHeight="1" x14ac:dyDescent="0.25">
      <c r="A32" s="38" t="s">
        <v>4</v>
      </c>
      <c r="B32" s="38" t="s">
        <v>5</v>
      </c>
      <c r="C32" s="38" t="s">
        <v>6</v>
      </c>
      <c r="D32" s="38" t="s">
        <v>7</v>
      </c>
      <c r="E32" s="38" t="s">
        <v>8</v>
      </c>
      <c r="F32" s="38" t="s">
        <v>9</v>
      </c>
      <c r="G32" s="39" t="s">
        <v>11</v>
      </c>
      <c r="H32" s="39" t="s">
        <v>10</v>
      </c>
      <c r="I32" s="2"/>
      <c r="J32" s="2"/>
      <c r="K32" s="2"/>
    </row>
    <row r="33" spans="1:11" x14ac:dyDescent="0.2">
      <c r="A33" s="3">
        <v>17</v>
      </c>
      <c r="B33" s="3">
        <v>3522</v>
      </c>
      <c r="C33" s="3">
        <v>6121</v>
      </c>
      <c r="D33" s="3">
        <v>14</v>
      </c>
      <c r="E33" s="4">
        <v>60005101513</v>
      </c>
      <c r="F33" s="5">
        <v>200000</v>
      </c>
      <c r="G33" s="29" t="s">
        <v>23</v>
      </c>
      <c r="H33" s="29" t="s">
        <v>24</v>
      </c>
      <c r="I33" s="6"/>
      <c r="J33" s="6"/>
      <c r="K33" s="6"/>
    </row>
    <row r="34" spans="1:11" x14ac:dyDescent="0.2">
      <c r="A34" s="61">
        <v>52</v>
      </c>
      <c r="B34" s="61">
        <v>3533</v>
      </c>
      <c r="C34" s="61">
        <v>6121</v>
      </c>
      <c r="D34" s="3">
        <v>107100880</v>
      </c>
      <c r="E34" s="49">
        <v>60005101185</v>
      </c>
      <c r="F34" s="5">
        <v>689000</v>
      </c>
      <c r="G34" s="46" t="s">
        <v>27</v>
      </c>
      <c r="H34" s="46" t="s">
        <v>35</v>
      </c>
      <c r="I34" s="6"/>
      <c r="J34" s="6"/>
      <c r="K34" s="6"/>
    </row>
    <row r="35" spans="1:11" x14ac:dyDescent="0.2">
      <c r="A35" s="62"/>
      <c r="B35" s="62"/>
      <c r="C35" s="62"/>
      <c r="D35" s="3">
        <v>107100884</v>
      </c>
      <c r="E35" s="50"/>
      <c r="F35" s="5">
        <v>5000000</v>
      </c>
      <c r="G35" s="47"/>
      <c r="H35" s="47"/>
      <c r="I35" s="6"/>
      <c r="J35" s="6"/>
      <c r="K35" s="6"/>
    </row>
    <row r="36" spans="1:11" x14ac:dyDescent="0.2">
      <c r="A36" s="3">
        <v>52</v>
      </c>
      <c r="B36" s="3">
        <v>3522</v>
      </c>
      <c r="C36" s="3">
        <v>6121</v>
      </c>
      <c r="D36" s="3">
        <v>14</v>
      </c>
      <c r="E36" s="4">
        <v>60005101492</v>
      </c>
      <c r="F36" s="5">
        <v>102000</v>
      </c>
      <c r="G36" s="34" t="s">
        <v>34</v>
      </c>
      <c r="H36" s="34" t="s">
        <v>24</v>
      </c>
      <c r="I36" s="6"/>
      <c r="J36" s="6"/>
      <c r="K36" s="6"/>
    </row>
    <row r="37" spans="1:11" x14ac:dyDescent="0.2">
      <c r="A37" s="3">
        <v>52</v>
      </c>
      <c r="B37" s="3">
        <v>3522</v>
      </c>
      <c r="C37" s="3">
        <v>6121</v>
      </c>
      <c r="D37" s="3">
        <v>14</v>
      </c>
      <c r="E37" s="4">
        <v>60005101491</v>
      </c>
      <c r="F37" s="5">
        <v>528000</v>
      </c>
      <c r="G37" s="34" t="s">
        <v>37</v>
      </c>
      <c r="H37" s="34" t="s">
        <v>24</v>
      </c>
      <c r="I37" s="6"/>
      <c r="J37" s="6"/>
      <c r="K37" s="6"/>
    </row>
    <row r="38" spans="1:11" ht="25.5" x14ac:dyDescent="0.2">
      <c r="A38" s="10">
        <v>52</v>
      </c>
      <c r="B38" s="10">
        <v>3522</v>
      </c>
      <c r="C38" s="10">
        <v>6121</v>
      </c>
      <c r="D38" s="10">
        <v>106100017</v>
      </c>
      <c r="E38" s="11">
        <v>60005101486</v>
      </c>
      <c r="F38" s="12">
        <v>3654861.38</v>
      </c>
      <c r="G38" s="35" t="s">
        <v>20</v>
      </c>
      <c r="H38" s="35" t="s">
        <v>31</v>
      </c>
      <c r="I38" s="6"/>
      <c r="J38" s="6"/>
      <c r="K38" s="6"/>
    </row>
    <row r="39" spans="1:11" s="2" customFormat="1" ht="15" x14ac:dyDescent="0.25">
      <c r="A39" s="68" t="s">
        <v>12</v>
      </c>
      <c r="B39" s="69"/>
      <c r="C39" s="69"/>
      <c r="D39" s="69"/>
      <c r="E39" s="70"/>
      <c r="F39" s="41">
        <f>SUM(F33:F38)</f>
        <v>10173861.379999999</v>
      </c>
      <c r="G39" s="30"/>
      <c r="H39" s="30"/>
      <c r="I39" s="8"/>
      <c r="J39" s="8"/>
      <c r="K39" s="8"/>
    </row>
    <row r="40" spans="1:11" s="6" customFormat="1" ht="15" x14ac:dyDescent="0.25">
      <c r="A40" s="13"/>
      <c r="B40" s="13"/>
      <c r="C40" s="13"/>
      <c r="D40" s="13"/>
      <c r="E40" s="13"/>
      <c r="F40" s="14"/>
      <c r="G40" s="30"/>
      <c r="H40" s="30"/>
      <c r="I40" s="8"/>
      <c r="J40" s="8"/>
      <c r="K40" s="8"/>
    </row>
    <row r="41" spans="1:11" s="6" customFormat="1" hidden="1" x14ac:dyDescent="0.2">
      <c r="A41" s="15" t="s">
        <v>13</v>
      </c>
      <c r="B41" s="1"/>
      <c r="C41" s="1"/>
      <c r="D41" s="1"/>
      <c r="E41" s="1"/>
      <c r="F41" s="1"/>
      <c r="G41" s="26"/>
      <c r="H41" s="26"/>
      <c r="I41" s="1"/>
      <c r="J41" s="1"/>
      <c r="K41" s="1"/>
    </row>
    <row r="42" spans="1:11" s="6" customFormat="1" ht="15" hidden="1" x14ac:dyDescent="0.25">
      <c r="A42" s="16" t="s">
        <v>4</v>
      </c>
      <c r="B42" s="16" t="s">
        <v>5</v>
      </c>
      <c r="C42" s="16" t="s">
        <v>6</v>
      </c>
      <c r="D42" s="16" t="s">
        <v>7</v>
      </c>
      <c r="E42" s="16" t="s">
        <v>8</v>
      </c>
      <c r="F42" s="16" t="s">
        <v>9</v>
      </c>
      <c r="G42" s="27" t="s">
        <v>11</v>
      </c>
      <c r="H42" s="27" t="s">
        <v>10</v>
      </c>
      <c r="I42" s="2"/>
      <c r="J42" s="2"/>
      <c r="K42" s="2"/>
    </row>
    <row r="43" spans="1:11" s="8" customFormat="1" ht="15" hidden="1" x14ac:dyDescent="0.25">
      <c r="A43" s="3"/>
      <c r="B43" s="3"/>
      <c r="C43" s="3"/>
      <c r="D43" s="3"/>
      <c r="E43" s="4"/>
      <c r="F43" s="5"/>
      <c r="G43" s="29"/>
      <c r="H43" s="29"/>
      <c r="I43" s="6"/>
      <c r="J43" s="6"/>
      <c r="K43" s="6"/>
    </row>
    <row r="44" spans="1:11" s="8" customFormat="1" ht="15" hidden="1" x14ac:dyDescent="0.25">
      <c r="A44" s="3"/>
      <c r="B44" s="3"/>
      <c r="C44" s="3"/>
      <c r="D44" s="3"/>
      <c r="E44" s="4"/>
      <c r="F44" s="5"/>
      <c r="G44" s="29"/>
      <c r="H44" s="29"/>
      <c r="I44" s="6"/>
      <c r="J44" s="6"/>
      <c r="K44" s="6"/>
    </row>
    <row r="45" spans="1:11" hidden="1" x14ac:dyDescent="0.2">
      <c r="A45" s="3"/>
      <c r="B45" s="3"/>
      <c r="C45" s="3"/>
      <c r="D45" s="3"/>
      <c r="E45" s="4"/>
      <c r="F45" s="5"/>
      <c r="G45" s="29"/>
      <c r="H45" s="29"/>
      <c r="I45" s="6"/>
      <c r="J45" s="6"/>
      <c r="K45" s="6"/>
    </row>
    <row r="46" spans="1:11" s="2" customFormat="1" ht="15" hidden="1" x14ac:dyDescent="0.25">
      <c r="A46" s="54" t="s">
        <v>12</v>
      </c>
      <c r="B46" s="55"/>
      <c r="C46" s="55"/>
      <c r="D46" s="55"/>
      <c r="E46" s="56"/>
      <c r="F46" s="19">
        <f>SUM(F43:F45)</f>
        <v>0</v>
      </c>
      <c r="G46" s="30"/>
      <c r="H46" s="30"/>
      <c r="I46" s="8"/>
      <c r="J46" s="8"/>
      <c r="K46" s="8"/>
    </row>
    <row r="47" spans="1:11" s="6" customFormat="1" ht="15" hidden="1" x14ac:dyDescent="0.25">
      <c r="A47" s="13"/>
      <c r="B47" s="13"/>
      <c r="C47" s="13"/>
      <c r="D47" s="13"/>
      <c r="E47" s="13"/>
      <c r="F47" s="14"/>
      <c r="G47" s="30"/>
      <c r="H47" s="30"/>
      <c r="I47" s="8"/>
      <c r="J47" s="8"/>
      <c r="K47" s="8"/>
    </row>
    <row r="48" spans="1:11" s="8" customFormat="1" ht="15" hidden="1" x14ac:dyDescent="0.25">
      <c r="A48" s="15" t="s">
        <v>17</v>
      </c>
      <c r="B48" s="1"/>
      <c r="C48" s="1"/>
      <c r="D48" s="1"/>
      <c r="E48" s="1"/>
      <c r="F48" s="1"/>
      <c r="G48" s="26"/>
      <c r="H48" s="26"/>
      <c r="I48" s="1"/>
      <c r="J48" s="1"/>
      <c r="K48" s="1"/>
    </row>
    <row r="49" spans="1:11" ht="15" hidden="1" x14ac:dyDescent="0.25">
      <c r="A49" s="16" t="s">
        <v>4</v>
      </c>
      <c r="B49" s="16" t="s">
        <v>5</v>
      </c>
      <c r="C49" s="16" t="s">
        <v>6</v>
      </c>
      <c r="D49" s="16" t="s">
        <v>7</v>
      </c>
      <c r="E49" s="16" t="s">
        <v>8</v>
      </c>
      <c r="F49" s="16" t="s">
        <v>9</v>
      </c>
      <c r="G49" s="27" t="s">
        <v>11</v>
      </c>
      <c r="H49" s="27" t="s">
        <v>10</v>
      </c>
      <c r="I49" s="2"/>
      <c r="J49" s="2"/>
      <c r="K49" s="2"/>
    </row>
    <row r="50" spans="1:11" hidden="1" x14ac:dyDescent="0.2">
      <c r="A50" s="3"/>
      <c r="B50" s="3"/>
      <c r="C50" s="3"/>
      <c r="D50" s="3"/>
      <c r="E50" s="4"/>
      <c r="F50" s="5"/>
      <c r="G50" s="29"/>
      <c r="H50" s="29"/>
      <c r="I50" s="6"/>
      <c r="J50" s="6"/>
      <c r="K50" s="6"/>
    </row>
    <row r="51" spans="1:11" ht="15" hidden="1" x14ac:dyDescent="0.25">
      <c r="A51" s="57" t="s">
        <v>12</v>
      </c>
      <c r="B51" s="58"/>
      <c r="C51" s="58"/>
      <c r="D51" s="58"/>
      <c r="E51" s="59"/>
      <c r="F51" s="21">
        <f>SUM(F50:F50)</f>
        <v>0</v>
      </c>
      <c r="G51" s="30"/>
      <c r="H51" s="30"/>
      <c r="I51" s="8"/>
      <c r="J51" s="8"/>
      <c r="K51" s="8"/>
    </row>
    <row r="52" spans="1:11" hidden="1" x14ac:dyDescent="0.2"/>
    <row r="53" spans="1:11" ht="15" x14ac:dyDescent="0.25">
      <c r="D53" s="53" t="s">
        <v>12</v>
      </c>
      <c r="E53" s="53"/>
      <c r="F53" s="22">
        <f>F39+F29+F19+F8+F51+F46</f>
        <v>69674861.379999995</v>
      </c>
    </row>
    <row r="54" spans="1:11" x14ac:dyDescent="0.2">
      <c r="F54" s="23">
        <f>F53-F56-F55</f>
        <v>66019999.999999993</v>
      </c>
      <c r="G54" s="36" t="s">
        <v>15</v>
      </c>
    </row>
    <row r="55" spans="1:11" hidden="1" x14ac:dyDescent="0.2">
      <c r="F55" s="24">
        <v>0</v>
      </c>
      <c r="G55" s="37" t="s">
        <v>18</v>
      </c>
    </row>
    <row r="56" spans="1:11" x14ac:dyDescent="0.2">
      <c r="F56" s="25">
        <f>F38</f>
        <v>3654861.38</v>
      </c>
      <c r="G56" s="36" t="s">
        <v>16</v>
      </c>
    </row>
  </sheetData>
  <mergeCells count="31">
    <mergeCell ref="A8:E8"/>
    <mergeCell ref="A19:E19"/>
    <mergeCell ref="A29:E29"/>
    <mergeCell ref="A39:E39"/>
    <mergeCell ref="A12:A14"/>
    <mergeCell ref="E23:E27"/>
    <mergeCell ref="D23:D27"/>
    <mergeCell ref="B23:B27"/>
    <mergeCell ref="A23:A27"/>
    <mergeCell ref="A17:A18"/>
    <mergeCell ref="A34:A35"/>
    <mergeCell ref="E34:E35"/>
    <mergeCell ref="C17:C18"/>
    <mergeCell ref="B17:B18"/>
    <mergeCell ref="E17:E18"/>
    <mergeCell ref="G12:G14"/>
    <mergeCell ref="H12:H14"/>
    <mergeCell ref="E12:E14"/>
    <mergeCell ref="G17:G18"/>
    <mergeCell ref="D53:E53"/>
    <mergeCell ref="A46:E46"/>
    <mergeCell ref="A51:E51"/>
    <mergeCell ref="H17:H18"/>
    <mergeCell ref="D12:D14"/>
    <mergeCell ref="B12:B14"/>
    <mergeCell ref="H34:H35"/>
    <mergeCell ref="G34:G35"/>
    <mergeCell ref="C34:C35"/>
    <mergeCell ref="B34:B35"/>
    <mergeCell ref="G23:G27"/>
    <mergeCell ref="H23:H27"/>
  </mergeCells>
  <pageMargins left="0.70866141732283472" right="0.70866141732283472" top="0.78740157480314965" bottom="0.78740157480314965" header="0.31496062992125984" footer="0.31496062992125984"/>
  <pageSetup paperSize="9" scale="51" firstPageNumber="4" fitToHeight="2" orientation="portrait" useFirstPageNumber="1" r:id="rId1"/>
  <headerFooter>
    <oddFooter>&amp;L&amp;"-,Kurzíva"Zastupitelstvo Olomouckého kraje 20.2.2023
9.3. - Rozpočet OK 2022 - zapojení použit. zůstatku a 
Příloha č. 2: Dofinancování rozpracovaných investičních akcí &amp;R&amp;"-,Kurzíva"Strana &amp;P (celkem 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Dofinancování rozp.inv.akcí</vt:lpstr>
      <vt:lpstr>'Dofinancování rozp.inv.akcí'!Oblast_tisku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2023-02-13T13:29:07Z</cp:lastPrinted>
  <dcterms:created xsi:type="dcterms:W3CDTF">2018-01-19T06:41:17Z</dcterms:created>
  <dcterms:modified xsi:type="dcterms:W3CDTF">2023-02-13T13:29:11Z</dcterms:modified>
</cp:coreProperties>
</file>