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0.2.2023\"/>
    </mc:Choice>
  </mc:AlternateContent>
  <bookViews>
    <workbookView xWindow="0" yWindow="0" windowWidth="28800" windowHeight="12300"/>
  </bookViews>
  <sheets>
    <sheet name="přebytek" sheetId="8" r:id="rId1"/>
  </sheets>
  <definedNames>
    <definedName name="_xlnm.Print_Area" localSheetId="0">přebytek!$A$1:$D$61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8" l="1"/>
  <c r="D34" i="8" l="1"/>
  <c r="E11" i="8" s="1"/>
  <c r="D31" i="8"/>
  <c r="D30" i="8"/>
  <c r="D28" i="8"/>
  <c r="D27" i="8" l="1"/>
  <c r="D58" i="8" s="1"/>
  <c r="D39" i="8"/>
  <c r="D7" i="8" l="1"/>
</calcChain>
</file>

<file path=xl/sharedStrings.xml><?xml version="1.0" encoding="utf-8"?>
<sst xmlns="http://schemas.openxmlformats.org/spreadsheetml/2006/main" count="56" uniqueCount="49">
  <si>
    <t>Odbor</t>
  </si>
  <si>
    <t>Návrh na použití:</t>
  </si>
  <si>
    <t>Návrh</t>
  </si>
  <si>
    <t>Celkem  požadavky</t>
  </si>
  <si>
    <t xml:space="preserve">1. Zůstatek bankovních účtů Olomouckého kraje k 31.12.2020 a finanční vypořádání </t>
  </si>
  <si>
    <t xml:space="preserve">OSV </t>
  </si>
  <si>
    <t>OSR</t>
  </si>
  <si>
    <t>Rozdělení části použitelného zůstatku k 31.12.2022</t>
  </si>
  <si>
    <t>ODSH</t>
  </si>
  <si>
    <t xml:space="preserve">Investice realizované SSOK </t>
  </si>
  <si>
    <t>Navýšení ceny u smlouvy na dílo Rodinné pasy</t>
  </si>
  <si>
    <t>Navýšení ceny z důvodu změny charakteru aktivit ve vyhlášené výzvě veřejné zakázky malého rozsahu. Veřejná zakázka byla ukončena v prosinci 2022</t>
  </si>
  <si>
    <t>OSV</t>
  </si>
  <si>
    <t xml:space="preserve">Návratné finanční výpomoci </t>
  </si>
  <si>
    <t>Finanční prostředy organizace v oblasti sociální</t>
  </si>
  <si>
    <t xml:space="preserve">Výdejny potravinové a materiální pomoci - individuální dotace </t>
  </si>
  <si>
    <t xml:space="preserve">Projekt "Vybudování odborných učeben pro podporu přírodovědného vzdělání na Gymnáziu Hranice" </t>
  </si>
  <si>
    <t xml:space="preserve">Projekt "Odborné učebny pro 4. průmyslovou revoluci na SŠE Liponík nad Bečvou " </t>
  </si>
  <si>
    <t>Zůstatek bankovních účtů k 31.12.2022 k zapojení do rozpočtu roku 2023</t>
  </si>
  <si>
    <t>Nevyčerpané prostředky z nájemného SMN</t>
  </si>
  <si>
    <t>OI</t>
  </si>
  <si>
    <t xml:space="preserve">a) oblast školství </t>
  </si>
  <si>
    <t xml:space="preserve">b) oblast sociální </t>
  </si>
  <si>
    <t xml:space="preserve">c) oblast kultury </t>
  </si>
  <si>
    <t xml:space="preserve">d) oblast zdravotnictví </t>
  </si>
  <si>
    <t>Celkem k použití v rozpočtu roku 2023</t>
  </si>
  <si>
    <t xml:space="preserve">Porada vedení dne 12.12.2022 projednala záměr podpory center/výdejen potravinové a materiální pomoci v Olomouckém kraji. </t>
  </si>
  <si>
    <t>OZ</t>
  </si>
  <si>
    <t>Zdravotnická záchranná služba - navýšení finančních prostředků</t>
  </si>
  <si>
    <t xml:space="preserve">a) příspěvek na provoz </t>
  </si>
  <si>
    <t>b) příspěvek na provoz - elektrická energie</t>
  </si>
  <si>
    <t xml:space="preserve">c) příspěvek na provoz - plyn </t>
  </si>
  <si>
    <r>
      <t xml:space="preserve">Navýšení finančních prostředků z důvodu navýšení počtu výjezdových základen na územním odboru Přerov o výjezdovou základu v Kojetíně </t>
    </r>
    <r>
      <rPr>
        <b/>
        <i/>
        <sz val="11"/>
        <rFont val="Arial"/>
        <family val="2"/>
        <charset val="238"/>
      </rPr>
      <t>od 1.7.2023</t>
    </r>
  </si>
  <si>
    <t xml:space="preserve">Odborný léčebný ústav Paseka - navýšení finančních prostředků </t>
  </si>
  <si>
    <t xml:space="preserve">Rozšíření investičního záměru při vypracování technicko-ekonomické studie na realizaci fotovoltaické elektrárny i pro pracoviště v Moravském Berouně. </t>
  </si>
  <si>
    <t xml:space="preserve">b) oblast kultury </t>
  </si>
  <si>
    <t xml:space="preserve">c) oblast zdravotnictví </t>
  </si>
  <si>
    <t>OŠM</t>
  </si>
  <si>
    <t>OSKPP</t>
  </si>
  <si>
    <t xml:space="preserve">Vlastivědné muzeum v Olomouci </t>
  </si>
  <si>
    <t xml:space="preserve">Revize a odstranění závad systémů EPS a EZS </t>
  </si>
  <si>
    <t xml:space="preserve">Revize a odstranění závad pro centrální ovládání světel a topení v hlavní budově Vlastivědného muzea v Olomouci </t>
  </si>
  <si>
    <t xml:space="preserve">nová projektová dokumentace </t>
  </si>
  <si>
    <t xml:space="preserve">e) oblast zdravotnictví - z nájemného SMN  </t>
  </si>
  <si>
    <t xml:space="preserve">OE </t>
  </si>
  <si>
    <t xml:space="preserve">Doplnění finančních prostředků do rezervy rady </t>
  </si>
  <si>
    <t xml:space="preserve">Dofinancování rozpracovaných investičních akcí - neuhrazeno v roce 2022 - Příloha č. 2 </t>
  </si>
  <si>
    <t>Aktualizace plánu investic na rok 2023 (ROK 30.1.2023 a ZOK 20.2.2023) - Příloha č. 3</t>
  </si>
  <si>
    <t>Nové opravy a investice v oblasti školství - 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</si>
</sst>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 val="double"/>
      <sz val="13"/>
      <color rgb="FFFF0000"/>
      <name val="Arial"/>
      <family val="2"/>
      <charset val="238"/>
    </font>
    <font>
      <b/>
      <u val="double"/>
      <sz val="10"/>
      <color rgb="FFFF0000"/>
      <name val="Arial"/>
      <family val="2"/>
      <charset val="238"/>
    </font>
    <font>
      <b/>
      <u val="double"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0" fontId="8" fillId="2" borderId="1" xfId="0" applyFont="1" applyFill="1" applyBorder="1"/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13" fillId="2" borderId="0" xfId="0" applyFont="1" applyFill="1"/>
    <xf numFmtId="0" fontId="8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>
      <alignment horizontal="center"/>
    </xf>
    <xf numFmtId="0" fontId="17" fillId="2" borderId="0" xfId="0" applyFont="1" applyFill="1" applyAlignment="1"/>
    <xf numFmtId="0" fontId="18" fillId="2" borderId="0" xfId="0" applyFont="1" applyFill="1"/>
    <xf numFmtId="0" fontId="17" fillId="2" borderId="0" xfId="0" applyFont="1" applyFill="1"/>
    <xf numFmtId="164" fontId="19" fillId="2" borderId="0" xfId="0" applyNumberFormat="1" applyFont="1" applyFill="1"/>
    <xf numFmtId="0" fontId="8" fillId="2" borderId="0" xfId="0" applyFont="1" applyFill="1" applyAlignment="1"/>
    <xf numFmtId="0" fontId="12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164" fontId="7" fillId="2" borderId="0" xfId="0" applyNumberFormat="1" applyFont="1" applyFill="1" applyBorder="1" applyAlignment="1">
      <alignment horizontal="right" shrinkToFit="1"/>
    </xf>
    <xf numFmtId="0" fontId="20" fillId="2" borderId="0" xfId="0" applyFont="1" applyFill="1" applyAlignment="1"/>
    <xf numFmtId="164" fontId="20" fillId="2" borderId="0" xfId="0" applyNumberFormat="1" applyFont="1" applyFill="1"/>
    <xf numFmtId="0" fontId="9" fillId="2" borderId="1" xfId="0" applyFont="1" applyFill="1" applyBorder="1"/>
    <xf numFmtId="0" fontId="2" fillId="2" borderId="1" xfId="0" applyFont="1" applyFill="1" applyBorder="1"/>
    <xf numFmtId="0" fontId="10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1" fillId="2" borderId="2" xfId="0" applyFont="1" applyFill="1" applyBorder="1"/>
    <xf numFmtId="164" fontId="11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10" fillId="2" borderId="3" xfId="0" applyFont="1" applyFill="1" applyBorder="1"/>
    <xf numFmtId="164" fontId="3" fillId="2" borderId="3" xfId="0" applyNumberFormat="1" applyFont="1" applyFill="1" applyBorder="1" applyAlignment="1">
      <alignment horizontal="right" shrinkToFit="1"/>
    </xf>
    <xf numFmtId="0" fontId="15" fillId="2" borderId="0" xfId="0" applyFont="1" applyFill="1" applyBorder="1"/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164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14" fillId="2" borderId="0" xfId="0" applyFont="1" applyFill="1" applyBorder="1" applyAlignment="1">
      <alignment wrapText="1"/>
    </xf>
    <xf numFmtId="164" fontId="14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right"/>
    </xf>
    <xf numFmtId="0" fontId="21" fillId="2" borderId="0" xfId="0" applyFont="1" applyFill="1"/>
    <xf numFmtId="0" fontId="13" fillId="2" borderId="4" xfId="0" applyFont="1" applyFill="1" applyBorder="1"/>
    <xf numFmtId="0" fontId="14" fillId="2" borderId="4" xfId="0" applyFont="1" applyFill="1" applyBorder="1" applyAlignment="1">
      <alignment wrapText="1"/>
    </xf>
    <xf numFmtId="164" fontId="14" fillId="2" borderId="4" xfId="0" applyNumberFormat="1" applyFont="1" applyFill="1" applyBorder="1" applyAlignment="1">
      <alignment horizontal="left"/>
    </xf>
    <xf numFmtId="0" fontId="3" fillId="2" borderId="5" xfId="0" applyFont="1" applyFill="1" applyBorder="1"/>
    <xf numFmtId="0" fontId="15" fillId="2" borderId="5" xfId="0" applyFont="1" applyFill="1" applyBorder="1"/>
    <xf numFmtId="164" fontId="3" fillId="2" borderId="5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/>
    <xf numFmtId="164" fontId="3" fillId="2" borderId="0" xfId="0" applyNumberFormat="1" applyFont="1" applyFill="1" applyBorder="1"/>
    <xf numFmtId="164" fontId="6" fillId="2" borderId="0" xfId="0" applyNumberFormat="1" applyFont="1" applyFill="1"/>
    <xf numFmtId="8" fontId="20" fillId="2" borderId="0" xfId="0" applyNumberFormat="1" applyFont="1" applyFill="1" applyBorder="1"/>
    <xf numFmtId="0" fontId="9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topLeftCell="A20" zoomScaleNormal="100" zoomScaleSheetLayoutView="100" workbookViewId="0">
      <selection activeCell="C22" sqref="C22"/>
    </sheetView>
  </sheetViews>
  <sheetFormatPr defaultRowHeight="15.75" x14ac:dyDescent="0.25"/>
  <cols>
    <col min="1" max="1" width="3.85546875" style="14" customWidth="1"/>
    <col min="2" max="2" width="8" style="2" customWidth="1"/>
    <col min="3" max="3" width="83.28515625" style="3" customWidth="1"/>
    <col min="4" max="4" width="21.140625" style="4" customWidth="1"/>
    <col min="5" max="5" width="19.7109375" style="3" bestFit="1" customWidth="1"/>
    <col min="6" max="16384" width="9.140625" style="3"/>
  </cols>
  <sheetData>
    <row r="1" spans="1:8" ht="18" x14ac:dyDescent="0.25">
      <c r="A1" s="1" t="s">
        <v>7</v>
      </c>
    </row>
    <row r="2" spans="1:8" ht="15.75" customHeight="1" x14ac:dyDescent="0.25">
      <c r="A2" s="5"/>
    </row>
    <row r="3" spans="1:8" s="21" customFormat="1" ht="15.75" hidden="1" customHeight="1" x14ac:dyDescent="0.3">
      <c r="A3" s="19" t="s">
        <v>4</v>
      </c>
      <c r="B3" s="20"/>
      <c r="D3" s="22"/>
    </row>
    <row r="4" spans="1:8" s="7" customFormat="1" ht="15.75" hidden="1" customHeight="1" x14ac:dyDescent="0.3">
      <c r="A4" s="23"/>
      <c r="B4" s="6"/>
      <c r="D4" s="17"/>
    </row>
    <row r="5" spans="1:8" s="6" customFormat="1" ht="15.75" customHeight="1" x14ac:dyDescent="0.2">
      <c r="A5" s="28" t="s">
        <v>18</v>
      </c>
      <c r="B5" s="2"/>
      <c r="C5" s="2"/>
      <c r="D5" s="59">
        <v>172966929.38</v>
      </c>
      <c r="E5" s="58"/>
    </row>
    <row r="6" spans="1:8" s="6" customFormat="1" ht="15.75" customHeight="1" x14ac:dyDescent="0.2">
      <c r="A6" s="28" t="s">
        <v>19</v>
      </c>
      <c r="B6" s="2"/>
      <c r="C6" s="2"/>
      <c r="D6" s="29">
        <v>3654861.38</v>
      </c>
      <c r="E6" s="58"/>
    </row>
    <row r="7" spans="1:8" s="7" customFormat="1" ht="15.75" customHeight="1" thickBot="1" x14ac:dyDescent="0.3">
      <c r="A7" s="30" t="s">
        <v>25</v>
      </c>
      <c r="B7" s="31"/>
      <c r="C7" s="32"/>
      <c r="D7" s="33">
        <f>SUM(D5:D6)</f>
        <v>176621790.75999999</v>
      </c>
    </row>
    <row r="8" spans="1:8" s="7" customFormat="1" ht="15.75" customHeight="1" thickTop="1" x14ac:dyDescent="0.25">
      <c r="A8" s="24"/>
      <c r="B8" s="25"/>
      <c r="C8" s="26"/>
      <c r="D8" s="27"/>
    </row>
    <row r="9" spans="1:8" s="8" customFormat="1" ht="14.25" customHeight="1" thickBot="1" x14ac:dyDescent="0.25">
      <c r="A9" s="65" t="s">
        <v>0</v>
      </c>
      <c r="B9" s="65"/>
      <c r="C9" s="34" t="s">
        <v>1</v>
      </c>
      <c r="D9" s="35" t="s">
        <v>2</v>
      </c>
      <c r="E9" s="12"/>
    </row>
    <row r="10" spans="1:8" s="7" customFormat="1" ht="15.75" customHeight="1" thickTop="1" x14ac:dyDescent="0.25">
      <c r="A10" s="60"/>
      <c r="B10" s="36"/>
      <c r="C10" s="37"/>
      <c r="D10" s="38"/>
      <c r="E10" s="11"/>
    </row>
    <row r="11" spans="1:8" s="10" customFormat="1" x14ac:dyDescent="0.25">
      <c r="A11" s="61">
        <v>1</v>
      </c>
      <c r="B11" s="39" t="s">
        <v>8</v>
      </c>
      <c r="C11" s="40" t="s">
        <v>9</v>
      </c>
      <c r="D11" s="41">
        <v>20000000</v>
      </c>
      <c r="E11" s="41">
        <f>SUM(D11,D23,D25,D34,D45,D48,D50,D53)</f>
        <v>46876929.380000003</v>
      </c>
      <c r="F11" s="40"/>
      <c r="G11" s="40"/>
      <c r="H11" s="40"/>
    </row>
    <row r="12" spans="1:8" s="10" customFormat="1" x14ac:dyDescent="0.25">
      <c r="A12" s="61"/>
      <c r="B12" s="39"/>
      <c r="C12" s="42" t="s">
        <v>42</v>
      </c>
      <c r="D12" s="43"/>
      <c r="E12" s="40"/>
      <c r="F12" s="40"/>
      <c r="G12" s="40"/>
      <c r="H12" s="40"/>
    </row>
    <row r="13" spans="1:8" s="10" customFormat="1" x14ac:dyDescent="0.25">
      <c r="A13" s="61"/>
      <c r="B13" s="39"/>
      <c r="C13" s="42"/>
      <c r="D13" s="43"/>
      <c r="E13" s="40"/>
      <c r="F13" s="40"/>
      <c r="G13" s="40"/>
      <c r="H13" s="40"/>
    </row>
    <row r="14" spans="1:8" s="10" customFormat="1" x14ac:dyDescent="0.25">
      <c r="A14" s="61">
        <v>2</v>
      </c>
      <c r="B14" s="39" t="s">
        <v>5</v>
      </c>
      <c r="C14" s="40" t="s">
        <v>10</v>
      </c>
      <c r="D14" s="41">
        <v>63000</v>
      </c>
      <c r="E14" s="40"/>
      <c r="F14" s="40"/>
      <c r="G14" s="40"/>
      <c r="H14" s="40"/>
    </row>
    <row r="15" spans="1:8" s="10" customFormat="1" ht="29.25" x14ac:dyDescent="0.25">
      <c r="A15" s="61"/>
      <c r="B15" s="39"/>
      <c r="C15" s="42" t="s">
        <v>11</v>
      </c>
      <c r="D15" s="41"/>
      <c r="E15" s="40"/>
      <c r="F15" s="40"/>
      <c r="G15" s="40"/>
      <c r="H15" s="40"/>
    </row>
    <row r="16" spans="1:8" s="9" customFormat="1" x14ac:dyDescent="0.25">
      <c r="A16" s="62"/>
      <c r="B16" s="44"/>
      <c r="C16" s="45"/>
      <c r="D16" s="46"/>
      <c r="E16" s="55"/>
      <c r="F16" s="56"/>
      <c r="G16" s="56"/>
      <c r="H16" s="56"/>
    </row>
    <row r="17" spans="1:8" s="10" customFormat="1" ht="15.75" customHeight="1" x14ac:dyDescent="0.25">
      <c r="A17" s="61">
        <v>3</v>
      </c>
      <c r="B17" s="39" t="s">
        <v>12</v>
      </c>
      <c r="C17" s="40" t="s">
        <v>13</v>
      </c>
      <c r="D17" s="41">
        <v>22000000</v>
      </c>
      <c r="E17" s="40"/>
      <c r="F17" s="40"/>
      <c r="G17" s="40"/>
      <c r="H17" s="40"/>
    </row>
    <row r="18" spans="1:8" s="10" customFormat="1" x14ac:dyDescent="0.25">
      <c r="A18" s="61"/>
      <c r="B18" s="39"/>
      <c r="C18" s="42" t="s">
        <v>14</v>
      </c>
      <c r="D18" s="41"/>
      <c r="E18" s="40"/>
      <c r="F18" s="40"/>
      <c r="G18" s="40"/>
      <c r="H18" s="40"/>
    </row>
    <row r="19" spans="1:8" s="10" customFormat="1" x14ac:dyDescent="0.25">
      <c r="A19" s="61"/>
      <c r="B19" s="39"/>
      <c r="C19" s="42"/>
      <c r="D19" s="41"/>
      <c r="E19" s="40"/>
      <c r="F19" s="40"/>
      <c r="G19" s="40"/>
      <c r="H19" s="40"/>
    </row>
    <row r="20" spans="1:8" s="10" customFormat="1" x14ac:dyDescent="0.25">
      <c r="A20" s="61">
        <v>4</v>
      </c>
      <c r="B20" s="39" t="s">
        <v>12</v>
      </c>
      <c r="C20" s="40" t="s">
        <v>15</v>
      </c>
      <c r="D20" s="41">
        <v>3707000</v>
      </c>
      <c r="E20" s="40"/>
      <c r="F20" s="40"/>
      <c r="G20" s="40"/>
      <c r="H20" s="40"/>
    </row>
    <row r="21" spans="1:8" s="10" customFormat="1" ht="29.25" x14ac:dyDescent="0.25">
      <c r="A21" s="61"/>
      <c r="B21" s="39"/>
      <c r="C21" s="42" t="s">
        <v>26</v>
      </c>
      <c r="D21" s="41"/>
      <c r="E21" s="40"/>
      <c r="F21" s="40"/>
      <c r="G21" s="40"/>
      <c r="H21" s="40"/>
    </row>
    <row r="22" spans="1:8" s="9" customFormat="1" x14ac:dyDescent="0.25">
      <c r="A22" s="62"/>
      <c r="B22" s="44"/>
      <c r="C22" s="45"/>
      <c r="D22" s="46"/>
      <c r="E22" s="55"/>
      <c r="F22" s="56"/>
      <c r="G22" s="56"/>
      <c r="H22" s="56"/>
    </row>
    <row r="23" spans="1:8" s="13" customFormat="1" ht="31.5" x14ac:dyDescent="0.25">
      <c r="A23" s="63">
        <v>5</v>
      </c>
      <c r="B23" s="39" t="s">
        <v>6</v>
      </c>
      <c r="C23" s="40" t="s">
        <v>16</v>
      </c>
      <c r="D23" s="47">
        <v>5613612.2800000003</v>
      </c>
      <c r="E23" s="55"/>
      <c r="F23" s="55"/>
      <c r="G23" s="55"/>
      <c r="H23" s="55"/>
    </row>
    <row r="24" spans="1:8" s="13" customFormat="1" x14ac:dyDescent="0.25">
      <c r="A24" s="63"/>
      <c r="B24" s="39"/>
      <c r="C24" s="40"/>
      <c r="D24" s="47"/>
      <c r="E24" s="55"/>
      <c r="F24" s="55"/>
      <c r="G24" s="55"/>
      <c r="H24" s="55"/>
    </row>
    <row r="25" spans="1:8" s="13" customFormat="1" ht="31.5" x14ac:dyDescent="0.25">
      <c r="A25" s="63">
        <v>6</v>
      </c>
      <c r="B25" s="39" t="s">
        <v>6</v>
      </c>
      <c r="C25" s="40" t="s">
        <v>17</v>
      </c>
      <c r="D25" s="47">
        <v>2490317.1</v>
      </c>
      <c r="E25" s="57">
        <f>SUM(D23:D25)</f>
        <v>8103929.3800000008</v>
      </c>
      <c r="F25" s="55"/>
      <c r="G25" s="55"/>
      <c r="H25" s="55"/>
    </row>
    <row r="26" spans="1:8" s="13" customFormat="1" x14ac:dyDescent="0.25">
      <c r="A26" s="63"/>
      <c r="B26" s="39"/>
      <c r="C26" s="40"/>
      <c r="D26" s="47"/>
      <c r="E26" s="55"/>
      <c r="F26" s="55"/>
      <c r="G26" s="55"/>
      <c r="H26" s="55"/>
    </row>
    <row r="27" spans="1:8" s="13" customFormat="1" ht="31.5" customHeight="1" x14ac:dyDescent="0.25">
      <c r="A27" s="63">
        <v>7</v>
      </c>
      <c r="B27" s="39" t="s">
        <v>20</v>
      </c>
      <c r="C27" s="40" t="s">
        <v>46</v>
      </c>
      <c r="D27" s="47">
        <f>SUM(D28:D32)</f>
        <v>69674861.379999995</v>
      </c>
      <c r="E27" s="55"/>
      <c r="F27" s="55"/>
      <c r="G27" s="55"/>
      <c r="H27" s="55"/>
    </row>
    <row r="28" spans="1:8" s="13" customFormat="1" x14ac:dyDescent="0.25">
      <c r="A28" s="63"/>
      <c r="B28" s="39"/>
      <c r="C28" s="42" t="s">
        <v>21</v>
      </c>
      <c r="D28" s="43">
        <f>10550000-3600000</f>
        <v>6950000</v>
      </c>
      <c r="E28" s="55"/>
      <c r="F28" s="55"/>
      <c r="G28" s="55"/>
      <c r="H28" s="55"/>
    </row>
    <row r="29" spans="1:8" s="13" customFormat="1" x14ac:dyDescent="0.25">
      <c r="A29" s="63"/>
      <c r="B29" s="39"/>
      <c r="C29" s="42" t="s">
        <v>22</v>
      </c>
      <c r="D29" s="43">
        <v>17011000</v>
      </c>
      <c r="E29" s="55"/>
      <c r="F29" s="55"/>
      <c r="G29" s="55"/>
      <c r="H29" s="55"/>
    </row>
    <row r="30" spans="1:8" s="13" customFormat="1" x14ac:dyDescent="0.25">
      <c r="A30" s="63"/>
      <c r="B30" s="39"/>
      <c r="C30" s="42" t="s">
        <v>23</v>
      </c>
      <c r="D30" s="43">
        <f>44340000-8800000</f>
        <v>35540000</v>
      </c>
      <c r="E30" s="55"/>
      <c r="F30" s="55"/>
      <c r="G30" s="55"/>
      <c r="H30" s="55"/>
    </row>
    <row r="31" spans="1:8" s="13" customFormat="1" x14ac:dyDescent="0.25">
      <c r="A31" s="63"/>
      <c r="B31" s="39"/>
      <c r="C31" s="42" t="s">
        <v>24</v>
      </c>
      <c r="D31" s="43">
        <f>11674725.38-3655725.38-1500000</f>
        <v>6519000.0000000009</v>
      </c>
      <c r="E31" s="55"/>
      <c r="F31" s="55"/>
      <c r="G31" s="55"/>
      <c r="H31" s="55"/>
    </row>
    <row r="32" spans="1:8" s="13" customFormat="1" x14ac:dyDescent="0.25">
      <c r="A32" s="63"/>
      <c r="B32" s="39"/>
      <c r="C32" s="42" t="s">
        <v>43</v>
      </c>
      <c r="D32" s="43">
        <v>3654861.38</v>
      </c>
      <c r="E32" s="57"/>
      <c r="F32" s="55"/>
      <c r="G32" s="55"/>
      <c r="H32" s="55"/>
    </row>
    <row r="33" spans="1:8" s="13" customFormat="1" x14ac:dyDescent="0.25">
      <c r="A33" s="63"/>
      <c r="B33" s="39"/>
      <c r="C33" s="42"/>
      <c r="D33" s="43"/>
      <c r="E33" s="55"/>
      <c r="F33" s="55"/>
      <c r="G33" s="55"/>
      <c r="H33" s="55"/>
    </row>
    <row r="34" spans="1:8" s="13" customFormat="1" ht="29.25" customHeight="1" x14ac:dyDescent="0.25">
      <c r="A34" s="63">
        <v>8</v>
      </c>
      <c r="B34" s="39" t="s">
        <v>20</v>
      </c>
      <c r="C34" s="40" t="s">
        <v>47</v>
      </c>
      <c r="D34" s="47">
        <f>SUM(D35:D37)</f>
        <v>13900000</v>
      </c>
      <c r="E34" s="55"/>
      <c r="F34" s="55"/>
      <c r="G34" s="55"/>
      <c r="H34" s="55"/>
    </row>
    <row r="35" spans="1:8" s="13" customFormat="1" x14ac:dyDescent="0.25">
      <c r="A35" s="63"/>
      <c r="B35" s="39"/>
      <c r="C35" s="42" t="s">
        <v>21</v>
      </c>
      <c r="D35" s="43">
        <v>3600000</v>
      </c>
      <c r="E35" s="55"/>
      <c r="F35" s="55"/>
      <c r="G35" s="55"/>
      <c r="H35" s="55"/>
    </row>
    <row r="36" spans="1:8" s="13" customFormat="1" x14ac:dyDescent="0.25">
      <c r="A36" s="63"/>
      <c r="B36" s="39"/>
      <c r="C36" s="42" t="s">
        <v>35</v>
      </c>
      <c r="D36" s="43">
        <v>8800000</v>
      </c>
      <c r="E36" s="55"/>
      <c r="F36" s="55"/>
      <c r="G36" s="55"/>
      <c r="H36" s="55"/>
    </row>
    <row r="37" spans="1:8" s="13" customFormat="1" x14ac:dyDescent="0.25">
      <c r="A37" s="63"/>
      <c r="B37" s="39"/>
      <c r="C37" s="42" t="s">
        <v>36</v>
      </c>
      <c r="D37" s="43">
        <v>1500000</v>
      </c>
      <c r="E37" s="55"/>
      <c r="F37" s="55"/>
      <c r="G37" s="55"/>
      <c r="H37" s="55"/>
    </row>
    <row r="38" spans="1:8" s="13" customFormat="1" x14ac:dyDescent="0.25">
      <c r="A38" s="63"/>
      <c r="B38" s="39"/>
      <c r="C38" s="42"/>
      <c r="D38" s="43"/>
      <c r="E38" s="55"/>
      <c r="F38" s="55"/>
      <c r="G38" s="55"/>
      <c r="H38" s="55"/>
    </row>
    <row r="39" spans="1:8" s="13" customFormat="1" x14ac:dyDescent="0.25">
      <c r="A39" s="63">
        <v>9</v>
      </c>
      <c r="B39" s="39" t="s">
        <v>27</v>
      </c>
      <c r="C39" s="40" t="s">
        <v>28</v>
      </c>
      <c r="D39" s="47">
        <f>SUM(D41:D43)</f>
        <v>4300000</v>
      </c>
      <c r="E39" s="55"/>
      <c r="F39" s="55"/>
      <c r="G39" s="55"/>
      <c r="H39" s="55"/>
    </row>
    <row r="40" spans="1:8" s="13" customFormat="1" ht="29.25" x14ac:dyDescent="0.25">
      <c r="A40" s="63"/>
      <c r="B40" s="39"/>
      <c r="C40" s="42" t="s">
        <v>32</v>
      </c>
      <c r="D40" s="47"/>
      <c r="E40" s="55"/>
      <c r="F40" s="55"/>
      <c r="G40" s="55"/>
      <c r="H40" s="55"/>
    </row>
    <row r="41" spans="1:8" s="13" customFormat="1" x14ac:dyDescent="0.25">
      <c r="A41" s="63"/>
      <c r="B41" s="39"/>
      <c r="C41" s="42" t="s">
        <v>29</v>
      </c>
      <c r="D41" s="43">
        <v>3871000</v>
      </c>
      <c r="E41" s="55"/>
      <c r="F41" s="55"/>
      <c r="G41" s="55"/>
      <c r="H41" s="55"/>
    </row>
    <row r="42" spans="1:8" s="13" customFormat="1" x14ac:dyDescent="0.25">
      <c r="A42" s="63"/>
      <c r="B42" s="39"/>
      <c r="C42" s="42" t="s">
        <v>30</v>
      </c>
      <c r="D42" s="43">
        <v>194000</v>
      </c>
      <c r="E42" s="55"/>
      <c r="F42" s="55"/>
      <c r="G42" s="55"/>
      <c r="H42" s="55"/>
    </row>
    <row r="43" spans="1:8" s="13" customFormat="1" x14ac:dyDescent="0.25">
      <c r="A43" s="63"/>
      <c r="B43" s="39"/>
      <c r="C43" s="42" t="s">
        <v>31</v>
      </c>
      <c r="D43" s="43">
        <v>235000</v>
      </c>
      <c r="E43" s="55"/>
      <c r="F43" s="55"/>
      <c r="G43" s="55"/>
      <c r="H43" s="55"/>
    </row>
    <row r="44" spans="1:8" s="13" customFormat="1" x14ac:dyDescent="0.25">
      <c r="A44" s="63"/>
      <c r="B44" s="39"/>
      <c r="C44" s="42"/>
      <c r="D44" s="43"/>
      <c r="E44" s="55"/>
      <c r="F44" s="55"/>
      <c r="G44" s="55"/>
      <c r="H44" s="55"/>
    </row>
    <row r="45" spans="1:8" s="13" customFormat="1" x14ac:dyDescent="0.25">
      <c r="A45" s="63">
        <v>10</v>
      </c>
      <c r="B45" s="39" t="s">
        <v>27</v>
      </c>
      <c r="C45" s="40" t="s">
        <v>33</v>
      </c>
      <c r="D45" s="47">
        <v>120000</v>
      </c>
      <c r="E45" s="55"/>
      <c r="F45" s="55"/>
      <c r="G45" s="55"/>
      <c r="H45" s="55"/>
    </row>
    <row r="46" spans="1:8" s="13" customFormat="1" ht="29.25" x14ac:dyDescent="0.25">
      <c r="A46" s="63"/>
      <c r="B46" s="39"/>
      <c r="C46" s="42" t="s">
        <v>34</v>
      </c>
      <c r="D46" s="47"/>
      <c r="E46" s="55"/>
      <c r="F46" s="55"/>
      <c r="G46" s="55"/>
      <c r="H46" s="55"/>
    </row>
    <row r="47" spans="1:8" s="13" customFormat="1" x14ac:dyDescent="0.25">
      <c r="A47" s="63"/>
      <c r="B47" s="39"/>
      <c r="C47" s="42"/>
      <c r="D47" s="43"/>
      <c r="E47" s="55"/>
      <c r="F47" s="55"/>
      <c r="G47" s="55"/>
      <c r="H47" s="55"/>
    </row>
    <row r="48" spans="1:8" s="13" customFormat="1" x14ac:dyDescent="0.25">
      <c r="A48" s="63">
        <v>11</v>
      </c>
      <c r="B48" s="39" t="s">
        <v>37</v>
      </c>
      <c r="C48" s="40" t="s">
        <v>48</v>
      </c>
      <c r="D48" s="47">
        <v>2043000</v>
      </c>
      <c r="E48" s="55"/>
      <c r="F48" s="55"/>
      <c r="G48" s="55"/>
      <c r="H48" s="55"/>
    </row>
    <row r="49" spans="1:8" s="13" customFormat="1" x14ac:dyDescent="0.25">
      <c r="A49" s="63"/>
      <c r="B49" s="39"/>
      <c r="C49" s="42"/>
      <c r="D49" s="43"/>
      <c r="E49" s="55"/>
      <c r="F49" s="55"/>
      <c r="G49" s="55"/>
      <c r="H49" s="55"/>
    </row>
    <row r="50" spans="1:8" s="13" customFormat="1" x14ac:dyDescent="0.25">
      <c r="A50" s="63">
        <v>12</v>
      </c>
      <c r="B50" s="39" t="s">
        <v>38</v>
      </c>
      <c r="C50" s="40" t="s">
        <v>39</v>
      </c>
      <c r="D50" s="47">
        <v>2000000</v>
      </c>
      <c r="E50" s="55"/>
      <c r="F50" s="55"/>
      <c r="G50" s="55"/>
      <c r="H50" s="55"/>
    </row>
    <row r="51" spans="1:8" s="13" customFormat="1" x14ac:dyDescent="0.25">
      <c r="A51" s="63"/>
      <c r="B51" s="39"/>
      <c r="C51" s="42" t="s">
        <v>40</v>
      </c>
      <c r="D51" s="47"/>
      <c r="E51" s="55"/>
      <c r="F51" s="55"/>
      <c r="G51" s="55"/>
      <c r="H51" s="55"/>
    </row>
    <row r="52" spans="1:8" s="13" customFormat="1" x14ac:dyDescent="0.25">
      <c r="A52" s="63"/>
      <c r="B52" s="39"/>
      <c r="C52" s="40"/>
      <c r="D52" s="47"/>
      <c r="E52" s="55"/>
      <c r="F52" s="55"/>
      <c r="G52" s="55"/>
      <c r="H52" s="55"/>
    </row>
    <row r="53" spans="1:8" s="13" customFormat="1" x14ac:dyDescent="0.25">
      <c r="A53" s="63">
        <v>13</v>
      </c>
      <c r="B53" s="39" t="s">
        <v>38</v>
      </c>
      <c r="C53" s="40" t="s">
        <v>39</v>
      </c>
      <c r="D53" s="47">
        <v>710000</v>
      </c>
      <c r="E53" s="55"/>
      <c r="F53" s="55"/>
      <c r="G53" s="55"/>
      <c r="H53" s="55"/>
    </row>
    <row r="54" spans="1:8" s="13" customFormat="1" ht="29.25" x14ac:dyDescent="0.25">
      <c r="A54" s="63"/>
      <c r="B54" s="39"/>
      <c r="C54" s="42" t="s">
        <v>41</v>
      </c>
      <c r="D54" s="47"/>
      <c r="E54" s="55"/>
      <c r="F54" s="55"/>
      <c r="G54" s="55"/>
      <c r="H54" s="55"/>
    </row>
    <row r="55" spans="1:8" s="13" customFormat="1" x14ac:dyDescent="0.25">
      <c r="A55" s="63"/>
      <c r="B55" s="39"/>
      <c r="C55" s="40"/>
      <c r="D55" s="47"/>
      <c r="E55" s="55"/>
      <c r="F55" s="55"/>
      <c r="G55" s="55"/>
      <c r="H55" s="55"/>
    </row>
    <row r="56" spans="1:8" s="13" customFormat="1" x14ac:dyDescent="0.25">
      <c r="A56" s="63">
        <v>14</v>
      </c>
      <c r="B56" s="39" t="s">
        <v>44</v>
      </c>
      <c r="C56" s="40" t="s">
        <v>45</v>
      </c>
      <c r="D56" s="47">
        <v>30000000</v>
      </c>
      <c r="E56" s="55"/>
      <c r="F56" s="55"/>
      <c r="G56" s="55"/>
      <c r="H56" s="55"/>
    </row>
    <row r="57" spans="1:8" s="9" customFormat="1" ht="16.5" thickBot="1" x14ac:dyDescent="0.3">
      <c r="A57" s="64"/>
      <c r="B57" s="49"/>
      <c r="C57" s="50"/>
      <c r="D57" s="51"/>
      <c r="E57" s="13"/>
    </row>
    <row r="58" spans="1:8" s="13" customFormat="1" ht="21" customHeight="1" thickBot="1" x14ac:dyDescent="0.3">
      <c r="A58" s="52" t="s">
        <v>3</v>
      </c>
      <c r="B58" s="53"/>
      <c r="C58" s="52"/>
      <c r="D58" s="54">
        <f>SUM(D11,D14,D17,D20,D23,D25,D27,D34,D39,D45,D48,D50,D53,D56)</f>
        <v>176621790.75999999</v>
      </c>
    </row>
    <row r="59" spans="1:8" s="9" customFormat="1" ht="16.5" customHeight="1" thickTop="1" x14ac:dyDescent="0.25">
      <c r="A59" s="16"/>
      <c r="B59" s="15"/>
      <c r="D59" s="17"/>
      <c r="E59" s="13"/>
    </row>
    <row r="60" spans="1:8" s="7" customFormat="1" x14ac:dyDescent="0.25">
      <c r="A60" s="18"/>
      <c r="B60" s="6"/>
      <c r="C60" s="48"/>
      <c r="D60" s="17"/>
      <c r="E60" s="11"/>
    </row>
    <row r="61" spans="1:8" s="7" customFormat="1" x14ac:dyDescent="0.25">
      <c r="A61" s="18"/>
      <c r="B61" s="6"/>
      <c r="D61" s="17"/>
      <c r="E61" s="11"/>
    </row>
    <row r="62" spans="1:8" s="7" customFormat="1" x14ac:dyDescent="0.25">
      <c r="A62" s="14"/>
      <c r="B62" s="2"/>
      <c r="C62" s="11"/>
      <c r="D62" s="4"/>
      <c r="E62" s="11"/>
    </row>
    <row r="63" spans="1:8" s="7" customFormat="1" x14ac:dyDescent="0.25">
      <c r="A63" s="14"/>
      <c r="B63" s="2"/>
      <c r="C63" s="11"/>
      <c r="D63" s="4"/>
      <c r="E63" s="11"/>
    </row>
    <row r="64" spans="1:8" s="7" customFormat="1" x14ac:dyDescent="0.25">
      <c r="A64" s="14"/>
      <c r="B64" s="2"/>
      <c r="C64" s="11"/>
      <c r="D64" s="4"/>
      <c r="E64" s="11"/>
    </row>
    <row r="65" spans="1:5" s="7" customFormat="1" x14ac:dyDescent="0.25">
      <c r="A65" s="14"/>
      <c r="B65" s="2"/>
      <c r="C65" s="11"/>
      <c r="D65" s="4"/>
      <c r="E65" s="11"/>
    </row>
    <row r="66" spans="1:5" s="7" customFormat="1" x14ac:dyDescent="0.25">
      <c r="A66" s="14"/>
      <c r="B66" s="2"/>
      <c r="C66" s="11"/>
      <c r="D66" s="4"/>
      <c r="E66" s="11"/>
    </row>
    <row r="67" spans="1:5" s="7" customFormat="1" x14ac:dyDescent="0.25">
      <c r="A67" s="14"/>
      <c r="B67" s="2"/>
      <c r="C67" s="11"/>
      <c r="D67" s="4"/>
      <c r="E67" s="11"/>
    </row>
    <row r="68" spans="1:5" s="7" customFormat="1" x14ac:dyDescent="0.25">
      <c r="A68" s="14"/>
      <c r="B68" s="2"/>
      <c r="C68" s="11"/>
      <c r="D68" s="4"/>
      <c r="E68" s="11"/>
    </row>
    <row r="69" spans="1:5" s="7" customFormat="1" x14ac:dyDescent="0.25">
      <c r="A69" s="14"/>
      <c r="B69" s="2"/>
      <c r="C69" s="11"/>
      <c r="D69" s="4"/>
      <c r="E69" s="11"/>
    </row>
    <row r="70" spans="1:5" s="7" customFormat="1" x14ac:dyDescent="0.25">
      <c r="A70" s="14"/>
      <c r="B70" s="2"/>
      <c r="C70" s="11"/>
      <c r="D70" s="4"/>
      <c r="E70" s="11"/>
    </row>
    <row r="71" spans="1:5" s="7" customFormat="1" x14ac:dyDescent="0.25">
      <c r="A71" s="14"/>
      <c r="B71" s="2"/>
      <c r="C71" s="11"/>
      <c r="D71" s="4"/>
      <c r="E71" s="11"/>
    </row>
    <row r="72" spans="1:5" s="7" customFormat="1" x14ac:dyDescent="0.25">
      <c r="A72" s="18"/>
      <c r="B72" s="6"/>
      <c r="D72" s="17"/>
    </row>
    <row r="73" spans="1:5" s="7" customFormat="1" x14ac:dyDescent="0.25">
      <c r="A73" s="18"/>
      <c r="B73" s="6"/>
      <c r="D73" s="17"/>
    </row>
    <row r="74" spans="1:5" s="7" customFormat="1" x14ac:dyDescent="0.25">
      <c r="A74" s="18"/>
      <c r="B74" s="6"/>
      <c r="D74" s="17"/>
    </row>
    <row r="75" spans="1:5" s="7" customFormat="1" x14ac:dyDescent="0.25">
      <c r="A75" s="18"/>
      <c r="B75" s="6"/>
      <c r="D75" s="17"/>
    </row>
  </sheetData>
  <mergeCells count="1">
    <mergeCell ref="A9:B9"/>
  </mergeCells>
  <pageMargins left="0.70866141732283472" right="0.70866141732283472" top="0.78740157480314965" bottom="0.78740157480314965" header="0.31496062992125984" footer="0.31496062992125984"/>
  <pageSetup paperSize="9" scale="70" firstPageNumber="3" orientation="portrait" useFirstPageNumber="1" r:id="rId1"/>
  <headerFooter>
    <oddFooter>&amp;L&amp;"-,Kurzíva"Zastupitelstvo Olomouckého kraje 20.2.2023
9.3.. - Rozpočet OK 2022 - zapojení použit. zůstatku a 
Příloha č. 1: Rozdělení části použitelného zůstatku k 31.12.2022&amp;R&amp;"-,Kurzíva"Strana &amp;P (celkem 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2023-02-13T13:22:36Z</cp:lastPrinted>
  <dcterms:created xsi:type="dcterms:W3CDTF">2018-01-22T12:45:24Z</dcterms:created>
  <dcterms:modified xsi:type="dcterms:W3CDTF">2023-02-13T13:30:32Z</dcterms:modified>
</cp:coreProperties>
</file>