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- 99'!$A$1:$H$26</definedName>
  </definedNames>
  <calcPr calcId="152511"/>
</workbook>
</file>

<file path=xl/calcChain.xml><?xml version="1.0" encoding="utf-8"?>
<calcChain xmlns="http://schemas.openxmlformats.org/spreadsheetml/2006/main">
  <c r="D12" i="1" l="1"/>
  <c r="D11" i="1"/>
  <c r="D15" i="1" s="1"/>
  <c r="F15" i="1" l="1"/>
  <c r="G12" i="1" l="1"/>
  <c r="G11" i="1"/>
  <c r="E15" i="1" l="1"/>
  <c r="G24" i="1" l="1"/>
  <c r="G14" i="1" s="1"/>
  <c r="H14" i="1" s="1"/>
  <c r="G20" i="1"/>
  <c r="G13" i="1" s="1"/>
  <c r="G15" i="1" l="1"/>
  <c r="H15" i="1" s="1"/>
  <c r="H13" i="1"/>
</calcChain>
</file>

<file path=xl/sharedStrings.xml><?xml version="1.0" encoding="utf-8"?>
<sst xmlns="http://schemas.openxmlformats.org/spreadsheetml/2006/main" count="32" uniqueCount="27">
  <si>
    <t>tis.Kč</t>
  </si>
  <si>
    <t>Celkem</t>
  </si>
  <si>
    <t>%</t>
  </si>
  <si>
    <t>§</t>
  </si>
  <si>
    <t>v tis. Kč</t>
  </si>
  <si>
    <t>vedoucí odboru</t>
  </si>
  <si>
    <t>Ing. Josef Veselský</t>
  </si>
  <si>
    <t>Správce:</t>
  </si>
  <si>
    <t>ORJ - 99</t>
  </si>
  <si>
    <t>seskupení položek</t>
  </si>
  <si>
    <t>Název seskupení položek</t>
  </si>
  <si>
    <t>Ostatní neinvestiční výdaje</t>
  </si>
  <si>
    <t>Investiční transfery</t>
  </si>
  <si>
    <t>§ 2399, seskupení pol. 63 - Investiční transfery</t>
  </si>
  <si>
    <t>Ostatní neinvestiční výdaje j.n.</t>
  </si>
  <si>
    <t>Investiční transfery obcím</t>
  </si>
  <si>
    <t>Komentář:</t>
  </si>
  <si>
    <t>§ 2399, seskupení pol. 59 - Ostatní neinvestiční výdaje</t>
  </si>
  <si>
    <t>Podle ust. § 88 zákona č. 254/2001 Sb., vodní zákon, je část poplatků za odběr podzemních vod ve výši 50% příjmem rozpočtu kraje, na jehož území se odběr pozemní vody uskutečňuje. Poplatek se platí za skutečné množství odebrané podzemní vody s tím, že zálohy jsou placeny za povolené množství odběru podzemních vod, které je v naprosté většině vyšší než provedený odběr vody. Toto pak v praxi znamená, že zaplacené zálohy bývají podstatně vyšší než vyměřený poplatek. Při vyrovnání konečné výše poplatku za uplynulý kalendářní rok se zaplacenými zálohami dochází k vracení přeplatku odběrateli podzemní vody.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</si>
  <si>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</si>
  <si>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3. Výdaje Olomouckého kraje na rok 2017</t>
  </si>
  <si>
    <t>Schválený rozpočet 2016</t>
  </si>
  <si>
    <t>Upravený rozpočet k 31.7.2016</t>
  </si>
  <si>
    <t>Návrh rozpočtu 2017</t>
  </si>
  <si>
    <t xml:space="preserve">e) Fond na podporu výstavby a obnovy vodohospodářské infrastruktury na území Olomouckého kraje </t>
  </si>
  <si>
    <t>Skutečnost k 31.12.2015</t>
  </si>
  <si>
    <t>8=7/5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</si>
</sst>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" fillId="0" borderId="0" xfId="0" applyFont="1" applyBorder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10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abSelected="1"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8.5703125" style="11" customWidth="1"/>
    <col min="2" max="2" width="9.28515625" style="11" customWidth="1"/>
    <col min="3" max="3" width="51.85546875" style="11" customWidth="1"/>
    <col min="4" max="7" width="14.28515625" style="11" customWidth="1"/>
    <col min="8" max="8" width="8.28515625" style="11" customWidth="1"/>
    <col min="9" max="16384" width="9.140625" style="11"/>
  </cols>
  <sheetData>
    <row r="1" spans="1:8" ht="20.25" x14ac:dyDescent="0.3">
      <c r="A1" s="1" t="s">
        <v>20</v>
      </c>
    </row>
    <row r="3" spans="1:8" ht="24" customHeight="1" x14ac:dyDescent="0.2">
      <c r="A3" s="52" t="s">
        <v>24</v>
      </c>
      <c r="B3" s="52"/>
      <c r="C3" s="52"/>
      <c r="D3" s="52"/>
      <c r="E3" s="52"/>
      <c r="F3" s="52"/>
      <c r="G3" s="12"/>
      <c r="H3" s="12" t="s">
        <v>8</v>
      </c>
    </row>
    <row r="4" spans="1:8" x14ac:dyDescent="0.2">
      <c r="A4" s="52"/>
      <c r="B4" s="52"/>
      <c r="C4" s="52"/>
      <c r="D4" s="52"/>
      <c r="E4" s="52"/>
      <c r="F4" s="52"/>
    </row>
    <row r="6" spans="1:8" ht="14.25" x14ac:dyDescent="0.2">
      <c r="A6" s="31" t="s">
        <v>7</v>
      </c>
      <c r="B6" s="31" t="s">
        <v>6</v>
      </c>
      <c r="D6" s="13"/>
      <c r="E6" s="13"/>
      <c r="F6" s="13"/>
      <c r="G6" s="13"/>
      <c r="H6" s="13"/>
    </row>
    <row r="7" spans="1:8" ht="14.25" x14ac:dyDescent="0.2">
      <c r="A7" s="31"/>
      <c r="B7" s="31" t="s">
        <v>5</v>
      </c>
      <c r="D7" s="13"/>
      <c r="E7" s="13"/>
      <c r="F7" s="13"/>
      <c r="G7" s="13"/>
      <c r="H7" s="13"/>
    </row>
    <row r="8" spans="1:8" ht="13.5" thickBot="1" x14ac:dyDescent="0.25">
      <c r="A8" s="14"/>
      <c r="B8" s="14"/>
      <c r="C8" s="14"/>
      <c r="D8" s="14"/>
      <c r="E8" s="14"/>
      <c r="F8" s="14"/>
      <c r="G8" s="14"/>
      <c r="H8" s="14" t="s">
        <v>4</v>
      </c>
    </row>
    <row r="9" spans="1:8" ht="41.25" customHeight="1" thickTop="1" thickBot="1" x14ac:dyDescent="0.25">
      <c r="A9" s="2" t="s">
        <v>3</v>
      </c>
      <c r="B9" s="3" t="s">
        <v>9</v>
      </c>
      <c r="C9" s="4" t="s">
        <v>10</v>
      </c>
      <c r="D9" s="5" t="s">
        <v>25</v>
      </c>
      <c r="E9" s="5" t="s">
        <v>21</v>
      </c>
      <c r="F9" s="5" t="s">
        <v>22</v>
      </c>
      <c r="G9" s="5" t="s">
        <v>23</v>
      </c>
      <c r="H9" s="6" t="s">
        <v>2</v>
      </c>
    </row>
    <row r="10" spans="1:8" ht="14.25" thickTop="1" thickBot="1" x14ac:dyDescent="0.25">
      <c r="A10" s="7">
        <v>1</v>
      </c>
      <c r="B10" s="8">
        <v>2</v>
      </c>
      <c r="C10" s="8">
        <v>3</v>
      </c>
      <c r="D10" s="9">
        <v>4</v>
      </c>
      <c r="E10" s="9">
        <v>5</v>
      </c>
      <c r="F10" s="9">
        <v>6</v>
      </c>
      <c r="G10" s="9">
        <v>7</v>
      </c>
      <c r="H10" s="10" t="s">
        <v>26</v>
      </c>
    </row>
    <row r="11" spans="1:8" ht="15" thickTop="1" x14ac:dyDescent="0.2">
      <c r="A11" s="42">
        <v>2310</v>
      </c>
      <c r="B11" s="43">
        <v>63</v>
      </c>
      <c r="C11" s="44" t="s">
        <v>12</v>
      </c>
      <c r="D11" s="45">
        <f>6850+400</f>
        <v>7250</v>
      </c>
      <c r="E11" s="45">
        <v>0</v>
      </c>
      <c r="F11" s="45">
        <v>7431</v>
      </c>
      <c r="G11" s="45">
        <f t="shared" ref="G11:G12" si="0">SUM(G18)</f>
        <v>0</v>
      </c>
      <c r="H11" s="46"/>
    </row>
    <row r="12" spans="1:8" ht="14.25" x14ac:dyDescent="0.2">
      <c r="A12" s="42">
        <v>2321</v>
      </c>
      <c r="B12" s="43">
        <v>63</v>
      </c>
      <c r="C12" s="44" t="s">
        <v>12</v>
      </c>
      <c r="D12" s="45">
        <f>35012+4476</f>
        <v>39488</v>
      </c>
      <c r="E12" s="45">
        <v>0</v>
      </c>
      <c r="F12" s="45">
        <v>2500</v>
      </c>
      <c r="G12" s="45">
        <f t="shared" si="0"/>
        <v>0</v>
      </c>
      <c r="H12" s="46"/>
    </row>
    <row r="13" spans="1:8" ht="14.25" x14ac:dyDescent="0.2">
      <c r="A13" s="42">
        <v>2399</v>
      </c>
      <c r="B13" s="43">
        <v>59</v>
      </c>
      <c r="C13" s="44" t="s">
        <v>11</v>
      </c>
      <c r="D13" s="45">
        <v>29859</v>
      </c>
      <c r="E13" s="45">
        <v>20000</v>
      </c>
      <c r="F13" s="45">
        <v>31000</v>
      </c>
      <c r="G13" s="45">
        <f>SUM(G20)</f>
        <v>20000</v>
      </c>
      <c r="H13" s="46">
        <f>G13/E13*100</f>
        <v>100</v>
      </c>
    </row>
    <row r="14" spans="1:8" ht="15" thickBot="1" x14ac:dyDescent="0.25">
      <c r="A14" s="21">
        <v>2399</v>
      </c>
      <c r="B14" s="22">
        <v>63</v>
      </c>
      <c r="C14" s="23" t="s">
        <v>12</v>
      </c>
      <c r="D14" s="24">
        <v>0</v>
      </c>
      <c r="E14" s="24">
        <v>30000</v>
      </c>
      <c r="F14" s="24">
        <v>23234</v>
      </c>
      <c r="G14" s="24">
        <f>SUM(G24)</f>
        <v>30000</v>
      </c>
      <c r="H14" s="25">
        <f>G14/E14*100</f>
        <v>100</v>
      </c>
    </row>
    <row r="15" spans="1:8" ht="16.5" thickTop="1" thickBot="1" x14ac:dyDescent="0.25">
      <c r="A15" s="16" t="s">
        <v>1</v>
      </c>
      <c r="B15" s="17"/>
      <c r="C15" s="18"/>
      <c r="D15" s="19">
        <f>SUM(D11:D14)</f>
        <v>76597</v>
      </c>
      <c r="E15" s="19">
        <f>SUM(E13:E14)</f>
        <v>50000</v>
      </c>
      <c r="F15" s="19">
        <f>SUM(F11:F14)</f>
        <v>64165</v>
      </c>
      <c r="G15" s="19">
        <f>SUM(G13:G14)</f>
        <v>50000</v>
      </c>
      <c r="H15" s="20">
        <f>G15/E15*100</f>
        <v>100</v>
      </c>
    </row>
    <row r="16" spans="1:8" ht="13.5" thickTop="1" x14ac:dyDescent="0.2">
      <c r="C16" s="15"/>
      <c r="D16" s="15"/>
      <c r="E16" s="15"/>
      <c r="F16" s="15"/>
      <c r="G16" s="15"/>
    </row>
    <row r="17" spans="1:8" x14ac:dyDescent="0.2">
      <c r="C17" s="15"/>
      <c r="D17" s="15"/>
      <c r="E17" s="15"/>
      <c r="F17" s="15"/>
      <c r="G17" s="15"/>
    </row>
    <row r="18" spans="1:8" ht="15" x14ac:dyDescent="0.25">
      <c r="A18" s="41" t="s">
        <v>16</v>
      </c>
      <c r="C18" s="15"/>
      <c r="D18" s="15"/>
      <c r="E18" s="15"/>
      <c r="F18" s="15"/>
      <c r="G18" s="15"/>
    </row>
    <row r="19" spans="1:8" ht="15" x14ac:dyDescent="0.25">
      <c r="A19" s="41"/>
      <c r="C19" s="15"/>
      <c r="D19" s="15"/>
      <c r="E19" s="15"/>
      <c r="F19" s="15"/>
      <c r="G19" s="15"/>
    </row>
    <row r="20" spans="1:8" s="30" customFormat="1" ht="15.75" thickBot="1" x14ac:dyDescent="0.25">
      <c r="A20" s="26" t="s">
        <v>17</v>
      </c>
      <c r="B20" s="26"/>
      <c r="C20" s="27"/>
      <c r="D20" s="27"/>
      <c r="E20" s="27"/>
      <c r="F20" s="28"/>
      <c r="G20" s="28">
        <f>G21</f>
        <v>20000</v>
      </c>
      <c r="H20" s="29" t="s">
        <v>0</v>
      </c>
    </row>
    <row r="21" spans="1:8" ht="15.75" thickTop="1" x14ac:dyDescent="0.2">
      <c r="A21" s="37" t="s">
        <v>14</v>
      </c>
      <c r="B21" s="37"/>
      <c r="C21" s="38"/>
      <c r="D21" s="38"/>
      <c r="E21" s="38"/>
      <c r="F21" s="39"/>
      <c r="G21" s="39">
        <v>20000</v>
      </c>
      <c r="H21" s="40" t="s">
        <v>0</v>
      </c>
    </row>
    <row r="22" spans="1:8" ht="72.75" customHeight="1" x14ac:dyDescent="0.2">
      <c r="A22" s="50" t="s">
        <v>18</v>
      </c>
      <c r="B22" s="51"/>
      <c r="C22" s="51"/>
      <c r="D22" s="51"/>
      <c r="E22" s="51"/>
      <c r="F22" s="51"/>
      <c r="G22" s="51"/>
      <c r="H22" s="51"/>
    </row>
    <row r="23" spans="1:8" ht="15.75" customHeight="1" x14ac:dyDescent="0.2">
      <c r="A23" s="47"/>
      <c r="B23" s="48"/>
      <c r="C23" s="48"/>
      <c r="D23" s="49"/>
      <c r="E23" s="48"/>
      <c r="F23" s="48"/>
      <c r="G23" s="48"/>
      <c r="H23" s="48"/>
    </row>
    <row r="24" spans="1:8" s="30" customFormat="1" ht="15.75" thickBot="1" x14ac:dyDescent="0.25">
      <c r="A24" s="26" t="s">
        <v>13</v>
      </c>
      <c r="B24" s="26"/>
      <c r="C24" s="27"/>
      <c r="D24" s="27"/>
      <c r="E24" s="27"/>
      <c r="F24" s="28"/>
      <c r="G24" s="28">
        <f>G25</f>
        <v>30000</v>
      </c>
      <c r="H24" s="29" t="s">
        <v>0</v>
      </c>
    </row>
    <row r="25" spans="1:8" s="36" customFormat="1" ht="15.75" thickTop="1" x14ac:dyDescent="0.2">
      <c r="A25" s="32" t="s">
        <v>15</v>
      </c>
      <c r="B25" s="32"/>
      <c r="C25" s="33"/>
      <c r="D25" s="33"/>
      <c r="E25" s="33"/>
      <c r="F25" s="34"/>
      <c r="G25" s="34">
        <v>30000</v>
      </c>
      <c r="H25" s="35" t="s">
        <v>0</v>
      </c>
    </row>
    <row r="26" spans="1:8" ht="44.25" customHeight="1" x14ac:dyDescent="0.2">
      <c r="A26" s="50" t="s">
        <v>19</v>
      </c>
      <c r="B26" s="51"/>
      <c r="C26" s="51"/>
      <c r="D26" s="51"/>
      <c r="E26" s="51"/>
      <c r="F26" s="51"/>
      <c r="G26" s="51"/>
      <c r="H26" s="51"/>
    </row>
  </sheetData>
  <mergeCells count="3">
    <mergeCell ref="A22:H22"/>
    <mergeCell ref="A26:H26"/>
    <mergeCell ref="A3:F4"/>
  </mergeCells>
  <pageMargins left="0.70866141732283472" right="0.70866141732283472" top="0.78740157480314965" bottom="0.78740157480314965" header="0.31496062992125984" footer="0.31496062992125984"/>
  <pageSetup paperSize="9" scale="65" firstPageNumber="90" fitToHeight="9999" orientation="portrait" useFirstPageNumber="1" r:id="rId1"/>
  <headerFooter>
    <oddFooter>&amp;L&amp;"Arial CE,Kurzíva"Zastupitelstvo Olomouckého kraje 19-12-2016
6. - Rozpočet Olomouckého kraje 2017 - návrh rozpočtu
Příloha č. 3e) Vodohospodářký fond&amp;R&amp;"Arial CE,Kurzíva"Strana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2016-11-24T09:38:32Z</cp:lastPrinted>
  <dcterms:created xsi:type="dcterms:W3CDTF">2012-09-12T10:10:15Z</dcterms:created>
  <dcterms:modified xsi:type="dcterms:W3CDTF">2016-11-29T07:56:49Z</dcterms:modified>
</cp:coreProperties>
</file>