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00" windowWidth="19110" windowHeight="5580" tabRatio="837" firstSheet="1" activeTab="1"/>
  </bookViews>
  <sheets>
    <sheet name="Souhrn (2)" sheetId="46" state="hidden" r:id="rId1"/>
    <sheet name="Souhrn" sheetId="25" r:id="rId2"/>
    <sheet name="Š-INV" sheetId="40" state="hidden" r:id="rId3"/>
    <sheet name="Š-opr." sheetId="22" state="hidden" r:id="rId4"/>
    <sheet name="Kultura-ORJ 13" sheetId="52" state="hidden" r:id="rId5"/>
    <sheet name="Zdrav.-nájem" sheetId="54" r:id="rId6"/>
    <sheet name="List1" sheetId="53" r:id="rId7"/>
  </sheets>
  <definedNames>
    <definedName name="_xlnm.Print_Titles" localSheetId="2">'Š-INV'!$5:$8</definedName>
    <definedName name="_xlnm.Print_Titles" localSheetId="3">'Š-opr.'!$1:$8</definedName>
    <definedName name="_xlnm.Print_Area" localSheetId="4">'Kultura-ORJ 13'!$A$1:$S$15</definedName>
    <definedName name="_xlnm.Print_Area" localSheetId="1">Souhrn!$A$1:$H$32</definedName>
    <definedName name="_xlnm.Print_Area" localSheetId="0">'Souhrn (2)'!$A$1:$H$43</definedName>
    <definedName name="_xlnm.Print_Area" localSheetId="2">'Š-INV'!$A$1:$S$25</definedName>
    <definedName name="_xlnm.Print_Area" localSheetId="3">'Š-opr.'!$A$1:$S$12</definedName>
    <definedName name="_xlnm.Print_Area" localSheetId="5">'Zdrav.-nájem'!$A$1:$O$20</definedName>
  </definedNames>
  <calcPr calcId="145621"/>
</workbook>
</file>

<file path=xl/calcChain.xml><?xml version="1.0" encoding="utf-8"?>
<calcChain xmlns="http://schemas.openxmlformats.org/spreadsheetml/2006/main">
  <c r="N20" i="54" l="1"/>
  <c r="L20" i="54"/>
  <c r="K20" i="54"/>
  <c r="I20" i="54"/>
  <c r="G5" i="25" l="1"/>
  <c r="D5" i="25"/>
  <c r="L10" i="54"/>
  <c r="O10" i="54"/>
  <c r="L11" i="54"/>
  <c r="O11" i="54"/>
  <c r="L12" i="54"/>
  <c r="O12" i="54"/>
  <c r="L14" i="54"/>
  <c r="O14" i="54"/>
  <c r="L15" i="54"/>
  <c r="O15" i="54"/>
  <c r="L16" i="54"/>
  <c r="O16" i="54"/>
  <c r="L18" i="54"/>
  <c r="O18" i="54"/>
  <c r="L19" i="54"/>
  <c r="O19" i="54"/>
  <c r="M20" i="54"/>
  <c r="O20" i="54"/>
  <c r="I26" i="54"/>
  <c r="M26" i="54"/>
  <c r="E7" i="25" l="1"/>
  <c r="F7" i="25"/>
  <c r="M13" i="40" l="1"/>
  <c r="M14" i="40" l="1"/>
  <c r="R14" i="40" s="1"/>
  <c r="M13" i="52" l="1"/>
  <c r="L23" i="40" l="1"/>
  <c r="O23" i="40"/>
  <c r="Q15" i="52" l="1"/>
  <c r="P15" i="52"/>
  <c r="O15" i="52"/>
  <c r="N15" i="52"/>
  <c r="L15" i="52"/>
  <c r="J15" i="52"/>
  <c r="M14" i="52"/>
  <c r="R14" i="52" s="1"/>
  <c r="M12" i="52"/>
  <c r="R15" i="52" l="1"/>
  <c r="M15" i="52"/>
  <c r="P12" i="22" l="1"/>
  <c r="F15" i="46" l="1"/>
  <c r="O17" i="40"/>
  <c r="P17" i="40"/>
  <c r="P23" i="40" s="1"/>
  <c r="Q17" i="40"/>
  <c r="M10" i="22"/>
  <c r="R10" i="22" s="1"/>
  <c r="M11" i="22"/>
  <c r="R11" i="22" s="1"/>
  <c r="M9" i="22"/>
  <c r="R9" i="22" s="1"/>
  <c r="O12" i="22"/>
  <c r="M15" i="40"/>
  <c r="M16" i="40"/>
  <c r="R13" i="40"/>
  <c r="M23" i="40" l="1"/>
  <c r="M17" i="40"/>
  <c r="M12" i="22"/>
  <c r="D41" i="46"/>
  <c r="H40" i="46"/>
  <c r="H39" i="46"/>
  <c r="H38" i="46"/>
  <c r="H37" i="46"/>
  <c r="G36" i="46"/>
  <c r="G41" i="46" s="1"/>
  <c r="F36" i="46"/>
  <c r="F41" i="46" s="1"/>
  <c r="E36" i="46"/>
  <c r="E41" i="46" s="1"/>
  <c r="H35" i="46"/>
  <c r="H34" i="46"/>
  <c r="H33" i="46"/>
  <c r="F26" i="46"/>
  <c r="E26" i="46"/>
  <c r="G25" i="46"/>
  <c r="D25" i="46"/>
  <c r="D24" i="46"/>
  <c r="F21" i="46"/>
  <c r="H20" i="46"/>
  <c r="F17" i="46"/>
  <c r="D16" i="46"/>
  <c r="D14" i="46"/>
  <c r="D12" i="46"/>
  <c r="D11" i="46"/>
  <c r="E6" i="46"/>
  <c r="E8" i="46" s="1"/>
  <c r="H25" i="46" l="1"/>
  <c r="H18" i="46"/>
  <c r="H36" i="46"/>
  <c r="H41" i="46" s="1"/>
  <c r="H14" i="46" l="1"/>
  <c r="R16" i="40" l="1"/>
  <c r="R15" i="40"/>
  <c r="R17" i="40" l="1"/>
  <c r="H12" i="46" l="1"/>
  <c r="L11" i="40" l="1"/>
  <c r="D10" i="46" l="1"/>
  <c r="D13" i="46" s="1"/>
  <c r="E10" i="46"/>
  <c r="Q11" i="40"/>
  <c r="M19" i="40"/>
  <c r="R19" i="40" s="1"/>
  <c r="M20" i="40"/>
  <c r="R20" i="40" s="1"/>
  <c r="M21" i="40"/>
  <c r="R21" i="40" s="1"/>
  <c r="M10" i="40"/>
  <c r="R10" i="40" s="1"/>
  <c r="R11" i="40" s="1"/>
  <c r="N17" i="40"/>
  <c r="N23" i="40" s="1"/>
  <c r="N11" i="40"/>
  <c r="L22" i="40"/>
  <c r="L17" i="40"/>
  <c r="J22" i="40"/>
  <c r="J17" i="40"/>
  <c r="K22" i="40"/>
  <c r="N12" i="22"/>
  <c r="Q12" i="22"/>
  <c r="F6" i="25"/>
  <c r="E6" i="25"/>
  <c r="L12" i="22"/>
  <c r="J12" i="22"/>
  <c r="D7" i="46" l="1"/>
  <c r="D5" i="46"/>
  <c r="E9" i="46"/>
  <c r="E13" i="46" s="1"/>
  <c r="Q23" i="40"/>
  <c r="F6" i="46"/>
  <c r="F8" i="46" s="1"/>
  <c r="F10" i="46"/>
  <c r="F13" i="46" s="1"/>
  <c r="H29" i="46"/>
  <c r="H28" i="46"/>
  <c r="H27" i="46"/>
  <c r="H24" i="46"/>
  <c r="H16" i="46"/>
  <c r="G17" i="46"/>
  <c r="E17" i="46"/>
  <c r="D15" i="46"/>
  <c r="H11" i="46"/>
  <c r="H7" i="46"/>
  <c r="G21" i="46"/>
  <c r="E19" i="46"/>
  <c r="E21" i="46" s="1"/>
  <c r="D19" i="46"/>
  <c r="M11" i="40"/>
  <c r="J23" i="40"/>
  <c r="H5" i="25"/>
  <c r="M22" i="40"/>
  <c r="R22" i="40"/>
  <c r="R23" i="40" s="1"/>
  <c r="E30" i="46" l="1"/>
  <c r="E43" i="46" s="1"/>
  <c r="F30" i="46"/>
  <c r="F43" i="46" s="1"/>
  <c r="D6" i="46"/>
  <c r="H10" i="46"/>
  <c r="G6" i="25"/>
  <c r="G7" i="25" s="1"/>
  <c r="D6" i="25"/>
  <c r="D23" i="46"/>
  <c r="H22" i="46"/>
  <c r="G26" i="46"/>
  <c r="H15" i="46"/>
  <c r="D17" i="46"/>
  <c r="H17" i="46" s="1"/>
  <c r="G13" i="46"/>
  <c r="H13" i="46" s="1"/>
  <c r="H9" i="46"/>
  <c r="G8" i="46"/>
  <c r="H5" i="46"/>
  <c r="D21" i="46"/>
  <c r="H19" i="46"/>
  <c r="H6" i="25" l="1"/>
  <c r="H7" i="25" s="1"/>
  <c r="D7" i="25"/>
  <c r="D8" i="46"/>
  <c r="H8" i="46" s="1"/>
  <c r="H6" i="46"/>
  <c r="D26" i="46"/>
  <c r="H26" i="46" s="1"/>
  <c r="H23" i="46"/>
  <c r="G30" i="46"/>
  <c r="G43" i="46" s="1"/>
  <c r="H21" i="46"/>
  <c r="D30" i="46" l="1"/>
  <c r="D43" i="46" s="1"/>
  <c r="H30" i="46"/>
  <c r="H43" i="46" s="1"/>
</calcChain>
</file>

<file path=xl/sharedStrings.xml><?xml version="1.0" encoding="utf-8"?>
<sst xmlns="http://schemas.openxmlformats.org/spreadsheetml/2006/main" count="240" uniqueCount="127">
  <si>
    <t>z toho spolufinan. PO z IF:</t>
  </si>
  <si>
    <t>z toho rozpočet OK:</t>
  </si>
  <si>
    <t>§</t>
  </si>
  <si>
    <t>ORG</t>
  </si>
  <si>
    <t>pol.</t>
  </si>
  <si>
    <t xml:space="preserve">Správce: </t>
  </si>
  <si>
    <t>Ing. Miroslav Kubín</t>
  </si>
  <si>
    <t>ORJ -  17</t>
  </si>
  <si>
    <t xml:space="preserve">vedoucí odboru </t>
  </si>
  <si>
    <t>v tis. Kč</t>
  </si>
  <si>
    <t>Nové investice</t>
  </si>
  <si>
    <t>Oblast:</t>
  </si>
  <si>
    <t>Název akce:</t>
  </si>
  <si>
    <t>Popis:</t>
  </si>
  <si>
    <t>Stávající dokumentace</t>
  </si>
  <si>
    <t>K zajištění</t>
  </si>
  <si>
    <t xml:space="preserve">Celkové náklady s DPH            </t>
  </si>
  <si>
    <t>Termín realizace</t>
  </si>
  <si>
    <t xml:space="preserve">Celkem:     </t>
  </si>
  <si>
    <t>ŠTERNBERK</t>
  </si>
  <si>
    <t>Nová projektová dokumentace</t>
  </si>
  <si>
    <t>Oblast zdravotnictví</t>
  </si>
  <si>
    <t>Poř. číslo.</t>
  </si>
  <si>
    <t>Nové investice - stavební</t>
  </si>
  <si>
    <t>Nové investice - nestavební</t>
  </si>
  <si>
    <t>Oblast školství</t>
  </si>
  <si>
    <t>v tis.Kč</t>
  </si>
  <si>
    <t xml:space="preserve">Celkem     </t>
  </si>
  <si>
    <t>Návrh na úvěrový rámec KB</t>
  </si>
  <si>
    <t>Návrh na úvěrový rámec EIB</t>
  </si>
  <si>
    <t>Nové investice KB celkem</t>
  </si>
  <si>
    <t>Poř.číslo</t>
  </si>
  <si>
    <t>Název přílohy</t>
  </si>
  <si>
    <t>Nové investice - stavební OK</t>
  </si>
  <si>
    <t>Oblast školství - součet</t>
  </si>
  <si>
    <t>Oblast sociální - součet</t>
  </si>
  <si>
    <t>Oblast kultury - součet</t>
  </si>
  <si>
    <t>Oblast zdravotnictví - součet</t>
  </si>
  <si>
    <t>Oblast dopravy - součet</t>
  </si>
  <si>
    <t>Návrh na rozpočet OK</t>
  </si>
  <si>
    <t>Oblast zdrav. - nájemné SMN a.s.</t>
  </si>
  <si>
    <t>Oblast sociální</t>
  </si>
  <si>
    <t>Poř. číslo</t>
  </si>
  <si>
    <t>KŘ</t>
  </si>
  <si>
    <t>OIT</t>
  </si>
  <si>
    <t>Oblast kultury</t>
  </si>
  <si>
    <t>Oblast dopravy</t>
  </si>
  <si>
    <t>z toho spolufinan. PO z IF</t>
  </si>
  <si>
    <t>z toho rozpočet OK</t>
  </si>
  <si>
    <t>Oblast</t>
  </si>
  <si>
    <t>Nové opravy</t>
  </si>
  <si>
    <t>CELKEM</t>
  </si>
  <si>
    <t>Odbor investic a evropských programů</t>
  </si>
  <si>
    <t>Popis akce:</t>
  </si>
  <si>
    <t xml:space="preserve">Oblast kultury  </t>
  </si>
  <si>
    <t>Celkem</t>
  </si>
  <si>
    <t>Nové investice OIEP</t>
  </si>
  <si>
    <t>Nové investice SSOK</t>
  </si>
  <si>
    <t xml:space="preserve">Nové investice </t>
  </si>
  <si>
    <t>KH - cestovní ruch</t>
  </si>
  <si>
    <t>Nové  investice EIB</t>
  </si>
  <si>
    <t>Nové investice EIB celkem</t>
  </si>
  <si>
    <t>Nové investice OK celkem</t>
  </si>
  <si>
    <t xml:space="preserve">Nové  investice KB </t>
  </si>
  <si>
    <t xml:space="preserve">Spolufinancování PO z ivestičních fondů (IF) je zapojeno do rozpočtu příjmů Olomouckého kraje ve výši 8 046 tis.Kč (oblast školství ve výši 5 146 tis.Kč a oblast zdravotnictví ve výši 2 900 tis.Kč. Zbývající výše 4 089 tis.Kč (oblast kultury ve výši 39 tis.Kč a oblast zdravotnictví ve výši 4 050 tis.Kč) budou realizovat přímo příspěvkové organizace. V těchto případech se jedná o nové investice - nestavební, kdy bude příspěvkovým organizacím poskytnut příspěvek z rozpočtu Olomouckého kraje a akci budou příspěvkové organizace realizovat se zapojením svých investičních fondů. </t>
  </si>
  <si>
    <t xml:space="preserve">Financování investičních akcí </t>
  </si>
  <si>
    <t>b) Návrh nových investičních akcí v roce 2012</t>
  </si>
  <si>
    <t xml:space="preserve">Z výše uvedeného vyplývá, že v návrhu rozpočtu výdajů Olomouckého kraje jsou nové investice v celkové výši 838 571 tis.Kč (celková výše nových investic 842 660 tis.Kč mínus 4 089 tis.Kč, což je podíl investičních fondů příspěvkových organizací  u akcí, které si  budou příspěvkové organizace realizovat přímo). </t>
  </si>
  <si>
    <t xml:space="preserve">Investice v celkové výši  …….Kč jsou navrhovány financovat z úvěrového rámce EIB, ze kterého je možné financovat akce bez DPH, tj. ve výši …....Kč. Zbylá část ve výši …….Kč musí být hrazena z rozpočtu Olomouckého kraje. </t>
  </si>
  <si>
    <t>z toho KB</t>
  </si>
  <si>
    <t>z toho EIB</t>
  </si>
  <si>
    <t>změny:</t>
  </si>
  <si>
    <t>Spolufinan. PO z IF:</t>
  </si>
  <si>
    <t>oblast školství</t>
  </si>
  <si>
    <t>oblast sociální</t>
  </si>
  <si>
    <t>oblast kultury</t>
  </si>
  <si>
    <t>oblast dopravy</t>
  </si>
  <si>
    <t>oblast zdravotnictví</t>
  </si>
  <si>
    <t>Celkem po změnách financování</t>
  </si>
  <si>
    <t xml:space="preserve">Rozpracované investice </t>
  </si>
  <si>
    <t>Oblast školství  - rozpracované investice celkem</t>
  </si>
  <si>
    <t>Rozpracované  opravy</t>
  </si>
  <si>
    <t>Oblast školství - rozpracované opravy celkem</t>
  </si>
  <si>
    <t>PD</t>
  </si>
  <si>
    <t>PD, realizace</t>
  </si>
  <si>
    <t>SMN a.s. - o.z. Nemocnice Šternberk            Rekonstrukce porodnice</t>
  </si>
  <si>
    <t>Kompletní rekonstrukce porodnice s vybudováním sociálního zázemí pro matky na pokojích.</t>
  </si>
  <si>
    <t>Střední odborná škola a Střední odborné učiliště zemědělské, Horní Heřmanice 47 - Úpravna a čistírny vod</t>
  </si>
  <si>
    <t>Odbor kultury a památkové péče</t>
  </si>
  <si>
    <t>PhDr. Jindřich Garčic</t>
  </si>
  <si>
    <t>ORJ -  13</t>
  </si>
  <si>
    <t>Rozpracované investice a opravy OKPP</t>
  </si>
  <si>
    <t>Oblast kultury - rozpracované investice a opravy OKPP celkem</t>
  </si>
  <si>
    <t>stav akce</t>
  </si>
  <si>
    <t>Vynaloženo k 31. 12. 2013</t>
  </si>
  <si>
    <t>Návrh na rok 2014</t>
  </si>
  <si>
    <t>Pokračování v roce 2015 a dalších</t>
  </si>
  <si>
    <t>poznámka</t>
  </si>
  <si>
    <t>termín dokončení 17.12.2013</t>
  </si>
  <si>
    <t>Vynaloženo k 31.12.2013</t>
  </si>
  <si>
    <t>PROSTĚJOV</t>
  </si>
  <si>
    <t>Vybudování dětské jednotky pro dlouhodou péči.</t>
  </si>
  <si>
    <t>SMN a.s. - o.z. Nemocnice Prostějov            Vybudování dětské jednotky pro dlouhodbou péči</t>
  </si>
  <si>
    <t>Realizace</t>
  </si>
  <si>
    <t>2014-2015</t>
  </si>
  <si>
    <t>4. Financování investičních akcí v roce 2014</t>
  </si>
  <si>
    <t>zůstatek 2013</t>
  </si>
  <si>
    <t>nájemné 2014</t>
  </si>
  <si>
    <t>zbytek 2013</t>
  </si>
  <si>
    <t xml:space="preserve">Oblast zdravotnictví - nové investice z nájemného celkem              </t>
  </si>
  <si>
    <t>realizace</t>
  </si>
  <si>
    <t>Havarijní stav rozvodů topení a topných těles, rozvodů vody.</t>
  </si>
  <si>
    <t>SMN a.s. - o.z. Nemocnice Šternberk - LDN - rozvody topení a vody, výměna radiátorů</t>
  </si>
  <si>
    <t>2013-2014</t>
  </si>
  <si>
    <t>Havarijní stav koupelen a WC ve třech podlažích.</t>
  </si>
  <si>
    <t>SMN a.s. - o.z. Nemocnice Přerov - LDN - rekonstrukce koupelen a wc</t>
  </si>
  <si>
    <t>Staní vozidel před lékárnou, transfúzním střediskem a RDG (návaznost na projekt modernizace RDG).</t>
  </si>
  <si>
    <t>SMN a.s. - o.z. Nemocnice Přerov - Odstavné plochy u lékárny a RDG</t>
  </si>
  <si>
    <t>Úhrada prací nesouvisejících se zateplením prováděným v rámci dotace z OPŽP.</t>
  </si>
  <si>
    <t>SMN a.s. - o.z. Nemocnice Přerov - Zateplení LDN</t>
  </si>
  <si>
    <t>PŘEROV</t>
  </si>
  <si>
    <t xml:space="preserve"> Schválený projekt MZČR "Iktové centrum".</t>
  </si>
  <si>
    <t>SMN a.s. - o.z. Nemocnice Prostějov - Rekonstrukce neurologie</t>
  </si>
  <si>
    <t>Rekonstrukce havarijního stavu ochozů, hrozí uvolnění zkorodovaného zábradlí, pacienti nyní nemohou ochozy využívat.</t>
  </si>
  <si>
    <t>SMN a.s. - o.z. Nemocnice Prostějov - LDN - ochozy</t>
  </si>
  <si>
    <t xml:space="preserve">Oblast zdravotnictví - nové investice hrazené z nájemného SMN a.s.             </t>
  </si>
  <si>
    <t>d) Financování nových investičních akcí  - nájemné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</si>
</sst>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8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z val="14"/>
      <color rgb="FF7030A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1" fillId="0" borderId="0"/>
    <xf numFmtId="0" fontId="1" fillId="0" borderId="0"/>
  </cellStyleXfs>
  <cellXfs count="560">
    <xf numFmtId="0" fontId="0" fillId="0" borderId="0" xfId="0"/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Fill="1"/>
    <xf numFmtId="0" fontId="26" fillId="0" borderId="12" xfId="39" applyFont="1" applyFill="1" applyBorder="1" applyAlignment="1">
      <alignment horizontal="left" vertical="center"/>
    </xf>
    <xf numFmtId="49" fontId="32" fillId="0" borderId="12" xfId="39" applyNumberFormat="1" applyFont="1" applyFill="1" applyBorder="1" applyAlignment="1">
      <alignment horizontal="right" vertical="center"/>
    </xf>
    <xf numFmtId="3" fontId="32" fillId="0" borderId="12" xfId="39" applyNumberFormat="1" applyFont="1" applyFill="1" applyBorder="1" applyAlignment="1">
      <alignment horizontal="right" vertical="center"/>
    </xf>
    <xf numFmtId="0" fontId="32" fillId="0" borderId="12" xfId="39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center" vertical="center"/>
    </xf>
    <xf numFmtId="0" fontId="1" fillId="0" borderId="0" xfId="36" applyFill="1"/>
    <xf numFmtId="0" fontId="26" fillId="0" borderId="22" xfId="35" applyFont="1" applyFill="1" applyBorder="1" applyAlignment="1">
      <alignment horizontal="center" vertical="center"/>
    </xf>
    <xf numFmtId="0" fontId="26" fillId="0" borderId="12" xfId="30" applyFont="1" applyFill="1" applyBorder="1" applyAlignment="1">
      <alignment horizontal="left" vertical="center" wrapText="1"/>
    </xf>
    <xf numFmtId="0" fontId="31" fillId="0" borderId="24" xfId="35" applyFont="1" applyFill="1" applyBorder="1" applyAlignment="1">
      <alignment horizontal="left" vertical="center" indent="1"/>
    </xf>
    <xf numFmtId="0" fontId="31" fillId="0" borderId="25" xfId="35" applyFont="1" applyFill="1" applyBorder="1" applyAlignment="1">
      <alignment horizontal="left" vertical="center" indent="1"/>
    </xf>
    <xf numFmtId="0" fontId="26" fillId="0" borderId="26" xfId="35" applyFont="1" applyFill="1" applyBorder="1" applyAlignment="1">
      <alignment horizontal="center" vertical="center"/>
    </xf>
    <xf numFmtId="0" fontId="30" fillId="0" borderId="0" xfId="31" applyFont="1" applyFill="1" applyBorder="1" applyAlignment="1">
      <alignment horizontal="center"/>
    </xf>
    <xf numFmtId="0" fontId="27" fillId="0" borderId="15" xfId="35" applyFont="1" applyFill="1" applyBorder="1" applyAlignment="1">
      <alignment horizontal="left" vertical="center" indent="1"/>
    </xf>
    <xf numFmtId="0" fontId="27" fillId="0" borderId="27" xfId="35" applyFont="1" applyFill="1" applyBorder="1" applyAlignment="1">
      <alignment horizontal="left" vertical="center" indent="1"/>
    </xf>
    <xf numFmtId="0" fontId="27" fillId="0" borderId="28" xfId="35" applyFont="1" applyFill="1" applyBorder="1" applyAlignment="1">
      <alignment horizontal="left" vertical="center" indent="1"/>
    </xf>
    <xf numFmtId="0" fontId="27" fillId="0" borderId="10" xfId="35" applyFont="1" applyFill="1" applyBorder="1" applyAlignment="1">
      <alignment horizontal="left" vertical="center" indent="1"/>
    </xf>
    <xf numFmtId="0" fontId="27" fillId="0" borderId="29" xfId="35" applyFont="1" applyFill="1" applyBorder="1" applyAlignment="1">
      <alignment horizontal="left" vertical="center" indent="1"/>
    </xf>
    <xf numFmtId="3" fontId="27" fillId="0" borderId="31" xfId="36" applyNumberFormat="1" applyFont="1" applyFill="1" applyBorder="1" applyAlignment="1">
      <alignment horizontal="right" vertical="center" indent="1"/>
    </xf>
    <xf numFmtId="3" fontId="27" fillId="0" borderId="32" xfId="36" applyNumberFormat="1" applyFont="1" applyFill="1" applyBorder="1" applyAlignment="1">
      <alignment horizontal="right" vertical="center" indent="1"/>
    </xf>
    <xf numFmtId="3" fontId="27" fillId="0" borderId="33" xfId="36" applyNumberFormat="1" applyFont="1" applyFill="1" applyBorder="1" applyAlignment="1">
      <alignment horizontal="right" vertical="center" indent="1"/>
    </xf>
    <xf numFmtId="3" fontId="27" fillId="0" borderId="34" xfId="36" applyNumberFormat="1" applyFont="1" applyFill="1" applyBorder="1" applyAlignment="1">
      <alignment horizontal="right" vertical="center" indent="1"/>
    </xf>
    <xf numFmtId="0" fontId="26" fillId="0" borderId="30" xfId="35" applyFont="1" applyFill="1" applyBorder="1" applyAlignment="1">
      <alignment horizontal="center" vertical="center" wrapText="1"/>
    </xf>
    <xf numFmtId="0" fontId="27" fillId="0" borderId="35" xfId="35" applyFont="1" applyFill="1" applyBorder="1" applyAlignment="1">
      <alignment horizontal="left" vertical="center" wrapText="1" indent="1"/>
    </xf>
    <xf numFmtId="3" fontId="27" fillId="0" borderId="38" xfId="36" applyNumberFormat="1" applyFont="1" applyFill="1" applyBorder="1" applyAlignment="1">
      <alignment horizontal="right" vertical="center" indent="1"/>
    </xf>
    <xf numFmtId="3" fontId="1" fillId="0" borderId="0" xfId="36" applyNumberFormat="1" applyFill="1"/>
    <xf numFmtId="0" fontId="0" fillId="0" borderId="0" xfId="0" applyFill="1"/>
    <xf numFmtId="3" fontId="26" fillId="0" borderId="12" xfId="30" applyNumberFormat="1" applyFont="1" applyFill="1" applyBorder="1" applyAlignment="1">
      <alignment horizontal="right" vertical="center"/>
    </xf>
    <xf numFmtId="3" fontId="26" fillId="0" borderId="17" xfId="30" applyNumberFormat="1" applyFont="1" applyFill="1" applyBorder="1" applyAlignment="1">
      <alignment horizontal="right" vertical="center"/>
    </xf>
    <xf numFmtId="0" fontId="0" fillId="0" borderId="0" xfId="0" applyFill="1" applyBorder="1"/>
    <xf numFmtId="49" fontId="28" fillId="0" borderId="28" xfId="0" applyNumberFormat="1" applyFont="1" applyFill="1" applyBorder="1" applyAlignment="1">
      <alignment horizontal="center" vertical="center" wrapText="1"/>
    </xf>
    <xf numFmtId="3" fontId="42" fillId="0" borderId="37" xfId="36" applyNumberFormat="1" applyFont="1" applyFill="1" applyBorder="1" applyAlignment="1">
      <alignment horizontal="right" vertical="center" indent="1"/>
    </xf>
    <xf numFmtId="3" fontId="42" fillId="0" borderId="31" xfId="36" applyNumberFormat="1" applyFont="1" applyFill="1" applyBorder="1" applyAlignment="1">
      <alignment horizontal="right" vertical="center" indent="1"/>
    </xf>
    <xf numFmtId="3" fontId="25" fillId="0" borderId="0" xfId="38" applyNumberFormat="1" applyFont="1" applyFill="1" applyBorder="1" applyAlignment="1">
      <alignment horizontal="right" vertical="center" wrapText="1" indent="1"/>
    </xf>
    <xf numFmtId="0" fontId="28" fillId="0" borderId="28" xfId="38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164" fontId="6" fillId="0" borderId="21" xfId="33" applyNumberFormat="1" applyFont="1" applyFill="1" applyBorder="1" applyAlignment="1">
      <alignment horizontal="center" vertical="center" wrapText="1"/>
    </xf>
    <xf numFmtId="3" fontId="6" fillId="0" borderId="21" xfId="33" applyNumberFormat="1" applyFont="1" applyFill="1" applyBorder="1" applyAlignment="1">
      <alignment horizontal="center" vertical="center" wrapText="1"/>
    </xf>
    <xf numFmtId="0" fontId="27" fillId="0" borderId="53" xfId="35" applyFont="1" applyFill="1" applyBorder="1" applyAlignment="1">
      <alignment horizontal="left" vertical="center" wrapText="1" indent="1"/>
    </xf>
    <xf numFmtId="0" fontId="27" fillId="0" borderId="47" xfId="35" applyFont="1" applyFill="1" applyBorder="1" applyAlignment="1">
      <alignment horizontal="left" vertical="center" wrapText="1" indent="1"/>
    </xf>
    <xf numFmtId="0" fontId="27" fillId="0" borderId="46" xfId="35" applyFont="1" applyFill="1" applyBorder="1" applyAlignment="1">
      <alignment horizontal="left" vertical="center" wrapText="1" indent="1"/>
    </xf>
    <xf numFmtId="0" fontId="27" fillId="0" borderId="43" xfId="35" applyFont="1" applyFill="1" applyBorder="1" applyAlignment="1">
      <alignment horizontal="left" vertical="center" wrapText="1" indent="1"/>
    </xf>
    <xf numFmtId="0" fontId="27" fillId="0" borderId="41" xfId="35" applyFont="1" applyFill="1" applyBorder="1" applyAlignment="1">
      <alignment horizontal="left" vertical="center" wrapText="1" indent="1"/>
    </xf>
    <xf numFmtId="0" fontId="27" fillId="0" borderId="54" xfId="35" applyFont="1" applyFill="1" applyBorder="1" applyAlignment="1">
      <alignment horizontal="left" vertical="center" wrapText="1" indent="1"/>
    </xf>
    <xf numFmtId="0" fontId="27" fillId="0" borderId="48" xfId="35" applyFont="1" applyFill="1" applyBorder="1" applyAlignment="1">
      <alignment horizontal="left" vertical="center" wrapText="1" indent="1"/>
    </xf>
    <xf numFmtId="0" fontId="25" fillId="0" borderId="28" xfId="0" applyFont="1" applyFill="1" applyBorder="1" applyAlignment="1">
      <alignment vertical="center" wrapText="1"/>
    </xf>
    <xf numFmtId="0" fontId="5" fillId="0" borderId="28" xfId="38" applyFont="1" applyFill="1" applyBorder="1" applyAlignment="1">
      <alignment horizontal="center" vertical="center" wrapText="1"/>
    </xf>
    <xf numFmtId="3" fontId="28" fillId="0" borderId="28" xfId="0" applyNumberFormat="1" applyFont="1" applyFill="1" applyBorder="1" applyAlignment="1">
      <alignment horizontal="right" vertical="center" wrapText="1" indent="1"/>
    </xf>
    <xf numFmtId="3" fontId="4" fillId="0" borderId="28" xfId="0" applyNumberFormat="1" applyFont="1" applyFill="1" applyBorder="1" applyAlignment="1">
      <alignment horizontal="right" vertical="center" indent="1"/>
    </xf>
    <xf numFmtId="0" fontId="5" fillId="0" borderId="10" xfId="0" applyNumberFormat="1" applyFont="1" applyFill="1" applyBorder="1" applyAlignment="1">
      <alignment horizontal="center" vertical="center" wrapText="1"/>
    </xf>
    <xf numFmtId="3" fontId="25" fillId="0" borderId="18" xfId="0" applyNumberFormat="1" applyFont="1" applyFill="1" applyBorder="1" applyAlignment="1">
      <alignment horizontal="right" vertical="center" indent="1"/>
    </xf>
    <xf numFmtId="3" fontId="25" fillId="0" borderId="12" xfId="39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0" fontId="26" fillId="0" borderId="13" xfId="33" applyFont="1" applyFill="1" applyBorder="1" applyAlignment="1">
      <alignment horizontal="center" vertical="center" wrapText="1"/>
    </xf>
    <xf numFmtId="0" fontId="26" fillId="0" borderId="13" xfId="34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3" fontId="38" fillId="0" borderId="21" xfId="0" applyNumberFormat="1" applyFont="1" applyFill="1" applyBorder="1" applyAlignment="1">
      <alignment horizontal="right" vertical="center" indent="1"/>
    </xf>
    <xf numFmtId="3" fontId="25" fillId="0" borderId="21" xfId="39" applyNumberFormat="1" applyFont="1" applyFill="1" applyBorder="1" applyAlignment="1">
      <alignment horizontal="right" vertical="center" wrapText="1" indent="1"/>
    </xf>
    <xf numFmtId="0" fontId="5" fillId="0" borderId="28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3" fontId="28" fillId="0" borderId="10" xfId="0" applyNumberFormat="1" applyFont="1" applyFill="1" applyBorder="1" applyAlignment="1">
      <alignment horizontal="right" vertical="center" wrapText="1" indent="1"/>
    </xf>
    <xf numFmtId="0" fontId="5" fillId="0" borderId="10" xfId="0" applyFont="1" applyFill="1" applyBorder="1" applyAlignment="1">
      <alignment horizontal="center" vertical="center" wrapText="1"/>
    </xf>
    <xf numFmtId="3" fontId="26" fillId="0" borderId="30" xfId="35" applyNumberFormat="1" applyFont="1" applyFill="1" applyBorder="1" applyAlignment="1">
      <alignment horizontal="center" vertical="center" wrapText="1"/>
    </xf>
    <xf numFmtId="3" fontId="25" fillId="0" borderId="55" xfId="0" applyNumberFormat="1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 wrapText="1"/>
    </xf>
    <xf numFmtId="3" fontId="28" fillId="0" borderId="39" xfId="0" applyNumberFormat="1" applyFont="1" applyFill="1" applyBorder="1" applyAlignment="1">
      <alignment horizontal="right" vertical="center" wrapText="1" indent="1"/>
    </xf>
    <xf numFmtId="0" fontId="31" fillId="0" borderId="0" xfId="36" applyFont="1" applyFill="1"/>
    <xf numFmtId="0" fontId="25" fillId="0" borderId="0" xfId="36" applyFont="1" applyFill="1" applyAlignment="1">
      <alignment horizontal="center"/>
    </xf>
    <xf numFmtId="0" fontId="31" fillId="0" borderId="30" xfId="35" applyFont="1" applyFill="1" applyBorder="1" applyAlignment="1">
      <alignment horizontal="left" vertical="center" indent="1"/>
    </xf>
    <xf numFmtId="3" fontId="26" fillId="0" borderId="13" xfId="36" applyNumberFormat="1" applyFont="1" applyFill="1" applyBorder="1" applyAlignment="1">
      <alignment horizontal="right" vertical="center" indent="1"/>
    </xf>
    <xf numFmtId="0" fontId="1" fillId="0" borderId="12" xfId="36" applyFill="1" applyBorder="1"/>
    <xf numFmtId="0" fontId="26" fillId="0" borderId="12" xfId="35" applyFont="1" applyFill="1" applyBorder="1" applyAlignment="1">
      <alignment horizontal="left" vertical="center" wrapText="1" indent="1"/>
    </xf>
    <xf numFmtId="0" fontId="30" fillId="0" borderId="0" xfId="36" applyFont="1" applyFill="1"/>
    <xf numFmtId="0" fontId="4" fillId="0" borderId="0" xfId="36" applyFont="1" applyFill="1" applyAlignment="1">
      <alignment horizontal="justify"/>
    </xf>
    <xf numFmtId="0" fontId="4" fillId="0" borderId="11" xfId="0" applyFont="1" applyFill="1" applyBorder="1" applyAlignment="1">
      <alignment horizontal="center" vertical="center"/>
    </xf>
    <xf numFmtId="3" fontId="28" fillId="0" borderId="43" xfId="0" applyNumberFormat="1" applyFont="1" applyFill="1" applyBorder="1" applyAlignment="1">
      <alignment horizontal="right" vertical="center" wrapText="1" indent="1"/>
    </xf>
    <xf numFmtId="3" fontId="25" fillId="0" borderId="33" xfId="0" applyNumberFormat="1" applyFont="1" applyFill="1" applyBorder="1" applyAlignment="1">
      <alignment horizontal="right" vertical="center" indent="1"/>
    </xf>
    <xf numFmtId="0" fontId="6" fillId="0" borderId="13" xfId="34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3" fontId="25" fillId="0" borderId="34" xfId="0" applyNumberFormat="1" applyFont="1" applyFill="1" applyBorder="1" applyAlignment="1">
      <alignment horizontal="right" vertical="center" wrapText="1" indent="1"/>
    </xf>
    <xf numFmtId="3" fontId="25" fillId="0" borderId="37" xfId="0" applyNumberFormat="1" applyFont="1" applyFill="1" applyBorder="1" applyAlignment="1">
      <alignment horizontal="right" vertical="center" wrapText="1" indent="1"/>
    </xf>
    <xf numFmtId="3" fontId="25" fillId="0" borderId="13" xfId="0" applyNumberFormat="1" applyFont="1" applyFill="1" applyBorder="1" applyAlignment="1">
      <alignment horizontal="right" vertical="center" indent="1"/>
    </xf>
    <xf numFmtId="0" fontId="26" fillId="0" borderId="0" xfId="37" applyFont="1" applyFill="1"/>
    <xf numFmtId="0" fontId="1" fillId="0" borderId="0" xfId="39" applyFill="1"/>
    <xf numFmtId="0" fontId="30" fillId="0" borderId="0" xfId="32" applyFont="1" applyFill="1"/>
    <xf numFmtId="0" fontId="25" fillId="0" borderId="0" xfId="32" applyFont="1" applyFill="1" applyAlignment="1">
      <alignment horizontal="center"/>
    </xf>
    <xf numFmtId="3" fontId="1" fillId="0" borderId="0" xfId="39" applyNumberFormat="1" applyFill="1"/>
    <xf numFmtId="49" fontId="1" fillId="0" borderId="0" xfId="39" applyNumberFormat="1" applyFill="1"/>
    <xf numFmtId="0" fontId="1" fillId="0" borderId="0" xfId="38" applyFill="1"/>
    <xf numFmtId="0" fontId="30" fillId="0" borderId="0" xfId="31" applyFont="1" applyFill="1" applyBorder="1"/>
    <xf numFmtId="0" fontId="30" fillId="0" borderId="0" xfId="31" applyFont="1" applyFill="1"/>
    <xf numFmtId="0" fontId="30" fillId="0" borderId="0" xfId="32" applyFont="1" applyFill="1" applyAlignment="1">
      <alignment horizontal="center"/>
    </xf>
    <xf numFmtId="0" fontId="30" fillId="0" borderId="20" xfId="32" applyFont="1" applyFill="1" applyBorder="1"/>
    <xf numFmtId="2" fontId="25" fillId="0" borderId="21" xfId="39" applyNumberFormat="1" applyFont="1" applyFill="1" applyBorder="1" applyAlignment="1">
      <alignment horizontal="left" vertical="center" wrapText="1" indent="1"/>
    </xf>
    <xf numFmtId="0" fontId="1" fillId="0" borderId="57" xfId="38" applyFont="1" applyFill="1" applyBorder="1"/>
    <xf numFmtId="0" fontId="1" fillId="0" borderId="0" xfId="38" applyFont="1" applyFill="1"/>
    <xf numFmtId="49" fontId="1" fillId="0" borderId="0" xfId="38" applyNumberFormat="1" applyFill="1"/>
    <xf numFmtId="4" fontId="1" fillId="0" borderId="0" xfId="38" applyNumberFormat="1" applyFont="1" applyFill="1"/>
    <xf numFmtId="3" fontId="1" fillId="0" borderId="0" xfId="38" applyNumberFormat="1" applyFill="1"/>
    <xf numFmtId="4" fontId="1" fillId="0" borderId="0" xfId="38" applyNumberFormat="1" applyFill="1"/>
    <xf numFmtId="0" fontId="30" fillId="0" borderId="0" xfId="31" applyFont="1" applyFill="1" applyAlignment="1">
      <alignment horizontal="center"/>
    </xf>
    <xf numFmtId="0" fontId="25" fillId="0" borderId="0" xfId="31" applyFont="1" applyFill="1" applyAlignment="1">
      <alignment horizontal="center"/>
    </xf>
    <xf numFmtId="0" fontId="5" fillId="0" borderId="0" xfId="37" applyFill="1"/>
    <xf numFmtId="0" fontId="5" fillId="0" borderId="0" xfId="37" applyFill="1" applyAlignment="1"/>
    <xf numFmtId="0" fontId="0" fillId="0" borderId="0" xfId="0" applyFill="1" applyBorder="1" applyAlignment="1">
      <alignment horizontal="center" vertical="center"/>
    </xf>
    <xf numFmtId="0" fontId="5" fillId="0" borderId="0" xfId="37" applyFill="1" applyAlignment="1">
      <alignment horizontal="center"/>
    </xf>
    <xf numFmtId="3" fontId="5" fillId="0" borderId="0" xfId="37" applyNumberFormat="1" applyFill="1"/>
    <xf numFmtId="3" fontId="30" fillId="0" borderId="0" xfId="31" applyNumberFormat="1" applyFont="1" applyFill="1"/>
    <xf numFmtId="0" fontId="30" fillId="0" borderId="0" xfId="31" applyFont="1" applyFill="1" applyAlignment="1">
      <alignment horizontal="right"/>
    </xf>
    <xf numFmtId="0" fontId="1" fillId="0" borderId="0" xfId="33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6" fillId="0" borderId="20" xfId="30" applyFont="1" applyFill="1" applyBorder="1" applyAlignment="1">
      <alignment horizontal="left" vertical="center"/>
    </xf>
    <xf numFmtId="0" fontId="35" fillId="0" borderId="0" xfId="0" applyFont="1" applyFill="1"/>
    <xf numFmtId="0" fontId="33" fillId="0" borderId="0" xfId="0" applyFont="1" applyFill="1"/>
    <xf numFmtId="0" fontId="36" fillId="0" borderId="0" xfId="0" applyFont="1" applyFill="1" applyAlignment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5" fillId="0" borderId="0" xfId="37" applyNumberFormat="1" applyFill="1" applyAlignment="1">
      <alignment horizontal="right" vertical="center"/>
    </xf>
    <xf numFmtId="3" fontId="30" fillId="0" borderId="0" xfId="31" applyNumberFormat="1" applyFont="1" applyFill="1" applyAlignment="1">
      <alignment horizontal="right" vertical="center"/>
    </xf>
    <xf numFmtId="0" fontId="26" fillId="0" borderId="20" xfId="30" applyFont="1" applyFill="1" applyBorder="1" applyAlignment="1">
      <alignment horizontal="left" vertical="center" wrapText="1"/>
    </xf>
    <xf numFmtId="3" fontId="26" fillId="0" borderId="20" xfId="3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wrapText="1"/>
    </xf>
    <xf numFmtId="0" fontId="33" fillId="0" borderId="0" xfId="0" applyFont="1" applyFill="1" applyAlignment="1">
      <alignment horizontal="center"/>
    </xf>
    <xf numFmtId="3" fontId="33" fillId="0" borderId="0" xfId="0" applyNumberFormat="1" applyFont="1" applyFill="1" applyAlignment="1">
      <alignment horizontal="right" wrapText="1"/>
    </xf>
    <xf numFmtId="3" fontId="33" fillId="0" borderId="0" xfId="0" applyNumberFormat="1" applyFont="1" applyFill="1" applyAlignment="1">
      <alignment horizontal="right" vertical="center" indent="1"/>
    </xf>
    <xf numFmtId="3" fontId="33" fillId="0" borderId="0" xfId="0" applyNumberFormat="1" applyFont="1" applyFill="1" applyAlignment="1">
      <alignment horizontal="right" vertical="center"/>
    </xf>
    <xf numFmtId="0" fontId="36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3" fontId="35" fillId="0" borderId="0" xfId="0" applyNumberFormat="1" applyFont="1" applyFill="1" applyAlignment="1">
      <alignment horizontal="right" wrapText="1"/>
    </xf>
    <xf numFmtId="0" fontId="33" fillId="0" borderId="0" xfId="0" applyFont="1" applyFill="1" applyAlignment="1">
      <alignment wrapText="1"/>
    </xf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4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top" wrapText="1"/>
    </xf>
    <xf numFmtId="3" fontId="25" fillId="0" borderId="32" xfId="0" applyNumberFormat="1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>
      <alignment horizontal="center" vertical="center" wrapText="1"/>
    </xf>
    <xf numFmtId="3" fontId="25" fillId="0" borderId="31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center" vertical="center"/>
    </xf>
    <xf numFmtId="3" fontId="25" fillId="0" borderId="68" xfId="0" applyNumberFormat="1" applyFont="1" applyFill="1" applyBorder="1" applyAlignment="1">
      <alignment horizontal="right" vertical="center" wrapText="1" indent="1"/>
    </xf>
    <xf numFmtId="3" fontId="25" fillId="0" borderId="69" xfId="0" applyNumberFormat="1" applyFont="1" applyFill="1" applyBorder="1" applyAlignment="1">
      <alignment horizontal="right" vertical="center" indent="1"/>
    </xf>
    <xf numFmtId="164" fontId="6" fillId="0" borderId="21" xfId="33" applyNumberFormat="1" applyFont="1" applyFill="1" applyBorder="1" applyAlignment="1">
      <alignment horizontal="center" vertical="center" textRotation="90" wrapText="1"/>
    </xf>
    <xf numFmtId="3" fontId="25" fillId="0" borderId="13" xfId="0" applyNumberFormat="1" applyFont="1" applyFill="1" applyBorder="1" applyAlignment="1">
      <alignment horizontal="right" vertical="center" wrapText="1" indent="1"/>
    </xf>
    <xf numFmtId="3" fontId="25" fillId="0" borderId="30" xfId="0" applyNumberFormat="1" applyFont="1" applyFill="1" applyBorder="1" applyAlignment="1">
      <alignment horizontal="right" vertical="center" indent="1"/>
    </xf>
    <xf numFmtId="3" fontId="28" fillId="0" borderId="15" xfId="0" applyNumberFormat="1" applyFont="1" applyFill="1" applyBorder="1" applyAlignment="1">
      <alignment horizontal="right" vertical="center" wrapText="1" indent="1"/>
    </xf>
    <xf numFmtId="3" fontId="25" fillId="0" borderId="49" xfId="0" applyNumberFormat="1" applyFont="1" applyFill="1" applyBorder="1" applyAlignment="1">
      <alignment horizontal="right" vertical="center" indent="1"/>
    </xf>
    <xf numFmtId="3" fontId="25" fillId="0" borderId="72" xfId="0" applyNumberFormat="1" applyFont="1" applyFill="1" applyBorder="1" applyAlignment="1">
      <alignment horizontal="right" vertical="center" indent="1"/>
    </xf>
    <xf numFmtId="3" fontId="25" fillId="0" borderId="20" xfId="0" applyNumberFormat="1" applyFont="1" applyFill="1" applyBorder="1" applyAlignment="1">
      <alignment horizontal="right" vertical="center" indent="1"/>
    </xf>
    <xf numFmtId="3" fontId="25" fillId="0" borderId="56" xfId="0" applyNumberFormat="1" applyFont="1" applyFill="1" applyBorder="1" applyAlignment="1">
      <alignment horizontal="right" vertical="center" indent="1"/>
    </xf>
    <xf numFmtId="3" fontId="28" fillId="0" borderId="42" xfId="0" applyNumberFormat="1" applyFont="1" applyFill="1" applyBorder="1" applyAlignment="1">
      <alignment horizontal="right" vertical="center" indent="1"/>
    </xf>
    <xf numFmtId="3" fontId="28" fillId="0" borderId="41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/>
    <xf numFmtId="3" fontId="25" fillId="0" borderId="21" xfId="0" applyNumberFormat="1" applyFont="1" applyFill="1" applyBorder="1" applyAlignment="1">
      <alignment horizontal="right" vertical="center" indent="1"/>
    </xf>
    <xf numFmtId="3" fontId="25" fillId="0" borderId="52" xfId="0" applyNumberFormat="1" applyFont="1" applyFill="1" applyBorder="1" applyAlignment="1">
      <alignment horizontal="right" vertical="center" indent="1"/>
    </xf>
    <xf numFmtId="49" fontId="5" fillId="0" borderId="28" xfId="0" applyNumberFormat="1" applyFont="1" applyFill="1" applyBorder="1" applyAlignment="1">
      <alignment horizontal="center" vertical="center" wrapText="1"/>
    </xf>
    <xf numFmtId="3" fontId="31" fillId="0" borderId="0" xfId="36" applyNumberFormat="1" applyFont="1" applyFill="1"/>
    <xf numFmtId="3" fontId="25" fillId="0" borderId="17" xfId="0" applyNumberFormat="1" applyFont="1" applyFill="1" applyBorder="1" applyAlignment="1">
      <alignment horizontal="right" vertical="center" indent="1"/>
    </xf>
    <xf numFmtId="3" fontId="28" fillId="0" borderId="34" xfId="0" applyNumberFormat="1" applyFont="1" applyFill="1" applyBorder="1" applyAlignment="1">
      <alignment horizontal="right" vertical="center" indent="1"/>
    </xf>
    <xf numFmtId="0" fontId="6" fillId="0" borderId="22" xfId="33" applyFont="1" applyFill="1" applyBorder="1" applyAlignment="1">
      <alignment horizontal="center" vertical="center" wrapText="1"/>
    </xf>
    <xf numFmtId="0" fontId="6" fillId="0" borderId="23" xfId="33" applyFont="1" applyFill="1" applyBorder="1" applyAlignment="1">
      <alignment horizontal="center" vertical="center" wrapText="1"/>
    </xf>
    <xf numFmtId="164" fontId="6" fillId="0" borderId="23" xfId="33" applyNumberFormat="1" applyFont="1" applyFill="1" applyBorder="1" applyAlignment="1">
      <alignment horizontal="left" vertical="center" wrapText="1"/>
    </xf>
    <xf numFmtId="164" fontId="6" fillId="0" borderId="23" xfId="33" applyNumberFormat="1" applyFont="1" applyFill="1" applyBorder="1" applyAlignment="1">
      <alignment horizontal="center" vertical="center" textRotation="90" wrapText="1"/>
    </xf>
    <xf numFmtId="164" fontId="6" fillId="0" borderId="23" xfId="33" applyNumberFormat="1" applyFont="1" applyFill="1" applyBorder="1" applyAlignment="1">
      <alignment horizontal="center" vertical="center" wrapText="1"/>
    </xf>
    <xf numFmtId="3" fontId="28" fillId="0" borderId="23" xfId="33" applyNumberFormat="1" applyFont="1" applyFill="1" applyBorder="1" applyAlignment="1">
      <alignment horizontal="center" vertical="center" wrapText="1"/>
    </xf>
    <xf numFmtId="3" fontId="6" fillId="0" borderId="23" xfId="33" applyNumberFormat="1" applyFont="1" applyFill="1" applyBorder="1" applyAlignment="1">
      <alignment horizontal="center" vertical="center" wrapText="1"/>
    </xf>
    <xf numFmtId="0" fontId="28" fillId="0" borderId="0" xfId="34" applyFont="1" applyFill="1" applyBorder="1" applyAlignment="1">
      <alignment horizontal="center" vertical="center" wrapText="1"/>
    </xf>
    <xf numFmtId="3" fontId="28" fillId="0" borderId="13" xfId="0" applyNumberFormat="1" applyFont="1" applyFill="1" applyBorder="1" applyAlignment="1">
      <alignment horizontal="right" vertical="center" indent="1"/>
    </xf>
    <xf numFmtId="3" fontId="28" fillId="0" borderId="32" xfId="34" applyNumberFormat="1" applyFont="1" applyFill="1" applyBorder="1" applyAlignment="1">
      <alignment horizontal="right" vertical="center" wrapText="1" indent="1"/>
    </xf>
    <xf numFmtId="3" fontId="6" fillId="0" borderId="18" xfId="33" applyNumberFormat="1" applyFont="1" applyFill="1" applyBorder="1" applyAlignment="1">
      <alignment horizontal="center" vertical="center" wrapText="1"/>
    </xf>
    <xf numFmtId="3" fontId="28" fillId="0" borderId="32" xfId="0" applyNumberFormat="1" applyFont="1" applyFill="1" applyBorder="1" applyAlignment="1">
      <alignment horizontal="right" vertical="center" wrapText="1" indent="1"/>
    </xf>
    <xf numFmtId="3" fontId="25" fillId="0" borderId="71" xfId="0" applyNumberFormat="1" applyFont="1" applyFill="1" applyBorder="1" applyAlignment="1">
      <alignment horizontal="right" vertical="center" wrapText="1" indent="1"/>
    </xf>
    <xf numFmtId="3" fontId="4" fillId="0" borderId="32" xfId="0" applyNumberFormat="1" applyFont="1" applyFill="1" applyBorder="1" applyAlignment="1">
      <alignment horizontal="right" vertical="center" indent="1"/>
    </xf>
    <xf numFmtId="3" fontId="26" fillId="24" borderId="13" xfId="36" applyNumberFormat="1" applyFont="1" applyFill="1" applyBorder="1" applyAlignment="1">
      <alignment horizontal="right" vertical="center" indent="1"/>
    </xf>
    <xf numFmtId="3" fontId="26" fillId="24" borderId="44" xfId="36" applyNumberFormat="1" applyFont="1" applyFill="1" applyBorder="1" applyAlignment="1">
      <alignment horizontal="right" vertical="center" indent="1"/>
    </xf>
    <xf numFmtId="0" fontId="27" fillId="0" borderId="49" xfId="35" applyFont="1" applyFill="1" applyBorder="1" applyAlignment="1">
      <alignment horizontal="left" vertical="center" indent="1"/>
    </xf>
    <xf numFmtId="0" fontId="27" fillId="0" borderId="72" xfId="35" applyFont="1" applyFill="1" applyBorder="1" applyAlignment="1">
      <alignment horizontal="left" vertical="center" wrapText="1" indent="1"/>
    </xf>
    <xf numFmtId="3" fontId="27" fillId="0" borderId="55" xfId="36" applyNumberFormat="1" applyFont="1" applyFill="1" applyBorder="1" applyAlignment="1">
      <alignment horizontal="right" vertical="center" indent="1"/>
    </xf>
    <xf numFmtId="0" fontId="26" fillId="0" borderId="14" xfId="35" applyFont="1" applyFill="1" applyBorder="1" applyAlignment="1">
      <alignment horizontal="center" vertical="center"/>
    </xf>
    <xf numFmtId="3" fontId="42" fillId="0" borderId="32" xfId="36" applyNumberFormat="1" applyFont="1" applyFill="1" applyBorder="1" applyAlignment="1">
      <alignment horizontal="right" vertical="center" indent="1"/>
    </xf>
    <xf numFmtId="0" fontId="1" fillId="0" borderId="15" xfId="0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 wrapText="1" indent="1"/>
    </xf>
    <xf numFmtId="3" fontId="4" fillId="0" borderId="10" xfId="0" applyNumberFormat="1" applyFont="1" applyFill="1" applyBorder="1" applyAlignment="1">
      <alignment horizontal="right" vertical="center" wrapText="1" indent="1"/>
    </xf>
    <xf numFmtId="3" fontId="4" fillId="0" borderId="41" xfId="0" applyNumberFormat="1" applyFont="1" applyFill="1" applyBorder="1" applyAlignment="1">
      <alignment horizontal="right" vertical="center" wrapText="1" indent="1"/>
    </xf>
    <xf numFmtId="1" fontId="5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5" xfId="38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26" fillId="0" borderId="12" xfId="30" applyFont="1" applyFill="1" applyBorder="1" applyAlignment="1">
      <alignment horizontal="left" vertical="center"/>
    </xf>
    <xf numFmtId="3" fontId="28" fillId="0" borderId="31" xfId="0" applyNumberFormat="1" applyFont="1" applyFill="1" applyBorder="1" applyAlignment="1">
      <alignment horizontal="right" vertical="center" wrapText="1" indent="1"/>
    </xf>
    <xf numFmtId="3" fontId="4" fillId="0" borderId="47" xfId="0" applyNumberFormat="1" applyFont="1" applyFill="1" applyBorder="1" applyAlignment="1">
      <alignment horizontal="right" vertical="center" wrapText="1" inden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38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vertical="center" wrapText="1" indent="1"/>
    </xf>
    <xf numFmtId="3" fontId="4" fillId="0" borderId="54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26" fillId="0" borderId="56" xfId="30" applyFont="1" applyFill="1" applyBorder="1" applyAlignment="1">
      <alignment horizontal="left" vertical="center" indent="1"/>
    </xf>
    <xf numFmtId="2" fontId="25" fillId="0" borderId="52" xfId="39" applyNumberFormat="1" applyFont="1" applyFill="1" applyBorder="1" applyAlignment="1">
      <alignment horizontal="left" vertical="center" wrapText="1" indent="1"/>
    </xf>
    <xf numFmtId="0" fontId="6" fillId="0" borderId="55" xfId="34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3" fontId="26" fillId="0" borderId="58" xfId="30" applyNumberFormat="1" applyFont="1" applyFill="1" applyBorder="1" applyAlignment="1">
      <alignment horizontal="right" vertical="center"/>
    </xf>
    <xf numFmtId="0" fontId="26" fillId="0" borderId="12" xfId="35" applyFont="1" applyFill="1" applyBorder="1" applyAlignment="1">
      <alignment horizontal="left" vertical="center" indent="1"/>
    </xf>
    <xf numFmtId="0" fontId="3" fillId="0" borderId="13" xfId="34" applyFont="1" applyFill="1" applyBorder="1" applyAlignment="1">
      <alignment horizontal="center" vertical="center" wrapText="1"/>
    </xf>
    <xf numFmtId="0" fontId="4" fillId="0" borderId="0" xfId="36" applyFont="1" applyFill="1"/>
    <xf numFmtId="0" fontId="27" fillId="0" borderId="0" xfId="36" applyFont="1" applyFill="1"/>
    <xf numFmtId="3" fontId="27" fillId="0" borderId="0" xfId="36" applyNumberFormat="1" applyFont="1" applyFill="1"/>
    <xf numFmtId="0" fontId="27" fillId="0" borderId="60" xfId="36" applyFont="1" applyFill="1" applyBorder="1"/>
    <xf numFmtId="0" fontId="3" fillId="0" borderId="0" xfId="36" applyFont="1" applyFill="1"/>
    <xf numFmtId="0" fontId="27" fillId="0" borderId="76" xfId="36" applyFont="1" applyFill="1" applyBorder="1"/>
    <xf numFmtId="0" fontId="27" fillId="0" borderId="78" xfId="36" applyFont="1" applyFill="1" applyBorder="1"/>
    <xf numFmtId="3" fontId="27" fillId="0" borderId="37" xfId="36" applyNumberFormat="1" applyFont="1" applyFill="1" applyBorder="1"/>
    <xf numFmtId="3" fontId="27" fillId="0" borderId="31" xfId="36" applyNumberFormat="1" applyFont="1" applyFill="1" applyBorder="1"/>
    <xf numFmtId="0" fontId="27" fillId="0" borderId="64" xfId="36" applyFont="1" applyFill="1" applyBorder="1"/>
    <xf numFmtId="0" fontId="27" fillId="0" borderId="57" xfId="36" applyFont="1" applyFill="1" applyBorder="1"/>
    <xf numFmtId="0" fontId="27" fillId="0" borderId="59" xfId="36" applyFont="1" applyFill="1" applyBorder="1"/>
    <xf numFmtId="3" fontId="27" fillId="0" borderId="19" xfId="36" applyNumberFormat="1" applyFont="1" applyFill="1" applyBorder="1"/>
    <xf numFmtId="0" fontId="27" fillId="0" borderId="24" xfId="36" applyFont="1" applyFill="1" applyBorder="1"/>
    <xf numFmtId="0" fontId="27" fillId="0" borderId="0" xfId="36" applyFont="1" applyFill="1" applyBorder="1"/>
    <xf numFmtId="0" fontId="27" fillId="0" borderId="71" xfId="36" applyFont="1" applyFill="1" applyBorder="1"/>
    <xf numFmtId="0" fontId="26" fillId="0" borderId="56" xfId="36" applyFont="1" applyFill="1" applyBorder="1"/>
    <xf numFmtId="0" fontId="26" fillId="0" borderId="20" xfId="36" applyFont="1" applyFill="1" applyBorder="1"/>
    <xf numFmtId="0" fontId="26" fillId="0" borderId="58" xfId="36" applyFont="1" applyFill="1" applyBorder="1"/>
    <xf numFmtId="3" fontId="26" fillId="0" borderId="55" xfId="36" applyNumberFormat="1" applyFont="1" applyFill="1" applyBorder="1"/>
    <xf numFmtId="0" fontId="31" fillId="0" borderId="24" xfId="36" applyFont="1" applyFill="1" applyBorder="1"/>
    <xf numFmtId="0" fontId="40" fillId="0" borderId="30" xfId="36" applyFont="1" applyFill="1" applyBorder="1"/>
    <xf numFmtId="0" fontId="26" fillId="0" borderId="12" xfId="36" applyFont="1" applyFill="1" applyBorder="1"/>
    <xf numFmtId="3" fontId="31" fillId="0" borderId="30" xfId="36" applyNumberFormat="1" applyFont="1" applyFill="1" applyBorder="1"/>
    <xf numFmtId="3" fontId="31" fillId="0" borderId="13" xfId="36" applyNumberFormat="1" applyFont="1" applyFill="1" applyBorder="1"/>
    <xf numFmtId="3" fontId="31" fillId="0" borderId="12" xfId="36" applyNumberFormat="1" applyFont="1" applyFill="1" applyBorder="1"/>
    <xf numFmtId="0" fontId="31" fillId="0" borderId="30" xfId="36" applyFont="1" applyFill="1" applyBorder="1"/>
    <xf numFmtId="0" fontId="1" fillId="0" borderId="17" xfId="36" applyFill="1" applyBorder="1"/>
    <xf numFmtId="0" fontId="6" fillId="0" borderId="17" xfId="34" applyFont="1" applyFill="1" applyBorder="1" applyAlignment="1">
      <alignment horizontal="center" vertical="center" wrapText="1"/>
    </xf>
    <xf numFmtId="0" fontId="28" fillId="0" borderId="30" xfId="34" applyFont="1" applyFill="1" applyBorder="1" applyAlignment="1">
      <alignment horizontal="center" vertical="center" wrapText="1"/>
    </xf>
    <xf numFmtId="0" fontId="28" fillId="0" borderId="13" xfId="34" applyFont="1" applyFill="1" applyBorder="1" applyAlignment="1">
      <alignment horizontal="center" vertical="center" wrapText="1"/>
    </xf>
    <xf numFmtId="0" fontId="3" fillId="0" borderId="55" xfId="34" applyFont="1" applyFill="1" applyBorder="1" applyAlignment="1">
      <alignment horizontal="center" vertical="center" wrapText="1"/>
    </xf>
    <xf numFmtId="3" fontId="25" fillId="0" borderId="24" xfId="0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15" xfId="0" applyFont="1" applyFill="1" applyBorder="1" applyAlignment="1" applyProtection="1">
      <alignment vertical="center" wrapText="1" shrinkToFit="1"/>
      <protection locked="0"/>
    </xf>
    <xf numFmtId="0" fontId="25" fillId="0" borderId="10" xfId="0" applyFont="1" applyFill="1" applyBorder="1" applyAlignment="1" applyProtection="1">
      <alignment vertical="center" wrapText="1"/>
      <protection locked="0"/>
    </xf>
    <xf numFmtId="0" fontId="25" fillId="0" borderId="15" xfId="0" applyFont="1" applyFill="1" applyBorder="1" applyAlignment="1" applyProtection="1">
      <alignment horizontal="left" vertical="center" wrapText="1" indent="1"/>
      <protection locked="0"/>
    </xf>
    <xf numFmtId="0" fontId="4" fillId="0" borderId="15" xfId="0" applyFont="1" applyFill="1" applyBorder="1" applyAlignment="1" applyProtection="1">
      <alignment horizontal="left" vertical="center" wrapText="1" indent="1"/>
      <protection locked="0"/>
    </xf>
    <xf numFmtId="0" fontId="27" fillId="0" borderId="0" xfId="36" applyFont="1" applyFill="1" applyAlignment="1">
      <alignment horizontal="justify"/>
    </xf>
    <xf numFmtId="0" fontId="38" fillId="0" borderId="15" xfId="0" applyFont="1" applyFill="1" applyBorder="1" applyAlignment="1" applyProtection="1">
      <alignment vertical="center" wrapText="1"/>
      <protection locked="0"/>
    </xf>
    <xf numFmtId="3" fontId="4" fillId="0" borderId="16" xfId="34" applyNumberFormat="1" applyFont="1" applyFill="1" applyBorder="1" applyAlignment="1">
      <alignment horizontal="right" vertical="center" wrapText="1" indent="1"/>
    </xf>
    <xf numFmtId="0" fontId="3" fillId="0" borderId="17" xfId="39" applyFont="1" applyFill="1" applyBorder="1" applyAlignment="1">
      <alignment vertical="center"/>
    </xf>
    <xf numFmtId="0" fontId="1" fillId="0" borderId="0" xfId="38" applyFont="1" applyFill="1" applyBorder="1" applyAlignment="1">
      <alignment vertical="center"/>
    </xf>
    <xf numFmtId="0" fontId="1" fillId="0" borderId="0" xfId="38" applyFont="1" applyFill="1" applyAlignment="1">
      <alignment vertical="center"/>
    </xf>
    <xf numFmtId="49" fontId="3" fillId="0" borderId="12" xfId="39" applyNumberFormat="1" applyFont="1" applyFill="1" applyBorder="1" applyAlignment="1">
      <alignment horizontal="left" vertical="center" wrapText="1" indent="1"/>
    </xf>
    <xf numFmtId="0" fontId="2" fillId="0" borderId="0" xfId="38" applyFont="1" applyFill="1" applyBorder="1"/>
    <xf numFmtId="0" fontId="2" fillId="0" borderId="0" xfId="38" applyFont="1" applyFill="1"/>
    <xf numFmtId="0" fontId="3" fillId="0" borderId="0" xfId="38" applyFont="1" applyFill="1" applyBorder="1"/>
    <xf numFmtId="3" fontId="4" fillId="0" borderId="12" xfId="39" applyNumberFormat="1" applyFont="1" applyFill="1" applyBorder="1" applyAlignment="1">
      <alignment horizontal="right" vertical="center" wrapText="1" indent="1"/>
    </xf>
    <xf numFmtId="4" fontId="3" fillId="0" borderId="0" xfId="38" applyNumberFormat="1" applyFont="1" applyFill="1"/>
    <xf numFmtId="0" fontId="3" fillId="0" borderId="0" xfId="38" applyFont="1" applyFill="1"/>
    <xf numFmtId="0" fontId="29" fillId="0" borderId="15" xfId="0" applyFont="1" applyFill="1" applyBorder="1" applyAlignment="1">
      <alignment horizontal="center" vertical="center" wrapText="1"/>
    </xf>
    <xf numFmtId="3" fontId="25" fillId="0" borderId="37" xfId="0" applyNumberFormat="1" applyFont="1" applyFill="1" applyBorder="1" applyAlignment="1">
      <alignment horizontal="right" vertical="center" indent="1"/>
    </xf>
    <xf numFmtId="3" fontId="4" fillId="0" borderId="53" xfId="39" applyNumberFormat="1" applyFont="1" applyFill="1" applyBorder="1" applyAlignment="1">
      <alignment horizontal="right" vertical="center" indent="1"/>
    </xf>
    <xf numFmtId="3" fontId="25" fillId="0" borderId="34" xfId="39" applyNumberFormat="1" applyFont="1" applyFill="1" applyBorder="1" applyAlignment="1">
      <alignment horizontal="right" vertical="center" indent="1"/>
    </xf>
    <xf numFmtId="3" fontId="4" fillId="0" borderId="34" xfId="39" applyNumberFormat="1" applyFont="1" applyFill="1" applyBorder="1" applyAlignment="1">
      <alignment horizontal="right" vertical="center" indent="1"/>
    </xf>
    <xf numFmtId="3" fontId="4" fillId="0" borderId="63" xfId="34" applyNumberFormat="1" applyFont="1" applyFill="1" applyBorder="1" applyAlignment="1">
      <alignment horizontal="right" vertical="center" wrapText="1" indent="1"/>
    </xf>
    <xf numFmtId="0" fontId="4" fillId="0" borderId="10" xfId="33" applyFont="1" applyFill="1" applyBorder="1" applyAlignment="1">
      <alignment horizontal="right" vertical="center" indent="1"/>
    </xf>
    <xf numFmtId="3" fontId="4" fillId="0" borderId="36" xfId="0" applyNumberFormat="1" applyFont="1" applyFill="1" applyBorder="1" applyAlignment="1">
      <alignment horizontal="right" vertical="center" wrapText="1" indent="1"/>
    </xf>
    <xf numFmtId="0" fontId="4" fillId="0" borderId="11" xfId="33" applyFont="1" applyFill="1" applyBorder="1" applyAlignment="1">
      <alignment horizontal="right" vertical="center" indent="1"/>
    </xf>
    <xf numFmtId="3" fontId="4" fillId="0" borderId="11" xfId="0" applyNumberFormat="1" applyFont="1" applyFill="1" applyBorder="1" applyAlignment="1">
      <alignment horizontal="right" vertical="center" wrapText="1" indent="1"/>
    </xf>
    <xf numFmtId="3" fontId="25" fillId="0" borderId="0" xfId="0" applyNumberFormat="1" applyFont="1" applyFill="1" applyBorder="1" applyAlignment="1">
      <alignment horizontal="right" vertical="center" indent="1"/>
    </xf>
    <xf numFmtId="3" fontId="25" fillId="0" borderId="44" xfId="0" applyNumberFormat="1" applyFont="1" applyFill="1" applyBorder="1" applyAlignment="1">
      <alignment horizontal="right" vertical="center" indent="1"/>
    </xf>
    <xf numFmtId="3" fontId="38" fillId="0" borderId="17" xfId="0" applyNumberFormat="1" applyFont="1" applyFill="1" applyBorder="1" applyAlignment="1">
      <alignment horizontal="right" vertical="center" indent="1"/>
    </xf>
    <xf numFmtId="3" fontId="38" fillId="0" borderId="44" xfId="0" applyNumberFormat="1" applyFont="1" applyFill="1" applyBorder="1" applyAlignment="1">
      <alignment horizontal="right" vertical="center" indent="1"/>
    </xf>
    <xf numFmtId="0" fontId="1" fillId="0" borderId="27" xfId="0" applyFont="1" applyFill="1" applyBorder="1" applyAlignment="1">
      <alignment horizontal="center" vertical="center"/>
    </xf>
    <xf numFmtId="0" fontId="0" fillId="0" borderId="0" xfId="0" applyFill="1"/>
    <xf numFmtId="0" fontId="34" fillId="0" borderId="21" xfId="0" applyFont="1" applyFill="1" applyBorder="1" applyAlignment="1">
      <alignment horizontal="center" vertical="center" wrapText="1"/>
    </xf>
    <xf numFmtId="3" fontId="38" fillId="0" borderId="52" xfId="0" applyNumberFormat="1" applyFont="1" applyFill="1" applyBorder="1" applyAlignment="1">
      <alignment horizontal="right" vertical="center" indent="1"/>
    </xf>
    <xf numFmtId="3" fontId="38" fillId="0" borderId="3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horizontal="left" vertical="center" wrapText="1"/>
      <protection locked="0"/>
    </xf>
    <xf numFmtId="0" fontId="1" fillId="0" borderId="27" xfId="0" applyNumberFormat="1" applyFont="1" applyFill="1" applyBorder="1" applyAlignment="1">
      <alignment horizontal="center" vertical="center"/>
    </xf>
    <xf numFmtId="3" fontId="25" fillId="0" borderId="27" xfId="0" applyNumberFormat="1" applyFont="1" applyFill="1" applyBorder="1" applyAlignment="1">
      <alignment horizontal="right" vertical="center" indent="1"/>
    </xf>
    <xf numFmtId="3" fontId="4" fillId="0" borderId="53" xfId="0" applyNumberFormat="1" applyFont="1" applyFill="1" applyBorder="1" applyAlignment="1">
      <alignment horizontal="right" vertical="center" indent="1"/>
    </xf>
    <xf numFmtId="3" fontId="4" fillId="0" borderId="60" xfId="0" applyNumberFormat="1" applyFont="1" applyFill="1" applyBorder="1" applyAlignment="1">
      <alignment horizontal="right" vertical="center" wrapText="1" indent="1"/>
    </xf>
    <xf numFmtId="3" fontId="4" fillId="0" borderId="14" xfId="0" applyNumberFormat="1" applyFont="1" applyFill="1" applyBorder="1" applyAlignment="1">
      <alignment horizontal="right" vertical="center" wrapText="1" indent="1"/>
    </xf>
    <xf numFmtId="1" fontId="1" fillId="0" borderId="15" xfId="0" applyNumberFormat="1" applyFont="1" applyFill="1" applyBorder="1" applyAlignment="1">
      <alignment horizontal="center" vertical="center" wrapText="1"/>
    </xf>
    <xf numFmtId="3" fontId="28" fillId="0" borderId="54" xfId="0" applyNumberFormat="1" applyFont="1" applyFill="1" applyBorder="1" applyAlignment="1">
      <alignment horizontal="right" vertical="center" wrapText="1" indent="1"/>
    </xf>
    <xf numFmtId="3" fontId="4" fillId="0" borderId="15" xfId="0" applyNumberFormat="1" applyFont="1" applyFill="1" applyBorder="1" applyAlignment="1">
      <alignment horizontal="right" vertical="center" indent="1"/>
    </xf>
    <xf numFmtId="3" fontId="4" fillId="0" borderId="78" xfId="0" applyNumberFormat="1" applyFont="1" applyFill="1" applyBorder="1" applyAlignment="1">
      <alignment horizontal="right" vertical="center" indent="1"/>
    </xf>
    <xf numFmtId="3" fontId="37" fillId="0" borderId="27" xfId="0" applyNumberFormat="1" applyFont="1" applyFill="1" applyBorder="1" applyAlignment="1">
      <alignment horizontal="right" vertical="center" indent="1"/>
    </xf>
    <xf numFmtId="3" fontId="37" fillId="0" borderId="54" xfId="0" applyNumberFormat="1" applyFont="1" applyFill="1" applyBorder="1" applyAlignment="1">
      <alignment horizontal="right" vertical="center" indent="1"/>
    </xf>
    <xf numFmtId="0" fontId="26" fillId="0" borderId="30" xfId="3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center"/>
    </xf>
    <xf numFmtId="3" fontId="38" fillId="0" borderId="18" xfId="0" applyNumberFormat="1" applyFont="1" applyFill="1" applyBorder="1" applyAlignment="1">
      <alignment horizontal="right" vertical="center" indent="1"/>
    </xf>
    <xf numFmtId="0" fontId="29" fillId="0" borderId="0" xfId="0" applyFont="1" applyFill="1" applyBorder="1" applyAlignment="1">
      <alignment wrapText="1"/>
    </xf>
    <xf numFmtId="3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/>
    <xf numFmtId="3" fontId="3" fillId="0" borderId="13" xfId="34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 applyProtection="1">
      <alignment horizontal="left" vertical="center" wrapText="1"/>
      <protection locked="0"/>
    </xf>
    <xf numFmtId="3" fontId="37" fillId="0" borderId="15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center" vertical="center"/>
    </xf>
    <xf numFmtId="3" fontId="25" fillId="0" borderId="71" xfId="0" applyNumberFormat="1" applyFont="1" applyFill="1" applyBorder="1" applyAlignment="1">
      <alignment horizontal="right" vertical="center" indent="1"/>
    </xf>
    <xf numFmtId="3" fontId="37" fillId="0" borderId="14" xfId="0" applyNumberFormat="1" applyFont="1" applyFill="1" applyBorder="1" applyAlignment="1">
      <alignment horizontal="right" vertical="center" indent="1"/>
    </xf>
    <xf numFmtId="3" fontId="25" fillId="0" borderId="15" xfId="0" applyNumberFormat="1" applyFont="1" applyFill="1" applyBorder="1" applyAlignment="1">
      <alignment horizontal="right" vertical="center" indent="1"/>
    </xf>
    <xf numFmtId="3" fontId="37" fillId="0" borderId="15" xfId="0" applyNumberFormat="1" applyFont="1" applyFill="1" applyBorder="1" applyAlignment="1">
      <alignment horizontal="right" vertical="center" indent="1"/>
    </xf>
    <xf numFmtId="3" fontId="37" fillId="0" borderId="27" xfId="0" applyNumberFormat="1" applyFont="1" applyFill="1" applyBorder="1" applyAlignment="1">
      <alignment vertical="center"/>
    </xf>
    <xf numFmtId="3" fontId="37" fillId="0" borderId="46" xfId="0" applyNumberFormat="1" applyFont="1" applyFill="1" applyBorder="1" applyAlignment="1">
      <alignment horizontal="right" vertical="center" indent="1"/>
    </xf>
    <xf numFmtId="3" fontId="37" fillId="0" borderId="40" xfId="0" applyNumberFormat="1" applyFont="1" applyFill="1" applyBorder="1" applyAlignment="1">
      <alignment horizontal="right" vertical="center" indent="1"/>
    </xf>
    <xf numFmtId="3" fontId="4" fillId="0" borderId="77" xfId="0" applyNumberFormat="1" applyFont="1" applyFill="1" applyBorder="1" applyAlignment="1">
      <alignment horizontal="right" vertical="center" indent="1"/>
    </xf>
    <xf numFmtId="3" fontId="25" fillId="0" borderId="18" xfId="39" applyNumberFormat="1" applyFont="1" applyFill="1" applyBorder="1" applyAlignment="1">
      <alignment horizontal="right" vertical="center" wrapText="1" indent="1"/>
    </xf>
    <xf numFmtId="0" fontId="1" fillId="0" borderId="23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 applyProtection="1">
      <alignment vertical="center" wrapText="1"/>
      <protection locked="0"/>
    </xf>
    <xf numFmtId="0" fontId="29" fillId="0" borderId="23" xfId="0" applyFont="1" applyFill="1" applyBorder="1" applyAlignment="1" applyProtection="1">
      <alignment horizontal="left" vertical="center" wrapText="1"/>
      <protection locked="0"/>
    </xf>
    <xf numFmtId="3" fontId="37" fillId="0" borderId="23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horizontal="center" vertical="center"/>
    </xf>
    <xf numFmtId="3" fontId="37" fillId="0" borderId="70" xfId="0" applyNumberFormat="1" applyFont="1" applyFill="1" applyBorder="1" applyAlignment="1">
      <alignment horizontal="right" vertical="center" indent="1"/>
    </xf>
    <xf numFmtId="3" fontId="37" fillId="0" borderId="22" xfId="0" applyNumberFormat="1" applyFont="1" applyFill="1" applyBorder="1" applyAlignment="1">
      <alignment horizontal="right" vertical="center" indent="1"/>
    </xf>
    <xf numFmtId="3" fontId="25" fillId="0" borderId="23" xfId="0" applyNumberFormat="1" applyFont="1" applyFill="1" applyBorder="1" applyAlignment="1">
      <alignment horizontal="right" vertical="center" indent="1"/>
    </xf>
    <xf numFmtId="3" fontId="37" fillId="0" borderId="23" xfId="0" applyNumberFormat="1" applyFont="1" applyFill="1" applyBorder="1" applyAlignment="1">
      <alignment horizontal="right" vertical="center" indent="1"/>
    </xf>
    <xf numFmtId="3" fontId="4" fillId="0" borderId="80" xfId="0" applyNumberFormat="1" applyFont="1" applyFill="1" applyBorder="1" applyAlignment="1">
      <alignment horizontal="right" vertical="center" indent="1"/>
    </xf>
    <xf numFmtId="3" fontId="4" fillId="0" borderId="79" xfId="0" applyNumberFormat="1" applyFont="1" applyFill="1" applyBorder="1" applyAlignment="1">
      <alignment horizontal="right" vertical="center" indent="1"/>
    </xf>
    <xf numFmtId="3" fontId="4" fillId="0" borderId="75" xfId="0" applyNumberFormat="1" applyFont="1" applyFill="1" applyBorder="1" applyAlignment="1">
      <alignment horizontal="right" vertical="center" indent="1"/>
    </xf>
    <xf numFmtId="3" fontId="1" fillId="0" borderId="0" xfId="36" applyNumberFormat="1" applyFill="1" applyAlignment="1">
      <alignment horizontal="right"/>
    </xf>
    <xf numFmtId="0" fontId="1" fillId="0" borderId="0" xfId="36" applyFill="1" applyAlignment="1">
      <alignment horizontal="right"/>
    </xf>
    <xf numFmtId="3" fontId="43" fillId="0" borderId="0" xfId="36" applyNumberFormat="1" applyFont="1" applyFill="1"/>
    <xf numFmtId="4" fontId="43" fillId="0" borderId="0" xfId="36" applyNumberFormat="1" applyFont="1" applyFill="1"/>
    <xf numFmtId="3" fontId="44" fillId="0" borderId="0" xfId="36" applyNumberFormat="1" applyFont="1" applyFill="1"/>
    <xf numFmtId="4" fontId="44" fillId="0" borderId="0" xfId="36" applyNumberFormat="1" applyFont="1" applyFill="1"/>
    <xf numFmtId="4" fontId="26" fillId="0" borderId="0" xfId="36" applyNumberFormat="1" applyFont="1" applyFill="1"/>
    <xf numFmtId="3" fontId="45" fillId="0" borderId="0" xfId="36" applyNumberFormat="1" applyFont="1" applyFill="1"/>
    <xf numFmtId="4" fontId="45" fillId="0" borderId="0" xfId="36" applyNumberFormat="1" applyFont="1" applyFill="1"/>
    <xf numFmtId="3" fontId="26" fillId="0" borderId="0" xfId="36" applyNumberFormat="1" applyFont="1" applyFill="1"/>
    <xf numFmtId="0" fontId="46" fillId="0" borderId="0" xfId="36" applyFont="1" applyFill="1"/>
    <xf numFmtId="4" fontId="46" fillId="0" borderId="0" xfId="36" applyNumberFormat="1" applyFont="1" applyFill="1"/>
    <xf numFmtId="3" fontId="1" fillId="0" borderId="0" xfId="36" applyNumberFormat="1" applyFill="1" applyAlignment="1">
      <alignment horizontal="center" vertical="center" wrapText="1"/>
    </xf>
    <xf numFmtId="4" fontId="1" fillId="0" borderId="0" xfId="36" applyNumberFormat="1" applyFill="1"/>
    <xf numFmtId="3" fontId="28" fillId="0" borderId="34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right" vertical="center" indent="1"/>
    </xf>
    <xf numFmtId="3" fontId="4" fillId="0" borderId="33" xfId="0" applyNumberFormat="1" applyFont="1" applyFill="1" applyBorder="1" applyAlignment="1">
      <alignment horizontal="right" vertical="center" indent="1"/>
    </xf>
    <xf numFmtId="3" fontId="4" fillId="0" borderId="34" xfId="34" applyNumberFormat="1" applyFont="1" applyFill="1" applyBorder="1" applyAlignment="1">
      <alignment horizontal="center" vertical="center" wrapText="1"/>
    </xf>
    <xf numFmtId="3" fontId="4" fillId="0" borderId="32" xfId="34" applyNumberFormat="1" applyFont="1" applyFill="1" applyBorder="1" applyAlignment="1">
      <alignment horizontal="center" vertical="center" wrapText="1"/>
    </xf>
    <xf numFmtId="3" fontId="4" fillId="0" borderId="33" xfId="34" applyNumberFormat="1" applyFont="1" applyFill="1" applyBorder="1" applyAlignment="1">
      <alignment horizontal="center" vertical="center" wrapText="1"/>
    </xf>
    <xf numFmtId="3" fontId="4" fillId="0" borderId="31" xfId="34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justify" wrapText="1"/>
    </xf>
    <xf numFmtId="3" fontId="4" fillId="0" borderId="55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49" fontId="25" fillId="0" borderId="12" xfId="39" applyNumberFormat="1" applyFont="1" applyFill="1" applyBorder="1" applyAlignment="1">
      <alignment horizontal="left" vertical="center" wrapText="1" indent="1"/>
    </xf>
    <xf numFmtId="0" fontId="1" fillId="0" borderId="0" xfId="54" applyFill="1"/>
    <xf numFmtId="4" fontId="1" fillId="0" borderId="0" xfId="54" applyNumberFormat="1" applyFill="1"/>
    <xf numFmtId="3" fontId="1" fillId="0" borderId="0" xfId="38" applyNumberFormat="1" applyFont="1" applyFill="1"/>
    <xf numFmtId="0" fontId="1" fillId="25" borderId="0" xfId="38" applyFont="1" applyFill="1"/>
    <xf numFmtId="0" fontId="30" fillId="0" borderId="0" xfId="54" applyFont="1" applyFill="1"/>
    <xf numFmtId="3" fontId="25" fillId="25" borderId="0" xfId="39" applyNumberFormat="1" applyFont="1" applyFill="1" applyBorder="1" applyAlignment="1">
      <alignment horizontal="right" vertical="center" indent="1"/>
    </xf>
    <xf numFmtId="3" fontId="25" fillId="0" borderId="49" xfId="39" applyNumberFormat="1" applyFont="1" applyFill="1" applyBorder="1" applyAlignment="1">
      <alignment horizontal="right" vertical="center" wrapText="1" indent="1"/>
    </xf>
    <xf numFmtId="2" fontId="25" fillId="0" borderId="12" xfId="39" applyNumberFormat="1" applyFont="1" applyFill="1" applyBorder="1" applyAlignment="1">
      <alignment horizontal="left" vertical="center" wrapText="1" indent="1"/>
    </xf>
    <xf numFmtId="2" fontId="25" fillId="0" borderId="30" xfId="39" applyNumberFormat="1" applyFont="1" applyFill="1" applyBorder="1" applyAlignment="1">
      <alignment horizontal="left" vertical="center" indent="1"/>
    </xf>
    <xf numFmtId="3" fontId="4" fillId="0" borderId="55" xfId="39" applyNumberFormat="1" applyFont="1" applyFill="1" applyBorder="1" applyAlignment="1">
      <alignment horizontal="right" vertical="center" indent="1"/>
    </xf>
    <xf numFmtId="3" fontId="4" fillId="0" borderId="81" xfId="39" applyNumberFormat="1" applyFont="1" applyFill="1" applyBorder="1" applyAlignment="1">
      <alignment horizontal="right" vertical="center" indent="1"/>
    </xf>
    <xf numFmtId="3" fontId="4" fillId="0" borderId="0" xfId="39" applyNumberFormat="1" applyFont="1" applyFill="1" applyBorder="1" applyAlignment="1">
      <alignment horizontal="right" vertical="center" indent="1"/>
    </xf>
    <xf numFmtId="3" fontId="25" fillId="0" borderId="33" xfId="39" applyNumberFormat="1" applyFont="1" applyFill="1" applyBorder="1" applyAlignment="1">
      <alignment horizontal="right" vertical="center" indent="1"/>
    </xf>
    <xf numFmtId="3" fontId="4" fillId="0" borderId="72" xfId="39" applyNumberFormat="1" applyFont="1" applyFill="1" applyBorder="1" applyAlignment="1">
      <alignment horizontal="right" vertical="center" indent="1"/>
    </xf>
    <xf numFmtId="1" fontId="1" fillId="0" borderId="54" xfId="39" applyNumberFormat="1" applyFont="1" applyFill="1" applyBorder="1" applyAlignment="1">
      <alignment horizontal="center" vertical="center" wrapText="1"/>
    </xf>
    <xf numFmtId="3" fontId="4" fillId="0" borderId="29" xfId="39" applyNumberFormat="1" applyFont="1" applyFill="1" applyBorder="1" applyAlignment="1">
      <alignment horizontal="right" vertical="center" indent="1"/>
    </xf>
    <xf numFmtId="0" fontId="1" fillId="0" borderId="29" xfId="39" applyFont="1" applyFill="1" applyBorder="1" applyAlignment="1">
      <alignment horizontal="center" vertical="center" wrapText="1"/>
    </xf>
    <xf numFmtId="0" fontId="1" fillId="0" borderId="29" xfId="54" applyFont="1" applyFill="1" applyBorder="1" applyAlignment="1">
      <alignment horizontal="center" vertical="center" wrapText="1"/>
    </xf>
    <xf numFmtId="0" fontId="1" fillId="0" borderId="15" xfId="54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1" fillId="0" borderId="29" xfId="39" applyFont="1" applyFill="1" applyBorder="1" applyAlignment="1">
      <alignment horizontal="center" vertical="center"/>
    </xf>
    <xf numFmtId="0" fontId="1" fillId="0" borderId="22" xfId="39" applyFont="1" applyFill="1" applyBorder="1" applyAlignment="1">
      <alignment horizontal="center" vertical="center" wrapText="1"/>
    </xf>
    <xf numFmtId="3" fontId="4" fillId="0" borderId="82" xfId="39" applyNumberFormat="1" applyFont="1" applyFill="1" applyBorder="1" applyAlignment="1">
      <alignment horizontal="right" vertical="center" indent="1"/>
    </xf>
    <xf numFmtId="3" fontId="4" fillId="0" borderId="43" xfId="39" applyNumberFormat="1" applyFont="1" applyFill="1" applyBorder="1" applyAlignment="1">
      <alignment horizontal="right" vertical="center" indent="1"/>
    </xf>
    <xf numFmtId="1" fontId="1" fillId="0" borderId="28" xfId="39" applyNumberFormat="1" applyFont="1" applyFill="1" applyBorder="1" applyAlignment="1">
      <alignment horizontal="center" vertical="center" wrapText="1"/>
    </xf>
    <xf numFmtId="3" fontId="4" fillId="0" borderId="61" xfId="39" applyNumberFormat="1" applyFont="1" applyFill="1" applyBorder="1" applyAlignment="1">
      <alignment horizontal="right" vertical="center" indent="1"/>
    </xf>
    <xf numFmtId="0" fontId="1" fillId="0" borderId="61" xfId="39" applyFont="1" applyFill="1" applyBorder="1" applyAlignment="1">
      <alignment horizontal="center" vertical="center" wrapText="1"/>
    </xf>
    <xf numFmtId="0" fontId="1" fillId="0" borderId="61" xfId="54" applyFont="1" applyFill="1" applyBorder="1" applyAlignment="1">
      <alignment horizontal="center" vertical="center" wrapText="1"/>
    </xf>
    <xf numFmtId="0" fontId="1" fillId="0" borderId="28" xfId="54" applyFont="1" applyFill="1" applyBorder="1" applyAlignment="1" applyProtection="1">
      <alignment horizontal="left" vertical="center" wrapText="1"/>
      <protection locked="0"/>
    </xf>
    <xf numFmtId="0" fontId="1" fillId="0" borderId="23" xfId="39" applyFont="1" applyFill="1" applyBorder="1" applyAlignment="1">
      <alignment horizontal="center" vertical="center"/>
    </xf>
    <xf numFmtId="3" fontId="25" fillId="0" borderId="0" xfId="39" applyNumberFormat="1" applyFont="1" applyFill="1" applyBorder="1" applyAlignment="1">
      <alignment horizontal="right" vertical="center" indent="1"/>
    </xf>
    <xf numFmtId="49" fontId="3" fillId="0" borderId="12" xfId="39" applyNumberFormat="1" applyFont="1" applyFill="1" applyBorder="1" applyAlignment="1">
      <alignment horizontal="center" vertical="center" wrapText="1"/>
    </xf>
    <xf numFmtId="3" fontId="4" fillId="0" borderId="33" xfId="39" applyNumberFormat="1" applyFont="1" applyFill="1" applyBorder="1" applyAlignment="1">
      <alignment horizontal="right" vertical="center" indent="1"/>
    </xf>
    <xf numFmtId="3" fontId="4" fillId="0" borderId="60" xfId="39" applyNumberFormat="1" applyFont="1" applyFill="1" applyBorder="1" applyAlignment="1">
      <alignment horizontal="right" vertical="center" indent="1"/>
    </xf>
    <xf numFmtId="3" fontId="1" fillId="0" borderId="54" xfId="39" applyNumberFormat="1" applyFont="1" applyFill="1" applyBorder="1" applyAlignment="1">
      <alignment horizontal="center" vertical="center" wrapText="1"/>
    </xf>
    <xf numFmtId="3" fontId="4" fillId="0" borderId="10" xfId="39" applyNumberFormat="1" applyFont="1" applyFill="1" applyBorder="1" applyAlignment="1">
      <alignment horizontal="right" vertical="center" indent="1"/>
    </xf>
    <xf numFmtId="0" fontId="1" fillId="0" borderId="10" xfId="39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 vertical="center" wrapText="1"/>
    </xf>
    <xf numFmtId="0" fontId="1" fillId="0" borderId="10" xfId="54" applyFont="1" applyFill="1" applyBorder="1" applyAlignment="1" applyProtection="1">
      <alignment horizontal="left" vertical="center" wrapText="1"/>
      <protection locked="0"/>
    </xf>
    <xf numFmtId="0" fontId="1" fillId="0" borderId="15" xfId="39" applyFont="1" applyFill="1" applyBorder="1" applyAlignment="1">
      <alignment horizontal="center" vertical="center"/>
    </xf>
    <xf numFmtId="0" fontId="1" fillId="0" borderId="14" xfId="39" applyFont="1" applyFill="1" applyBorder="1" applyAlignment="1">
      <alignment horizontal="center" vertical="center" wrapText="1"/>
    </xf>
    <xf numFmtId="3" fontId="4" fillId="0" borderId="38" xfId="39" applyNumberFormat="1" applyFont="1" applyFill="1" applyBorder="1" applyAlignment="1">
      <alignment horizontal="right" vertical="center" indent="1"/>
    </xf>
    <xf numFmtId="3" fontId="4" fillId="0" borderId="47" xfId="39" applyNumberFormat="1" applyFont="1" applyFill="1" applyBorder="1" applyAlignment="1">
      <alignment horizontal="right" vertical="center" indent="1"/>
    </xf>
    <xf numFmtId="3" fontId="25" fillId="0" borderId="32" xfId="39" applyNumberFormat="1" applyFont="1" applyFill="1" applyBorder="1" applyAlignment="1">
      <alignment horizontal="right" vertical="center" indent="1"/>
    </xf>
    <xf numFmtId="3" fontId="4" fillId="0" borderId="41" xfId="39" applyNumberFormat="1" applyFont="1" applyFill="1" applyBorder="1" applyAlignment="1">
      <alignment horizontal="right" vertical="center" indent="1"/>
    </xf>
    <xf numFmtId="3" fontId="4" fillId="0" borderId="19" xfId="39" applyNumberFormat="1" applyFont="1" applyFill="1" applyBorder="1" applyAlignment="1">
      <alignment horizontal="right" vertical="center" indent="1"/>
    </xf>
    <xf numFmtId="3" fontId="4" fillId="0" borderId="74" xfId="39" applyNumberFormat="1" applyFont="1" applyFill="1" applyBorder="1" applyAlignment="1">
      <alignment horizontal="right" vertical="center" indent="1"/>
    </xf>
    <xf numFmtId="3" fontId="25" fillId="0" borderId="59" xfId="39" applyNumberFormat="1" applyFont="1" applyFill="1" applyBorder="1" applyAlignment="1">
      <alignment horizontal="right" vertical="center" wrapText="1" indent="1"/>
    </xf>
    <xf numFmtId="3" fontId="25" fillId="0" borderId="57" xfId="39" applyNumberFormat="1" applyFont="1" applyFill="1" applyBorder="1" applyAlignment="1">
      <alignment horizontal="right" vertical="center" wrapText="1" indent="1"/>
    </xf>
    <xf numFmtId="3" fontId="4" fillId="0" borderId="48" xfId="39" applyNumberFormat="1" applyFont="1" applyFill="1" applyBorder="1" applyAlignment="1">
      <alignment horizontal="right" vertical="center" indent="1"/>
    </xf>
    <xf numFmtId="3" fontId="4" fillId="0" borderId="71" xfId="39" applyNumberFormat="1" applyFont="1" applyFill="1" applyBorder="1" applyAlignment="1">
      <alignment horizontal="right" vertical="center" indent="1"/>
    </xf>
    <xf numFmtId="3" fontId="25" fillId="0" borderId="31" xfId="39" applyNumberFormat="1" applyFont="1" applyFill="1" applyBorder="1" applyAlignment="1">
      <alignment horizontal="right" vertical="center" indent="1"/>
    </xf>
    <xf numFmtId="3" fontId="4" fillId="0" borderId="32" xfId="39" applyNumberFormat="1" applyFont="1" applyFill="1" applyBorder="1" applyAlignment="1">
      <alignment horizontal="right" vertical="center" indent="1"/>
    </xf>
    <xf numFmtId="3" fontId="4" fillId="0" borderId="37" xfId="39" applyNumberFormat="1" applyFont="1" applyFill="1" applyBorder="1" applyAlignment="1">
      <alignment horizontal="right" vertical="center" indent="1"/>
    </xf>
    <xf numFmtId="3" fontId="4" fillId="0" borderId="67" xfId="39" applyNumberFormat="1" applyFont="1" applyFill="1" applyBorder="1" applyAlignment="1">
      <alignment horizontal="right" vertical="center" indent="1"/>
    </xf>
    <xf numFmtId="3" fontId="25" fillId="0" borderId="58" xfId="39" applyNumberFormat="1" applyFont="1" applyFill="1" applyBorder="1" applyAlignment="1">
      <alignment horizontal="left" vertical="center" wrapText="1" indent="1"/>
    </xf>
    <xf numFmtId="3" fontId="25" fillId="0" borderId="20" xfId="39" applyNumberFormat="1" applyFont="1" applyFill="1" applyBorder="1" applyAlignment="1">
      <alignment horizontal="left" vertical="center" wrapText="1" indent="1"/>
    </xf>
    <xf numFmtId="49" fontId="25" fillId="0" borderId="20" xfId="39" applyNumberFormat="1" applyFont="1" applyFill="1" applyBorder="1" applyAlignment="1">
      <alignment horizontal="left" vertical="center" wrapText="1" indent="1"/>
    </xf>
    <xf numFmtId="3" fontId="25" fillId="0" borderId="12" xfId="39" applyNumberFormat="1" applyFont="1" applyFill="1" applyBorder="1" applyAlignment="1">
      <alignment horizontal="left" vertical="center" wrapText="1" indent="1"/>
    </xf>
    <xf numFmtId="0" fontId="26" fillId="0" borderId="0" xfId="55" applyFont="1" applyFill="1"/>
    <xf numFmtId="3" fontId="4" fillId="0" borderId="17" xfId="39" applyNumberFormat="1" applyFont="1" applyFill="1" applyBorder="1" applyAlignment="1">
      <alignment horizontal="right" vertical="center" indent="1"/>
    </xf>
    <xf numFmtId="0" fontId="31" fillId="24" borderId="30" xfId="35" applyFont="1" applyFill="1" applyBorder="1" applyAlignment="1">
      <alignment horizontal="left" vertical="center" indent="1"/>
    </xf>
    <xf numFmtId="0" fontId="31" fillId="24" borderId="12" xfId="35" applyFont="1" applyFill="1" applyBorder="1" applyAlignment="1">
      <alignment horizontal="left" vertical="center" indent="1"/>
    </xf>
    <xf numFmtId="0" fontId="31" fillId="24" borderId="17" xfId="35" applyFont="1" applyFill="1" applyBorder="1" applyAlignment="1">
      <alignment horizontal="left" vertical="center" indent="1"/>
    </xf>
    <xf numFmtId="0" fontId="26" fillId="0" borderId="30" xfId="35" applyFont="1" applyFill="1" applyBorder="1" applyAlignment="1">
      <alignment horizontal="left" vertical="center" indent="1"/>
    </xf>
    <xf numFmtId="0" fontId="26" fillId="0" borderId="12" xfId="35" applyFont="1" applyFill="1" applyBorder="1" applyAlignment="1">
      <alignment horizontal="left" vertical="center" indent="1"/>
    </xf>
    <xf numFmtId="0" fontId="4" fillId="0" borderId="0" xfId="36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28" fillId="0" borderId="0" xfId="36" applyFont="1" applyFill="1" applyAlignment="1">
      <alignment horizontal="justify" wrapText="1"/>
    </xf>
    <xf numFmtId="0" fontId="31" fillId="0" borderId="0" xfId="36" applyFont="1" applyFill="1" applyBorder="1" applyAlignment="1">
      <alignment horizontal="left" vertical="center"/>
    </xf>
    <xf numFmtId="0" fontId="26" fillId="0" borderId="13" xfId="35" applyFont="1" applyFill="1" applyBorder="1" applyAlignment="1">
      <alignment horizontal="center" vertical="center" wrapText="1"/>
    </xf>
    <xf numFmtId="0" fontId="26" fillId="0" borderId="25" xfId="35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7" fillId="0" borderId="0" xfId="36" applyFont="1" applyFill="1" applyAlignment="1">
      <alignment horizontal="justify" wrapText="1"/>
    </xf>
    <xf numFmtId="0" fontId="27" fillId="0" borderId="0" xfId="0" applyFont="1" applyFill="1" applyAlignment="1">
      <alignment horizontal="justify" wrapText="1"/>
    </xf>
    <xf numFmtId="0" fontId="4" fillId="0" borderId="0" xfId="36" applyFont="1" applyFill="1" applyAlignment="1">
      <alignment horizontal="left"/>
    </xf>
    <xf numFmtId="0" fontId="26" fillId="0" borderId="30" xfId="0" applyFont="1" applyFill="1" applyBorder="1" applyAlignment="1">
      <alignment horizontal="left" vertical="center" indent="1"/>
    </xf>
    <xf numFmtId="0" fontId="26" fillId="0" borderId="12" xfId="0" applyFont="1" applyFill="1" applyBorder="1" applyAlignment="1">
      <alignment horizontal="left" vertical="center" indent="1"/>
    </xf>
    <xf numFmtId="0" fontId="26" fillId="0" borderId="17" xfId="0" applyFont="1" applyFill="1" applyBorder="1" applyAlignment="1">
      <alignment horizontal="left" vertical="center" indent="1"/>
    </xf>
    <xf numFmtId="164" fontId="6" fillId="0" borderId="63" xfId="33" applyNumberFormat="1" applyFont="1" applyFill="1" applyBorder="1" applyAlignment="1">
      <alignment horizontal="center" vertical="center" wrapText="1"/>
    </xf>
    <xf numFmtId="164" fontId="6" fillId="0" borderId="65" xfId="33" applyNumberFormat="1" applyFont="1" applyFill="1" applyBorder="1" applyAlignment="1">
      <alignment horizontal="center" vertical="center" wrapText="1"/>
    </xf>
    <xf numFmtId="164" fontId="6" fillId="0" borderId="57" xfId="33" applyNumberFormat="1" applyFont="1" applyFill="1" applyBorder="1" applyAlignment="1">
      <alignment horizontal="center" vertical="center" textRotation="90" wrapText="1"/>
    </xf>
    <xf numFmtId="164" fontId="6" fillId="0" borderId="20" xfId="33" applyNumberFormat="1" applyFont="1" applyFill="1" applyBorder="1" applyAlignment="1">
      <alignment horizontal="center" vertical="center" textRotation="90" wrapText="1"/>
    </xf>
    <xf numFmtId="0" fontId="6" fillId="0" borderId="36" xfId="33" applyFont="1" applyFill="1" applyBorder="1" applyAlignment="1">
      <alignment horizontal="center" vertical="center" textRotation="90" wrapText="1"/>
    </xf>
    <xf numFmtId="0" fontId="6" fillId="0" borderId="51" xfId="33" applyFont="1" applyFill="1" applyBorder="1" applyAlignment="1">
      <alignment horizontal="center" vertical="center" textRotation="90" wrapText="1"/>
    </xf>
    <xf numFmtId="0" fontId="6" fillId="0" borderId="34" xfId="33" applyFont="1" applyFill="1" applyBorder="1" applyAlignment="1">
      <alignment horizontal="center" vertical="center" textRotation="90" wrapText="1"/>
    </xf>
    <xf numFmtId="0" fontId="6" fillId="0" borderId="33" xfId="33" applyFont="1" applyFill="1" applyBorder="1" applyAlignment="1">
      <alignment horizontal="center" vertical="center" textRotation="90" wrapText="1"/>
    </xf>
    <xf numFmtId="0" fontId="6" fillId="0" borderId="19" xfId="33" applyFont="1" applyFill="1" applyBorder="1" applyAlignment="1">
      <alignment horizontal="center" vertical="center" textRotation="2" wrapText="1"/>
    </xf>
    <xf numFmtId="0" fontId="6" fillId="0" borderId="55" xfId="33" applyFont="1" applyFill="1" applyBorder="1" applyAlignment="1">
      <alignment horizontal="center" vertical="center" textRotation="2" wrapText="1"/>
    </xf>
    <xf numFmtId="164" fontId="6" fillId="0" borderId="34" xfId="33" applyNumberFormat="1" applyFont="1" applyFill="1" applyBorder="1" applyAlignment="1">
      <alignment horizontal="center" vertical="center" wrapText="1"/>
    </xf>
    <xf numFmtId="164" fontId="6" fillId="0" borderId="33" xfId="33" applyNumberFormat="1" applyFont="1" applyFill="1" applyBorder="1" applyAlignment="1">
      <alignment horizontal="center" vertical="center" wrapText="1"/>
    </xf>
    <xf numFmtId="0" fontId="3" fillId="0" borderId="13" xfId="33" applyFont="1" applyFill="1" applyBorder="1" applyAlignment="1">
      <alignment horizontal="center" vertical="center" wrapText="1"/>
    </xf>
    <xf numFmtId="0" fontId="6" fillId="0" borderId="13" xfId="33" applyFont="1" applyFill="1" applyBorder="1" applyAlignment="1">
      <alignment horizontal="center" vertical="center" wrapText="1"/>
    </xf>
    <xf numFmtId="0" fontId="26" fillId="0" borderId="30" xfId="33" applyFont="1" applyFill="1" applyBorder="1" applyAlignment="1">
      <alignment horizontal="left" vertical="center" wrapText="1"/>
    </xf>
    <xf numFmtId="0" fontId="26" fillId="0" borderId="12" xfId="33" applyFont="1" applyFill="1" applyBorder="1" applyAlignment="1">
      <alignment horizontal="left" vertical="center" wrapText="1"/>
    </xf>
    <xf numFmtId="0" fontId="26" fillId="0" borderId="57" xfId="33" applyFont="1" applyFill="1" applyBorder="1" applyAlignment="1">
      <alignment horizontal="left" vertical="center" wrapText="1"/>
    </xf>
    <xf numFmtId="0" fontId="26" fillId="0" borderId="76" xfId="33" applyFont="1" applyFill="1" applyBorder="1" applyAlignment="1">
      <alignment horizontal="left" vertical="center" wrapText="1"/>
    </xf>
    <xf numFmtId="0" fontId="3" fillId="0" borderId="19" xfId="34" applyFont="1" applyFill="1" applyBorder="1" applyAlignment="1">
      <alignment horizontal="center" vertical="center" wrapText="1"/>
    </xf>
    <xf numFmtId="0" fontId="6" fillId="0" borderId="37" xfId="34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left" vertical="center"/>
    </xf>
    <xf numFmtId="0" fontId="31" fillId="0" borderId="50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66" xfId="0" applyFont="1" applyFill="1" applyBorder="1" applyAlignment="1">
      <alignment horizontal="left" vertical="center"/>
    </xf>
    <xf numFmtId="0" fontId="26" fillId="0" borderId="44" xfId="33" applyFont="1" applyFill="1" applyBorder="1" applyAlignment="1">
      <alignment horizontal="left" vertical="center" wrapText="1"/>
    </xf>
    <xf numFmtId="0" fontId="26" fillId="0" borderId="21" xfId="33" applyFont="1" applyFill="1" applyBorder="1" applyAlignment="1">
      <alignment horizontal="left" vertical="center" wrapText="1"/>
    </xf>
    <xf numFmtId="0" fontId="26" fillId="0" borderId="44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0" fontId="26" fillId="0" borderId="59" xfId="0" applyFont="1" applyFill="1" applyBorder="1" applyAlignment="1">
      <alignment horizontal="left" vertical="center" indent="1"/>
    </xf>
    <xf numFmtId="0" fontId="41" fillId="0" borderId="30" xfId="0" applyFont="1" applyFill="1" applyBorder="1" applyAlignment="1">
      <alignment horizontal="justify" vertical="center"/>
    </xf>
    <xf numFmtId="0" fontId="41" fillId="0" borderId="12" xfId="0" applyFont="1" applyFill="1" applyBorder="1" applyAlignment="1">
      <alignment horizontal="justify" vertical="center"/>
    </xf>
    <xf numFmtId="0" fontId="41" fillId="0" borderId="17" xfId="0" applyFont="1" applyFill="1" applyBorder="1" applyAlignment="1">
      <alignment horizontal="justify" vertical="center"/>
    </xf>
    <xf numFmtId="3" fontId="6" fillId="0" borderId="42" xfId="33" applyNumberFormat="1" applyFont="1" applyFill="1" applyBorder="1" applyAlignment="1">
      <alignment horizontal="center" vertical="center" wrapText="1"/>
    </xf>
    <xf numFmtId="3" fontId="6" fillId="0" borderId="62" xfId="33" applyNumberFormat="1" applyFont="1" applyFill="1" applyBorder="1" applyAlignment="1">
      <alignment horizontal="center" vertical="center" wrapText="1"/>
    </xf>
    <xf numFmtId="3" fontId="6" fillId="0" borderId="34" xfId="33" applyNumberFormat="1" applyFont="1" applyFill="1" applyBorder="1" applyAlignment="1">
      <alignment horizontal="center" vertical="center" wrapText="1"/>
    </xf>
    <xf numFmtId="3" fontId="6" fillId="0" borderId="33" xfId="33" applyNumberFormat="1" applyFont="1" applyFill="1" applyBorder="1" applyAlignment="1">
      <alignment horizontal="center" vertical="center" wrapText="1"/>
    </xf>
    <xf numFmtId="3" fontId="3" fillId="0" borderId="34" xfId="33" applyNumberFormat="1" applyFont="1" applyFill="1" applyBorder="1" applyAlignment="1">
      <alignment horizontal="center" vertical="center" wrapText="1"/>
    </xf>
    <xf numFmtId="0" fontId="26" fillId="0" borderId="73" xfId="31" applyFont="1" applyFill="1" applyBorder="1" applyAlignment="1">
      <alignment horizontal="center" vertical="center"/>
    </xf>
    <xf numFmtId="0" fontId="26" fillId="0" borderId="61" xfId="31" applyFont="1" applyFill="1" applyBorder="1" applyAlignment="1">
      <alignment horizontal="center" vertical="center"/>
    </xf>
    <xf numFmtId="0" fontId="26" fillId="0" borderId="74" xfId="31" applyFont="1" applyFill="1" applyBorder="1" applyAlignment="1">
      <alignment horizontal="center" vertical="center"/>
    </xf>
    <xf numFmtId="0" fontId="26" fillId="0" borderId="67" xfId="31" applyFont="1" applyFill="1" applyBorder="1" applyAlignment="1">
      <alignment horizontal="center" vertical="center"/>
    </xf>
    <xf numFmtId="0" fontId="6" fillId="0" borderId="34" xfId="33" applyFont="1" applyFill="1" applyBorder="1" applyAlignment="1">
      <alignment horizontal="center" vertical="center" wrapText="1"/>
    </xf>
    <xf numFmtId="0" fontId="6" fillId="0" borderId="33" xfId="33" applyFont="1" applyFill="1" applyBorder="1" applyAlignment="1">
      <alignment horizontal="center" vertical="center" wrapText="1"/>
    </xf>
    <xf numFmtId="3" fontId="3" fillId="0" borderId="69" xfId="33" applyNumberFormat="1" applyFont="1" applyFill="1" applyBorder="1" applyAlignment="1">
      <alignment horizontal="center" vertical="center" wrapText="1"/>
    </xf>
    <xf numFmtId="3" fontId="6" fillId="0" borderId="45" xfId="33" applyNumberFormat="1" applyFont="1" applyFill="1" applyBorder="1" applyAlignment="1">
      <alignment horizontal="center" vertical="center" wrapText="1"/>
    </xf>
    <xf numFmtId="0" fontId="26" fillId="0" borderId="44" xfId="31" applyFont="1" applyFill="1" applyBorder="1" applyAlignment="1">
      <alignment horizontal="center" vertical="center"/>
    </xf>
    <xf numFmtId="0" fontId="26" fillId="0" borderId="21" xfId="31" applyFont="1" applyFill="1" applyBorder="1" applyAlignment="1">
      <alignment horizontal="center" vertical="center"/>
    </xf>
    <xf numFmtId="0" fontId="26" fillId="0" borderId="52" xfId="31" applyFont="1" applyFill="1" applyBorder="1" applyAlignment="1">
      <alignment horizontal="center" vertical="center"/>
    </xf>
    <xf numFmtId="0" fontId="26" fillId="0" borderId="18" xfId="31" applyFont="1" applyFill="1" applyBorder="1" applyAlignment="1">
      <alignment horizontal="center" vertical="center"/>
    </xf>
    <xf numFmtId="164" fontId="6" fillId="0" borderId="19" xfId="33" applyNumberFormat="1" applyFont="1" applyFill="1" applyBorder="1" applyAlignment="1">
      <alignment horizontal="center" vertical="center" textRotation="90" wrapText="1"/>
    </xf>
    <xf numFmtId="164" fontId="6" fillId="0" borderId="55" xfId="33" applyNumberFormat="1" applyFont="1" applyFill="1" applyBorder="1" applyAlignment="1">
      <alignment horizontal="center" vertical="center" textRotation="90" wrapText="1"/>
    </xf>
    <xf numFmtId="0" fontId="6" fillId="0" borderId="19" xfId="33" applyFont="1" applyFill="1" applyBorder="1" applyAlignment="1">
      <alignment horizontal="center" vertical="center" wrapText="1"/>
    </xf>
    <xf numFmtId="0" fontId="6" fillId="0" borderId="55" xfId="33" applyFont="1" applyFill="1" applyBorder="1" applyAlignment="1">
      <alignment horizontal="center" vertical="center" wrapText="1"/>
    </xf>
    <xf numFmtId="0" fontId="6" fillId="0" borderId="19" xfId="34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 indent="1"/>
    </xf>
    <xf numFmtId="0" fontId="6" fillId="0" borderId="42" xfId="33" applyFont="1" applyFill="1" applyBorder="1" applyAlignment="1">
      <alignment horizontal="center" vertical="center" wrapText="1"/>
    </xf>
    <xf numFmtId="0" fontId="6" fillId="0" borderId="62" xfId="33" applyFont="1" applyFill="1" applyBorder="1" applyAlignment="1">
      <alignment horizontal="center" vertical="center" wrapText="1"/>
    </xf>
    <xf numFmtId="3" fontId="26" fillId="0" borderId="13" xfId="31" applyNumberFormat="1" applyFont="1" applyFill="1" applyBorder="1" applyAlignment="1">
      <alignment horizontal="center" vertical="center"/>
    </xf>
    <xf numFmtId="3" fontId="3" fillId="0" borderId="13" xfId="33" applyNumberFormat="1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left" vertical="center" wrapText="1" indent="1"/>
    </xf>
    <xf numFmtId="0" fontId="39" fillId="0" borderId="12" xfId="0" applyFont="1" applyFill="1" applyBorder="1" applyAlignment="1">
      <alignment horizontal="left" vertical="center" wrapText="1" indent="1"/>
    </xf>
    <xf numFmtId="0" fontId="39" fillId="0" borderId="66" xfId="0" applyFont="1" applyFill="1" applyBorder="1" applyAlignment="1">
      <alignment horizontal="left" vertical="center" wrapText="1" indent="1"/>
    </xf>
    <xf numFmtId="164" fontId="3" fillId="0" borderId="13" xfId="33" applyNumberFormat="1" applyFont="1" applyFill="1" applyBorder="1" applyAlignment="1">
      <alignment horizontal="center" vertical="center" wrapText="1"/>
    </xf>
    <xf numFmtId="164" fontId="3" fillId="0" borderId="19" xfId="33" applyNumberFormat="1" applyFont="1" applyFill="1" applyBorder="1" applyAlignment="1">
      <alignment horizontal="center" vertical="center" textRotation="90" wrapText="1"/>
    </xf>
    <xf numFmtId="164" fontId="3" fillId="0" borderId="55" xfId="33" applyNumberFormat="1" applyFont="1" applyFill="1" applyBorder="1" applyAlignment="1">
      <alignment horizontal="center" vertical="center" textRotation="90" wrapText="1"/>
    </xf>
    <xf numFmtId="164" fontId="3" fillId="0" borderId="19" xfId="33" applyNumberFormat="1" applyFont="1" applyFill="1" applyBorder="1" applyAlignment="1">
      <alignment horizontal="center" vertical="center" wrapText="1"/>
    </xf>
    <xf numFmtId="164" fontId="3" fillId="0" borderId="55" xfId="33" applyNumberFormat="1" applyFont="1" applyFill="1" applyBorder="1" applyAlignment="1">
      <alignment horizontal="center" vertical="center" wrapText="1"/>
    </xf>
    <xf numFmtId="0" fontId="3" fillId="0" borderId="13" xfId="33" applyFont="1" applyFill="1" applyBorder="1" applyAlignment="1">
      <alignment horizontal="center" vertical="center" textRotation="90" wrapText="1"/>
    </xf>
    <xf numFmtId="0" fontId="3" fillId="0" borderId="19" xfId="33" applyFont="1" applyFill="1" applyBorder="1" applyAlignment="1">
      <alignment horizontal="center" vertical="center" wrapText="1"/>
    </xf>
    <xf numFmtId="0" fontId="3" fillId="0" borderId="55" xfId="33" applyFont="1" applyFill="1" applyBorder="1" applyAlignment="1">
      <alignment horizontal="center" vertical="center" wrapText="1"/>
    </xf>
    <xf numFmtId="49" fontId="25" fillId="0" borderId="30" xfId="39" applyNumberFormat="1" applyFont="1" applyFill="1" applyBorder="1" applyAlignment="1">
      <alignment horizontal="left" vertical="center" wrapText="1" indent="1"/>
    </xf>
    <xf numFmtId="49" fontId="25" fillId="0" borderId="12" xfId="39" applyNumberFormat="1" applyFont="1" applyFill="1" applyBorder="1" applyAlignment="1">
      <alignment horizontal="left" vertical="center" wrapText="1" indent="1"/>
    </xf>
    <xf numFmtId="0" fontId="3" fillId="0" borderId="13" xfId="39" applyFont="1" applyFill="1" applyBorder="1" applyAlignment="1">
      <alignment horizontal="center" vertical="center" textRotation="90" wrapText="1"/>
    </xf>
    <xf numFmtId="0" fontId="26" fillId="0" borderId="30" xfId="32" applyFont="1" applyFill="1" applyBorder="1" applyAlignment="1">
      <alignment horizontal="center" vertical="center"/>
    </xf>
    <xf numFmtId="0" fontId="26" fillId="0" borderId="12" xfId="32" applyFont="1" applyFill="1" applyBorder="1" applyAlignment="1">
      <alignment horizontal="center" vertical="center"/>
    </xf>
    <xf numFmtId="0" fontId="26" fillId="0" borderId="17" xfId="32" applyFont="1" applyFill="1" applyBorder="1" applyAlignment="1">
      <alignment horizontal="center" vertical="center"/>
    </xf>
    <xf numFmtId="0" fontId="7" fillId="0" borderId="13" xfId="39" applyFont="1" applyFill="1" applyBorder="1" applyAlignment="1">
      <alignment horizontal="center" vertical="center" textRotation="90" wrapText="1"/>
    </xf>
    <xf numFmtId="3" fontId="3" fillId="0" borderId="19" xfId="33" applyNumberFormat="1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31" fillId="0" borderId="30" xfId="39" applyFont="1" applyFill="1" applyBorder="1" applyAlignment="1">
      <alignment horizontal="left" vertical="center" wrapText="1" indent="1"/>
    </xf>
    <xf numFmtId="0" fontId="1" fillId="0" borderId="12" xfId="29" applyFill="1" applyBorder="1"/>
    <xf numFmtId="0" fontId="1" fillId="0" borderId="52" xfId="29" applyFill="1" applyBorder="1"/>
    <xf numFmtId="3" fontId="3" fillId="0" borderId="55" xfId="33" applyNumberFormat="1" applyFont="1" applyFill="1" applyBorder="1" applyAlignment="1">
      <alignment horizontal="center" vertical="center" wrapText="1"/>
    </xf>
    <xf numFmtId="0" fontId="3" fillId="0" borderId="19" xfId="39" applyFont="1" applyFill="1" applyBorder="1" applyAlignment="1">
      <alignment horizontal="center" vertical="center" wrapText="1"/>
    </xf>
    <xf numFmtId="0" fontId="3" fillId="0" borderId="55" xfId="39" applyFont="1" applyFill="1" applyBorder="1" applyAlignment="1">
      <alignment horizontal="center" vertical="center" wrapText="1"/>
    </xf>
    <xf numFmtId="0" fontId="26" fillId="26" borderId="13" xfId="35" applyFont="1" applyFill="1" applyBorder="1" applyAlignment="1">
      <alignment horizontal="center" vertical="center" wrapText="1"/>
    </xf>
    <xf numFmtId="0" fontId="26" fillId="26" borderId="30" xfId="35" applyFont="1" applyFill="1" applyBorder="1" applyAlignment="1">
      <alignment horizontal="center" vertical="center" wrapText="1"/>
    </xf>
    <xf numFmtId="0" fontId="26" fillId="26" borderId="13" xfId="34" applyFont="1" applyFill="1" applyBorder="1" applyAlignment="1">
      <alignment horizontal="center" vertical="center" wrapText="1"/>
    </xf>
    <xf numFmtId="3" fontId="26" fillId="26" borderId="30" xfId="35" applyNumberFormat="1" applyFont="1" applyFill="1" applyBorder="1" applyAlignment="1">
      <alignment horizontal="center" vertical="center" wrapText="1"/>
    </xf>
    <xf numFmtId="0" fontId="26" fillId="26" borderId="13" xfId="33" applyFont="1" applyFill="1" applyBorder="1" applyAlignment="1">
      <alignment horizontal="center" vertical="center" wrapText="1"/>
    </xf>
    <xf numFmtId="0" fontId="31" fillId="26" borderId="30" xfId="35" applyFont="1" applyFill="1" applyBorder="1" applyAlignment="1">
      <alignment horizontal="left" vertical="center" indent="1"/>
    </xf>
    <xf numFmtId="0" fontId="31" fillId="26" borderId="12" xfId="35" applyFont="1" applyFill="1" applyBorder="1" applyAlignment="1">
      <alignment horizontal="left" vertical="center" indent="1"/>
    </xf>
    <xf numFmtId="3" fontId="26" fillId="26" borderId="13" xfId="36" applyNumberFormat="1" applyFont="1" applyFill="1" applyBorder="1" applyAlignment="1">
      <alignment horizontal="right" vertical="center" indent="1"/>
    </xf>
    <xf numFmtId="0" fontId="26" fillId="26" borderId="30" xfId="35" applyFont="1" applyFill="1" applyBorder="1" applyAlignment="1">
      <alignment horizontal="left" vertical="center" indent="1"/>
    </xf>
    <xf numFmtId="0" fontId="26" fillId="26" borderId="12" xfId="35" applyFont="1" applyFill="1" applyBorder="1" applyAlignment="1">
      <alignment horizontal="left" vertical="center" indent="1"/>
    </xf>
    <xf numFmtId="0" fontId="26" fillId="26" borderId="12" xfId="35" applyFont="1" applyFill="1" applyBorder="1" applyAlignment="1">
      <alignment horizontal="left" vertical="center" indent="1"/>
    </xf>
  </cellXfs>
  <cellStyles count="56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4" xfId="29"/>
    <cellStyle name="normální_Investice - opravy 2007 - 14-11-06-HOL (3)1" xfId="30"/>
    <cellStyle name="normální_investice 2005- doprava-upravený2" xfId="31"/>
    <cellStyle name="normální_investice 2005- doprava-upravený2 2" xfId="32"/>
    <cellStyle name="normální_Investice 2005-školství - úprava (probráno se SEK)" xfId="33"/>
    <cellStyle name="normální_kultura2-upravené priority-3" xfId="34"/>
    <cellStyle name="normální_Požadavky na investice 2005 a plnění 2004-úprava" xfId="35"/>
    <cellStyle name="normální_Sešit1" xfId="36"/>
    <cellStyle name="normální_Sociální - investice a opravy 2009 - sumarizace vč. prior - 10-12-2008" xfId="37"/>
    <cellStyle name="normální_Sociální - investice a opravy 2009 - sumarizace vč. prior - 10-12-2008 2" xfId="55"/>
    <cellStyle name="normální_Studie IZ - silnice 2003" xfId="38"/>
    <cellStyle name="normální_Studie IZ - silnice 2003 2" xfId="39"/>
    <cellStyle name="normální_Zdravotnictví - Návrh investic 2009 15.12.2008 2" xfId="54"/>
    <cellStyle name="Poznámka" xfId="40" builtinId="10" customBuiltin="1"/>
    <cellStyle name="Propojená buňka" xfId="41" builtinId="24" customBuiltin="1"/>
    <cellStyle name="Správně" xfId="42" builtinId="26" customBuiltin="1"/>
    <cellStyle name="Text upozornění" xfId="43" builtinId="11" customBuiltin="1"/>
    <cellStyle name="Vstup" xfId="44" builtinId="20" customBuiltin="1"/>
    <cellStyle name="Výpočet" xfId="45" builtinId="22" customBuiltin="1"/>
    <cellStyle name="Výstup" xfId="46" builtinId="21" customBuiltin="1"/>
    <cellStyle name="Vysvětlující text" xfId="47" builtinId="53" customBuiltin="1"/>
    <cellStyle name="Zvýraznění 1" xfId="48" builtinId="29" customBuiltin="1"/>
    <cellStyle name="Zvýraznění 2" xfId="49" builtinId="33" customBuiltin="1"/>
    <cellStyle name="Zvýraznění 3" xfId="50" builtinId="37" customBuiltin="1"/>
    <cellStyle name="Zvýraznění 4" xfId="51" builtinId="41" customBuiltin="1"/>
    <cellStyle name="Zvýraznění 5" xfId="52" builtinId="45" customBuiltin="1"/>
    <cellStyle name="Zvýraznění 6" xfId="53" builtinId="49" customBuiltin="1"/>
  </cellStyles>
  <dxfs count="0"/>
  <tableStyles count="0" defaultTableStyle="TableStyleMedium9" defaultPivotStyle="PivotStyleLight16"/>
  <colors>
    <mruColors>
      <color rgb="FFCCFFFF"/>
      <color rgb="FFFF99CC"/>
      <color rgb="FFB2B2B2"/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" name="Picture 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3" name="Picture 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4" name="Picture 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5" name="Picture 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6" name="Picture 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7" name="Picture 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8" name="Picture 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9" name="Picture 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0" name="Picture 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11" name="Picture 1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2" name="Picture 1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3" name="Picture 1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14" name="Picture 1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5" name="Picture 1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6" name="Picture 1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17" name="Picture 1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8" name="Picture 1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" name="Picture 1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0" name="Picture 1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" name="Picture 2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2" name="Picture 2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3" name="Picture 2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4" name="Picture 2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5" name="Picture 2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6" name="Picture 2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7" name="Picture 2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8" name="Picture 2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9" name="Picture 2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30" name="Picture 2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31" name="Picture 3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32" name="Picture 3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33" name="Picture 3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34" name="Picture 3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35" name="Picture 3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36" name="Picture 3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37" name="Picture 3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333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66"/>
  <sheetViews>
    <sheetView showGridLines="0" topLeftCell="A13" zoomScale="75" zoomScaleNormal="75" zoomScaleSheetLayoutView="75" workbookViewId="0">
      <selection activeCell="G31" sqref="G31"/>
    </sheetView>
  </sheetViews>
  <sheetFormatPr defaultColWidth="9.140625" defaultRowHeight="12.75" x14ac:dyDescent="0.2"/>
  <cols>
    <col min="1" max="1" width="7" style="16" customWidth="1"/>
    <col min="2" max="2" width="43.28515625" style="16" customWidth="1"/>
    <col min="3" max="3" width="44.5703125" style="16" customWidth="1"/>
    <col min="4" max="4" width="21.28515625" style="16" customWidth="1"/>
    <col min="5" max="5" width="20.140625" style="16" customWidth="1"/>
    <col min="6" max="6" width="20.5703125" style="16" customWidth="1"/>
    <col min="7" max="7" width="23" style="16" customWidth="1"/>
    <col min="8" max="8" width="21.85546875" style="16" customWidth="1"/>
    <col min="9" max="16384" width="9.140625" style="16"/>
  </cols>
  <sheetData>
    <row r="1" spans="1:8" s="82" customFormat="1" ht="25.5" customHeight="1" x14ac:dyDescent="0.3">
      <c r="A1" s="82" t="s">
        <v>65</v>
      </c>
      <c r="E1" s="172"/>
    </row>
    <row r="2" spans="1:8" ht="24" customHeight="1" x14ac:dyDescent="0.3">
      <c r="A2" s="82" t="s">
        <v>66</v>
      </c>
      <c r="E2" s="35"/>
    </row>
    <row r="3" spans="1:8" ht="18.75" customHeight="1" thickBot="1" x14ac:dyDescent="0.3">
      <c r="A3" s="450"/>
      <c r="B3" s="450"/>
      <c r="C3" s="450"/>
      <c r="H3" s="83" t="s">
        <v>9</v>
      </c>
    </row>
    <row r="4" spans="1:8" ht="65.25" customHeight="1" thickBot="1" x14ac:dyDescent="0.25">
      <c r="A4" s="451" t="s">
        <v>49</v>
      </c>
      <c r="B4" s="451"/>
      <c r="C4" s="32" t="s">
        <v>32</v>
      </c>
      <c r="D4" s="68" t="s">
        <v>72</v>
      </c>
      <c r="E4" s="76" t="s">
        <v>28</v>
      </c>
      <c r="F4" s="68" t="s">
        <v>29</v>
      </c>
      <c r="G4" s="68" t="s">
        <v>39</v>
      </c>
      <c r="H4" s="67" t="s">
        <v>55</v>
      </c>
    </row>
    <row r="5" spans="1:8" ht="20.100000000000001" customHeight="1" x14ac:dyDescent="0.2">
      <c r="A5" s="452"/>
      <c r="B5" s="23" t="s">
        <v>25</v>
      </c>
      <c r="C5" s="52" t="s">
        <v>20</v>
      </c>
      <c r="D5" s="28" t="e">
        <f>#REF!</f>
        <v>#REF!</v>
      </c>
      <c r="E5" s="28"/>
      <c r="F5" s="28"/>
      <c r="G5" s="28">
        <v>2605</v>
      </c>
      <c r="H5" s="42" t="e">
        <f t="shared" ref="H5:H22" si="0">SUM(D5:G5)</f>
        <v>#REF!</v>
      </c>
    </row>
    <row r="6" spans="1:8" ht="20.100000000000001" customHeight="1" x14ac:dyDescent="0.2">
      <c r="A6" s="453"/>
      <c r="B6" s="23" t="s">
        <v>25</v>
      </c>
      <c r="C6" s="53" t="s">
        <v>10</v>
      </c>
      <c r="D6" s="29">
        <f>'Š-INV'!N23</f>
        <v>0</v>
      </c>
      <c r="E6" s="29">
        <f>'Š-INV'!Q22</f>
        <v>0</v>
      </c>
      <c r="F6" s="29">
        <f>'Š-INV'!Q11</f>
        <v>0</v>
      </c>
      <c r="G6" s="29">
        <v>33011</v>
      </c>
      <c r="H6" s="42">
        <f t="shared" si="0"/>
        <v>33011</v>
      </c>
    </row>
    <row r="7" spans="1:8" ht="20.100000000000001" customHeight="1" thickBot="1" x14ac:dyDescent="0.25">
      <c r="A7" s="454"/>
      <c r="B7" s="24" t="s">
        <v>25</v>
      </c>
      <c r="C7" s="54" t="s">
        <v>50</v>
      </c>
      <c r="D7" s="30">
        <f>'Š-opr.'!N12</f>
        <v>0</v>
      </c>
      <c r="E7" s="34"/>
      <c r="F7" s="34"/>
      <c r="G7" s="34">
        <v>22384</v>
      </c>
      <c r="H7" s="41">
        <f t="shared" si="0"/>
        <v>22384</v>
      </c>
    </row>
    <row r="8" spans="1:8" ht="20.100000000000001" customHeight="1" thickBot="1" x14ac:dyDescent="0.25">
      <c r="A8" s="442" t="s">
        <v>34</v>
      </c>
      <c r="B8" s="443"/>
      <c r="C8" s="443"/>
      <c r="D8" s="189" t="e">
        <f>SUM(D5:D7)</f>
        <v>#REF!</v>
      </c>
      <c r="E8" s="189">
        <f>SUM(E5:E7)</f>
        <v>0</v>
      </c>
      <c r="F8" s="189">
        <f>SUM(F5:F7)</f>
        <v>0</v>
      </c>
      <c r="G8" s="189">
        <f>SUM(G5:G7)</f>
        <v>58000</v>
      </c>
      <c r="H8" s="189" t="e">
        <f t="shared" si="0"/>
        <v>#REF!</v>
      </c>
    </row>
    <row r="9" spans="1:8" ht="20.100000000000001" customHeight="1" x14ac:dyDescent="0.2">
      <c r="A9" s="20"/>
      <c r="B9" s="25" t="s">
        <v>41</v>
      </c>
      <c r="C9" s="55" t="s">
        <v>20</v>
      </c>
      <c r="D9" s="31">
        <v>0</v>
      </c>
      <c r="E9" s="28" t="e">
        <f>#REF!</f>
        <v>#REF!</v>
      </c>
      <c r="F9" s="28"/>
      <c r="G9" s="28">
        <v>1750</v>
      </c>
      <c r="H9" s="42" t="e">
        <f t="shared" si="0"/>
        <v>#REF!</v>
      </c>
    </row>
    <row r="10" spans="1:8" ht="20.100000000000001" customHeight="1" x14ac:dyDescent="0.2">
      <c r="A10" s="17"/>
      <c r="B10" s="26" t="s">
        <v>41</v>
      </c>
      <c r="C10" s="56" t="s">
        <v>23</v>
      </c>
      <c r="D10" s="29" t="e">
        <f>#REF!</f>
        <v>#REF!</v>
      </c>
      <c r="E10" s="29" t="e">
        <f>#REF!</f>
        <v>#REF!</v>
      </c>
      <c r="F10" s="29" t="e">
        <f>#REF!</f>
        <v>#REF!</v>
      </c>
      <c r="G10" s="29">
        <v>43377</v>
      </c>
      <c r="H10" s="42" t="e">
        <f t="shared" si="0"/>
        <v>#REF!</v>
      </c>
    </row>
    <row r="11" spans="1:8" ht="20.100000000000001" customHeight="1" x14ac:dyDescent="0.2">
      <c r="A11" s="194"/>
      <c r="B11" s="26" t="s">
        <v>41</v>
      </c>
      <c r="C11" s="56" t="s">
        <v>24</v>
      </c>
      <c r="D11" s="29" t="e">
        <f>#REF!</f>
        <v>#REF!</v>
      </c>
      <c r="E11" s="34"/>
      <c r="F11" s="34"/>
      <c r="G11" s="34">
        <v>17353</v>
      </c>
      <c r="H11" s="195" t="e">
        <f t="shared" ref="H11" si="1">SUM(D11:G11)</f>
        <v>#REF!</v>
      </c>
    </row>
    <row r="12" spans="1:8" ht="20.100000000000001" customHeight="1" thickBot="1" x14ac:dyDescent="0.25">
      <c r="A12" s="21"/>
      <c r="B12" s="191" t="s">
        <v>41</v>
      </c>
      <c r="C12" s="192" t="s">
        <v>50</v>
      </c>
      <c r="D12" s="193" t="e">
        <f>#REF!</f>
        <v>#REF!</v>
      </c>
      <c r="E12" s="34"/>
      <c r="F12" s="34"/>
      <c r="G12" s="34">
        <v>7520</v>
      </c>
      <c r="H12" s="41" t="e">
        <f t="shared" si="0"/>
        <v>#REF!</v>
      </c>
    </row>
    <row r="13" spans="1:8" ht="20.100000000000001" customHeight="1" thickBot="1" x14ac:dyDescent="0.25">
      <c r="A13" s="442" t="s">
        <v>35</v>
      </c>
      <c r="B13" s="443"/>
      <c r="C13" s="443"/>
      <c r="D13" s="190" t="e">
        <f>SUM(D9:D12)</f>
        <v>#REF!</v>
      </c>
      <c r="E13" s="190" t="e">
        <f>SUM(E9:E12)</f>
        <v>#REF!</v>
      </c>
      <c r="F13" s="190" t="e">
        <f>SUM(F9:F12)</f>
        <v>#REF!</v>
      </c>
      <c r="G13" s="190">
        <f>SUM(G9:G12)</f>
        <v>70000</v>
      </c>
      <c r="H13" s="189" t="e">
        <f t="shared" si="0"/>
        <v>#REF!</v>
      </c>
    </row>
    <row r="14" spans="1:8" ht="20.100000000000001" customHeight="1" x14ac:dyDescent="0.2">
      <c r="A14" s="19"/>
      <c r="B14" s="25" t="s">
        <v>45</v>
      </c>
      <c r="C14" s="57" t="s">
        <v>20</v>
      </c>
      <c r="D14" s="31" t="e">
        <f>#REF!</f>
        <v>#REF!</v>
      </c>
      <c r="E14" s="28"/>
      <c r="F14" s="28"/>
      <c r="G14" s="28">
        <v>1600</v>
      </c>
      <c r="H14" s="42" t="e">
        <f t="shared" si="0"/>
        <v>#REF!</v>
      </c>
    </row>
    <row r="15" spans="1:8" ht="20.100000000000001" customHeight="1" x14ac:dyDescent="0.2">
      <c r="A15" s="17"/>
      <c r="B15" s="26" t="s">
        <v>45</v>
      </c>
      <c r="C15" s="56" t="s">
        <v>23</v>
      </c>
      <c r="D15" s="29" t="e">
        <f>#REF!</f>
        <v>#REF!</v>
      </c>
      <c r="E15" s="29">
        <v>0</v>
      </c>
      <c r="F15" s="29" t="e">
        <f>Souhrn!#REF!</f>
        <v>#REF!</v>
      </c>
      <c r="G15" s="29">
        <v>18635</v>
      </c>
      <c r="H15" s="42" t="e">
        <f t="shared" si="0"/>
        <v>#REF!</v>
      </c>
    </row>
    <row r="16" spans="1:8" ht="20.100000000000001" customHeight="1" thickBot="1" x14ac:dyDescent="0.25">
      <c r="A16" s="17"/>
      <c r="B16" s="27" t="s">
        <v>45</v>
      </c>
      <c r="C16" s="33" t="s">
        <v>24</v>
      </c>
      <c r="D16" s="30" t="e">
        <f>#REF!</f>
        <v>#REF!</v>
      </c>
      <c r="E16" s="34"/>
      <c r="F16" s="34"/>
      <c r="G16" s="34">
        <v>2765</v>
      </c>
      <c r="H16" s="41" t="e">
        <f t="shared" si="0"/>
        <v>#REF!</v>
      </c>
    </row>
    <row r="17" spans="1:11" ht="20.100000000000001" customHeight="1" thickBot="1" x14ac:dyDescent="0.25">
      <c r="A17" s="442" t="s">
        <v>36</v>
      </c>
      <c r="B17" s="443"/>
      <c r="C17" s="444"/>
      <c r="D17" s="189" t="e">
        <f>SUM(D14:D16)</f>
        <v>#REF!</v>
      </c>
      <c r="E17" s="189">
        <f>SUM(E14:E16)</f>
        <v>0</v>
      </c>
      <c r="F17" s="189" t="e">
        <f>SUM(F14:F16)</f>
        <v>#REF!</v>
      </c>
      <c r="G17" s="189">
        <f>SUM(G14:G16)</f>
        <v>23000</v>
      </c>
      <c r="H17" s="189" t="e">
        <f t="shared" si="0"/>
        <v>#REF!</v>
      </c>
    </row>
    <row r="18" spans="1:11" ht="20.100000000000001" customHeight="1" x14ac:dyDescent="0.2">
      <c r="A18" s="20"/>
      <c r="B18" s="25" t="s">
        <v>46</v>
      </c>
      <c r="C18" s="55" t="s">
        <v>20</v>
      </c>
      <c r="D18" s="31">
        <v>0</v>
      </c>
      <c r="E18" s="28">
        <v>0</v>
      </c>
      <c r="F18" s="28"/>
      <c r="G18" s="28">
        <v>500</v>
      </c>
      <c r="H18" s="42">
        <f t="shared" si="0"/>
        <v>500</v>
      </c>
    </row>
    <row r="19" spans="1:11" ht="20.100000000000001" customHeight="1" x14ac:dyDescent="0.2">
      <c r="A19" s="17"/>
      <c r="B19" s="26" t="s">
        <v>46</v>
      </c>
      <c r="C19" s="56" t="s">
        <v>56</v>
      </c>
      <c r="D19" s="29" t="e">
        <f>#REF!</f>
        <v>#REF!</v>
      </c>
      <c r="E19" s="29" t="e">
        <f>#REF!</f>
        <v>#REF!</v>
      </c>
      <c r="F19" s="29"/>
      <c r="G19" s="29">
        <v>29500</v>
      </c>
      <c r="H19" s="42" t="e">
        <f t="shared" si="0"/>
        <v>#REF!</v>
      </c>
    </row>
    <row r="20" spans="1:11" ht="20.100000000000001" customHeight="1" thickBot="1" x14ac:dyDescent="0.25">
      <c r="A20" s="21"/>
      <c r="B20" s="27" t="s">
        <v>46</v>
      </c>
      <c r="C20" s="58" t="s">
        <v>57</v>
      </c>
      <c r="D20" s="34"/>
      <c r="E20" s="34"/>
      <c r="F20" s="34"/>
      <c r="G20" s="34">
        <v>70000</v>
      </c>
      <c r="H20" s="41">
        <f t="shared" si="0"/>
        <v>70000</v>
      </c>
    </row>
    <row r="21" spans="1:11" ht="20.100000000000001" customHeight="1" thickBot="1" x14ac:dyDescent="0.25">
      <c r="A21" s="442" t="s">
        <v>38</v>
      </c>
      <c r="B21" s="443"/>
      <c r="C21" s="444"/>
      <c r="D21" s="189" t="e">
        <f>SUM(D18:D20)</f>
        <v>#REF!</v>
      </c>
      <c r="E21" s="189" t="e">
        <f>SUM(E18:E20)</f>
        <v>#REF!</v>
      </c>
      <c r="F21" s="189">
        <f>SUM(F18:F20)</f>
        <v>0</v>
      </c>
      <c r="G21" s="189">
        <f>SUM(G18:G20)</f>
        <v>100000</v>
      </c>
      <c r="H21" s="189" t="e">
        <f t="shared" si="0"/>
        <v>#REF!</v>
      </c>
    </row>
    <row r="22" spans="1:11" ht="20.100000000000001" customHeight="1" x14ac:dyDescent="0.2">
      <c r="A22" s="20"/>
      <c r="B22" s="25" t="s">
        <v>21</v>
      </c>
      <c r="C22" s="57" t="s">
        <v>20</v>
      </c>
      <c r="D22" s="28">
        <v>0</v>
      </c>
      <c r="E22" s="28"/>
      <c r="F22" s="28"/>
      <c r="G22" s="28">
        <v>350</v>
      </c>
      <c r="H22" s="42">
        <f t="shared" si="0"/>
        <v>350</v>
      </c>
    </row>
    <row r="23" spans="1:11" ht="20.100000000000001" customHeight="1" x14ac:dyDescent="0.2">
      <c r="A23" s="17"/>
      <c r="B23" s="26" t="s">
        <v>21</v>
      </c>
      <c r="C23" s="56" t="s">
        <v>23</v>
      </c>
      <c r="D23" s="29" t="e">
        <f>#REF!</f>
        <v>#REF!</v>
      </c>
      <c r="E23" s="29"/>
      <c r="F23" s="29"/>
      <c r="G23" s="29">
        <v>18024</v>
      </c>
      <c r="H23" s="42" t="e">
        <f>SUM(D23:G23)</f>
        <v>#REF!</v>
      </c>
    </row>
    <row r="24" spans="1:11" ht="20.100000000000001" customHeight="1" x14ac:dyDescent="0.2">
      <c r="A24" s="17"/>
      <c r="B24" s="26" t="s">
        <v>21</v>
      </c>
      <c r="C24" s="56" t="s">
        <v>24</v>
      </c>
      <c r="D24" s="29" t="e">
        <f>#REF!</f>
        <v>#REF!</v>
      </c>
      <c r="E24" s="29"/>
      <c r="F24" s="29"/>
      <c r="G24" s="29">
        <v>4600</v>
      </c>
      <c r="H24" s="42" t="e">
        <f t="shared" ref="H24:H29" si="2">SUM(D24:G24)</f>
        <v>#REF!</v>
      </c>
    </row>
    <row r="25" spans="1:11" ht="20.100000000000001" customHeight="1" thickBot="1" x14ac:dyDescent="0.25">
      <c r="A25" s="21"/>
      <c r="B25" s="24" t="s">
        <v>40</v>
      </c>
      <c r="C25" s="54" t="s">
        <v>58</v>
      </c>
      <c r="D25" s="30" t="e">
        <f>#REF!</f>
        <v>#REF!</v>
      </c>
      <c r="E25" s="34"/>
      <c r="F25" s="34"/>
      <c r="G25" s="34" t="e">
        <f>#REF!</f>
        <v>#REF!</v>
      </c>
      <c r="H25" s="41" t="e">
        <f t="shared" si="2"/>
        <v>#REF!</v>
      </c>
    </row>
    <row r="26" spans="1:11" ht="20.100000000000001" customHeight="1" thickBot="1" x14ac:dyDescent="0.25">
      <c r="A26" s="442" t="s">
        <v>37</v>
      </c>
      <c r="B26" s="443"/>
      <c r="C26" s="443"/>
      <c r="D26" s="189" t="e">
        <f>SUM(D22:D25)</f>
        <v>#REF!</v>
      </c>
      <c r="E26" s="189">
        <f>SUM(E22:E25)</f>
        <v>0</v>
      </c>
      <c r="F26" s="189">
        <f>SUM(F22:F25)</f>
        <v>0</v>
      </c>
      <c r="G26" s="189" t="e">
        <f>SUM(G22:G25)</f>
        <v>#REF!</v>
      </c>
      <c r="H26" s="189" t="e">
        <f t="shared" si="2"/>
        <v>#REF!</v>
      </c>
    </row>
    <row r="27" spans="1:11" ht="20.100000000000001" customHeight="1" thickBot="1" x14ac:dyDescent="0.25">
      <c r="A27" s="84" t="s">
        <v>59</v>
      </c>
      <c r="B27" s="86"/>
      <c r="C27" s="87"/>
      <c r="D27" s="85">
        <v>0</v>
      </c>
      <c r="E27" s="85"/>
      <c r="F27" s="85"/>
      <c r="G27" s="85">
        <v>4400</v>
      </c>
      <c r="H27" s="85">
        <f t="shared" si="2"/>
        <v>4400</v>
      </c>
    </row>
    <row r="28" spans="1:11" ht="20.100000000000001" customHeight="1" thickBot="1" x14ac:dyDescent="0.25">
      <c r="A28" s="84" t="s">
        <v>44</v>
      </c>
      <c r="B28" s="86"/>
      <c r="C28" s="87"/>
      <c r="D28" s="85">
        <v>0</v>
      </c>
      <c r="E28" s="85"/>
      <c r="F28" s="85"/>
      <c r="G28" s="85">
        <v>2400</v>
      </c>
      <c r="H28" s="85">
        <f t="shared" si="2"/>
        <v>2400</v>
      </c>
    </row>
    <row r="29" spans="1:11" ht="20.100000000000001" customHeight="1" thickBot="1" x14ac:dyDescent="0.25">
      <c r="A29" s="84" t="s">
        <v>43</v>
      </c>
      <c r="B29" s="86"/>
      <c r="C29" s="87"/>
      <c r="D29" s="85">
        <v>0</v>
      </c>
      <c r="E29" s="85"/>
      <c r="F29" s="85"/>
      <c r="G29" s="85">
        <v>2200</v>
      </c>
      <c r="H29" s="85">
        <f t="shared" si="2"/>
        <v>2200</v>
      </c>
    </row>
    <row r="30" spans="1:11" ht="30.75" customHeight="1" thickBot="1" x14ac:dyDescent="0.25">
      <c r="A30" s="445" t="s">
        <v>51</v>
      </c>
      <c r="B30" s="446"/>
      <c r="C30" s="222"/>
      <c r="D30" s="85" t="e">
        <f>D8+D13+D17+D21+D26+D27+D28+D29</f>
        <v>#REF!</v>
      </c>
      <c r="E30" s="85" t="e">
        <f>E8+E13+E17+E21+E26+E27+E28+E29</f>
        <v>#REF!</v>
      </c>
      <c r="F30" s="85" t="e">
        <f>F8+F13+F17+F21+F26+F27+F28+F29</f>
        <v>#REF!</v>
      </c>
      <c r="G30" s="85" t="e">
        <f>G8+G13+G17+G21+G26+G27+G28+G29</f>
        <v>#REF!</v>
      </c>
      <c r="H30" s="85" t="e">
        <f>H8+H13+H17+H21+H26+H27+H28+H29</f>
        <v>#REF!</v>
      </c>
      <c r="K30" s="35"/>
    </row>
    <row r="31" spans="1:11" ht="13.5" thickBot="1" x14ac:dyDescent="0.25"/>
    <row r="32" spans="1:11" ht="56.25" customHeight="1" thickBot="1" x14ac:dyDescent="0.35">
      <c r="A32" s="250" t="s">
        <v>71</v>
      </c>
      <c r="B32" s="86"/>
      <c r="C32" s="251"/>
      <c r="D32" s="68" t="s">
        <v>72</v>
      </c>
      <c r="E32" s="76" t="s">
        <v>28</v>
      </c>
      <c r="F32" s="68" t="s">
        <v>29</v>
      </c>
      <c r="G32" s="68" t="s">
        <v>39</v>
      </c>
      <c r="H32" s="67" t="s">
        <v>55</v>
      </c>
    </row>
    <row r="33" spans="1:9" s="225" customFormat="1" ht="18" x14ac:dyDescent="0.25">
      <c r="A33" s="233" t="s">
        <v>73</v>
      </c>
      <c r="B33" s="234"/>
      <c r="C33" s="235"/>
      <c r="D33" s="236"/>
      <c r="E33" s="236">
        <v>58000</v>
      </c>
      <c r="F33" s="236"/>
      <c r="G33" s="236">
        <v>-58000</v>
      </c>
      <c r="H33" s="236">
        <f>SUM(D33:G33)</f>
        <v>0</v>
      </c>
    </row>
    <row r="34" spans="1:9" s="225" customFormat="1" ht="18" x14ac:dyDescent="0.25">
      <c r="A34" s="237" t="s">
        <v>74</v>
      </c>
      <c r="B34" s="238"/>
      <c r="C34" s="229"/>
      <c r="D34" s="231"/>
      <c r="E34" s="231">
        <v>70000</v>
      </c>
      <c r="F34" s="231"/>
      <c r="G34" s="231">
        <v>-70000</v>
      </c>
      <c r="H34" s="231">
        <f t="shared" ref="H34:H40" si="3">SUM(D34:G34)</f>
        <v>0</v>
      </c>
    </row>
    <row r="35" spans="1:9" s="225" customFormat="1" ht="18" x14ac:dyDescent="0.25">
      <c r="A35" s="237" t="s">
        <v>75</v>
      </c>
      <c r="B35" s="238"/>
      <c r="C35" s="229"/>
      <c r="D35" s="231"/>
      <c r="E35" s="231">
        <v>23000</v>
      </c>
      <c r="F35" s="231"/>
      <c r="G35" s="231">
        <v>-23000</v>
      </c>
      <c r="H35" s="231">
        <f t="shared" si="3"/>
        <v>0</v>
      </c>
    </row>
    <row r="36" spans="1:9" s="225" customFormat="1" ht="18" x14ac:dyDescent="0.25">
      <c r="A36" s="237" t="s">
        <v>76</v>
      </c>
      <c r="B36" s="238"/>
      <c r="C36" s="229"/>
      <c r="D36" s="231"/>
      <c r="E36" s="231">
        <f>500+9200+14500</f>
        <v>24200</v>
      </c>
      <c r="F36" s="231">
        <f>50667+12500</f>
        <v>63167</v>
      </c>
      <c r="G36" s="231">
        <f>-14500-9200-63167-500</f>
        <v>-87367</v>
      </c>
      <c r="H36" s="231">
        <f t="shared" si="3"/>
        <v>0</v>
      </c>
    </row>
    <row r="37" spans="1:9" s="224" customFormat="1" ht="18" x14ac:dyDescent="0.25">
      <c r="A37" s="237" t="s">
        <v>77</v>
      </c>
      <c r="B37" s="238"/>
      <c r="C37" s="229"/>
      <c r="D37" s="231"/>
      <c r="E37" s="231">
        <v>22974</v>
      </c>
      <c r="F37" s="231"/>
      <c r="G37" s="231">
        <v>-22974</v>
      </c>
      <c r="H37" s="231">
        <f t="shared" si="3"/>
        <v>0</v>
      </c>
    </row>
    <row r="38" spans="1:9" ht="18" x14ac:dyDescent="0.25">
      <c r="A38" s="237" t="s">
        <v>59</v>
      </c>
      <c r="B38" s="238"/>
      <c r="C38" s="229"/>
      <c r="D38" s="231"/>
      <c r="E38" s="231">
        <v>4400</v>
      </c>
      <c r="F38" s="231"/>
      <c r="G38" s="231">
        <v>-4400</v>
      </c>
      <c r="H38" s="231">
        <f t="shared" si="3"/>
        <v>0</v>
      </c>
    </row>
    <row r="39" spans="1:9" ht="18" x14ac:dyDescent="0.25">
      <c r="A39" s="237" t="s">
        <v>44</v>
      </c>
      <c r="B39" s="238"/>
      <c r="C39" s="229"/>
      <c r="D39" s="231"/>
      <c r="E39" s="231">
        <v>2400</v>
      </c>
      <c r="F39" s="231"/>
      <c r="G39" s="231">
        <v>-2400</v>
      </c>
      <c r="H39" s="231">
        <f t="shared" si="3"/>
        <v>0</v>
      </c>
    </row>
    <row r="40" spans="1:9" ht="18" x14ac:dyDescent="0.25">
      <c r="A40" s="239" t="s">
        <v>43</v>
      </c>
      <c r="B40" s="227"/>
      <c r="C40" s="230"/>
      <c r="D40" s="232"/>
      <c r="E40" s="232">
        <v>2200</v>
      </c>
      <c r="F40" s="232"/>
      <c r="G40" s="232">
        <v>-2200</v>
      </c>
      <c r="H40" s="232">
        <f t="shared" si="3"/>
        <v>0</v>
      </c>
    </row>
    <row r="41" spans="1:9" s="228" customFormat="1" ht="18.75" thickBot="1" x14ac:dyDescent="0.3">
      <c r="A41" s="240" t="s">
        <v>51</v>
      </c>
      <c r="B41" s="241"/>
      <c r="C41" s="242"/>
      <c r="D41" s="243">
        <f>SUM(D33:D40)</f>
        <v>0</v>
      </c>
      <c r="E41" s="243">
        <f t="shared" ref="E41:H41" si="4">SUM(E33:E40)</f>
        <v>207174</v>
      </c>
      <c r="F41" s="243">
        <f t="shared" si="4"/>
        <v>63167</v>
      </c>
      <c r="G41" s="243">
        <f t="shared" si="4"/>
        <v>-270341</v>
      </c>
      <c r="H41" s="243">
        <f t="shared" si="4"/>
        <v>0</v>
      </c>
    </row>
    <row r="42" spans="1:9" ht="18.75" thickBot="1" x14ac:dyDescent="0.3">
      <c r="A42" s="225"/>
      <c r="B42" s="225"/>
      <c r="C42" s="225"/>
      <c r="D42" s="226"/>
      <c r="E42" s="226"/>
      <c r="F42" s="226"/>
      <c r="G42" s="226"/>
      <c r="H42" s="226"/>
    </row>
    <row r="43" spans="1:9" s="228" customFormat="1" ht="24" thickBot="1" x14ac:dyDescent="0.4">
      <c r="A43" s="245" t="s">
        <v>78</v>
      </c>
      <c r="B43" s="246"/>
      <c r="C43" s="246"/>
      <c r="D43" s="247" t="e">
        <f>D30+D41</f>
        <v>#REF!</v>
      </c>
      <c r="E43" s="248" t="e">
        <f t="shared" ref="E43:H43" si="5">E30+E41</f>
        <v>#REF!</v>
      </c>
      <c r="F43" s="249" t="e">
        <f t="shared" si="5"/>
        <v>#REF!</v>
      </c>
      <c r="G43" s="247" t="e">
        <f t="shared" si="5"/>
        <v>#REF!</v>
      </c>
      <c r="H43" s="248" t="e">
        <f t="shared" si="5"/>
        <v>#REF!</v>
      </c>
      <c r="I43" s="244"/>
    </row>
    <row r="44" spans="1:9" x14ac:dyDescent="0.2">
      <c r="D44" s="35"/>
      <c r="E44" s="35"/>
      <c r="F44" s="35"/>
      <c r="G44" s="35"/>
    </row>
    <row r="45" spans="1:9" x14ac:dyDescent="0.2">
      <c r="D45" s="35"/>
      <c r="E45" s="35"/>
      <c r="F45" s="35"/>
      <c r="G45" s="35"/>
    </row>
    <row r="46" spans="1:9" x14ac:dyDescent="0.2">
      <c r="D46" s="35"/>
      <c r="E46" s="35"/>
      <c r="F46" s="35"/>
      <c r="G46" s="35"/>
    </row>
    <row r="47" spans="1:9" x14ac:dyDescent="0.2">
      <c r="D47" s="35"/>
      <c r="E47" s="35"/>
      <c r="F47" s="35"/>
      <c r="G47" s="35"/>
    </row>
    <row r="48" spans="1:9" x14ac:dyDescent="0.2">
      <c r="D48" s="35"/>
      <c r="E48" s="35"/>
      <c r="F48" s="35"/>
      <c r="G48" s="35"/>
    </row>
    <row r="49" spans="1:8" x14ac:dyDescent="0.2">
      <c r="D49" s="35"/>
      <c r="E49" s="35"/>
      <c r="F49" s="35"/>
      <c r="G49" s="35"/>
    </row>
    <row r="50" spans="1:8" x14ac:dyDescent="0.2">
      <c r="D50" s="35"/>
      <c r="E50" s="35"/>
      <c r="F50" s="35"/>
      <c r="G50" s="35"/>
    </row>
    <row r="51" spans="1:8" x14ac:dyDescent="0.2">
      <c r="D51" s="35"/>
      <c r="E51" s="35"/>
      <c r="F51" s="35"/>
      <c r="G51" s="35"/>
    </row>
    <row r="52" spans="1:8" x14ac:dyDescent="0.2">
      <c r="D52" s="35"/>
      <c r="E52" s="35"/>
      <c r="F52" s="35"/>
      <c r="G52" s="35"/>
    </row>
    <row r="53" spans="1:8" x14ac:dyDescent="0.2">
      <c r="D53" s="35"/>
      <c r="E53" s="35"/>
      <c r="F53" s="35"/>
      <c r="G53" s="35"/>
    </row>
    <row r="54" spans="1:8" x14ac:dyDescent="0.2">
      <c r="D54" s="35"/>
      <c r="E54" s="35"/>
      <c r="F54" s="35"/>
      <c r="G54" s="35"/>
    </row>
    <row r="55" spans="1:8" x14ac:dyDescent="0.2">
      <c r="D55" s="35"/>
      <c r="E55" s="35"/>
      <c r="F55" s="35"/>
      <c r="G55" s="35"/>
    </row>
    <row r="56" spans="1:8" x14ac:dyDescent="0.2">
      <c r="D56" s="35"/>
      <c r="E56" s="35"/>
      <c r="F56" s="35"/>
      <c r="G56" s="35"/>
    </row>
    <row r="57" spans="1:8" x14ac:dyDescent="0.2">
      <c r="D57" s="35"/>
      <c r="E57" s="35"/>
      <c r="F57" s="35"/>
      <c r="G57" s="35"/>
    </row>
    <row r="58" spans="1:8" x14ac:dyDescent="0.2">
      <c r="D58" s="35"/>
      <c r="E58" s="35"/>
      <c r="F58" s="35"/>
      <c r="G58" s="35"/>
    </row>
    <row r="59" spans="1:8" x14ac:dyDescent="0.2">
      <c r="D59" s="35"/>
      <c r="E59" s="35"/>
      <c r="F59" s="35"/>
      <c r="G59" s="35"/>
    </row>
    <row r="60" spans="1:8" s="88" customFormat="1" ht="14.25" x14ac:dyDescent="0.2">
      <c r="A60" s="447" t="s">
        <v>64</v>
      </c>
      <c r="B60" s="448"/>
      <c r="C60" s="448"/>
      <c r="D60" s="448"/>
      <c r="E60" s="448"/>
      <c r="F60" s="448"/>
      <c r="G60" s="448"/>
      <c r="H60" s="448"/>
    </row>
    <row r="61" spans="1:8" s="88" customFormat="1" ht="14.25" x14ac:dyDescent="0.2">
      <c r="A61" s="448"/>
      <c r="B61" s="448"/>
      <c r="C61" s="448"/>
      <c r="D61" s="448"/>
      <c r="E61" s="448"/>
      <c r="F61" s="448"/>
      <c r="G61" s="448"/>
      <c r="H61" s="448"/>
    </row>
    <row r="62" spans="1:8" s="88" customFormat="1" ht="22.5" customHeight="1" x14ac:dyDescent="0.2">
      <c r="A62" s="448"/>
      <c r="B62" s="448"/>
      <c r="C62" s="448"/>
      <c r="D62" s="448"/>
      <c r="E62" s="448"/>
      <c r="F62" s="448"/>
      <c r="G62" s="448"/>
      <c r="H62" s="448"/>
    </row>
    <row r="63" spans="1:8" s="88" customFormat="1" ht="15" x14ac:dyDescent="0.2">
      <c r="A63" s="89"/>
      <c r="B63" s="89"/>
      <c r="C63" s="89"/>
      <c r="D63" s="89"/>
      <c r="E63" s="89"/>
      <c r="F63" s="89"/>
      <c r="G63" s="89"/>
      <c r="H63" s="89"/>
    </row>
    <row r="64" spans="1:8" s="88" customFormat="1" ht="14.25" x14ac:dyDescent="0.2">
      <c r="A64" s="449" t="s">
        <v>67</v>
      </c>
      <c r="B64" s="448"/>
      <c r="C64" s="448"/>
      <c r="D64" s="448"/>
      <c r="E64" s="448"/>
      <c r="F64" s="448"/>
      <c r="G64" s="448"/>
      <c r="H64" s="448"/>
    </row>
    <row r="65" spans="1:8" s="88" customFormat="1" ht="19.5" customHeight="1" x14ac:dyDescent="0.2">
      <c r="A65" s="448"/>
      <c r="B65" s="448"/>
      <c r="C65" s="448"/>
      <c r="D65" s="448"/>
      <c r="E65" s="448"/>
      <c r="F65" s="448"/>
      <c r="G65" s="448"/>
      <c r="H65" s="448"/>
    </row>
    <row r="66" spans="1:8" s="88" customFormat="1" ht="14.25" x14ac:dyDescent="0.2"/>
  </sheetData>
  <mergeCells count="11">
    <mergeCell ref="A17:C17"/>
    <mergeCell ref="A3:C3"/>
    <mergeCell ref="A4:B4"/>
    <mergeCell ref="A5:A7"/>
    <mergeCell ref="A8:C8"/>
    <mergeCell ref="A13:C13"/>
    <mergeCell ref="A21:C21"/>
    <mergeCell ref="A26:C26"/>
    <mergeCell ref="A30:B30"/>
    <mergeCell ref="A60:H62"/>
    <mergeCell ref="A64:H65"/>
  </mergeCells>
  <pageMargins left="0.78740157480314965" right="0.78740157480314965" top="0.6692913385826772" bottom="0.86614173228346458" header="0.27559055118110237" footer="0.39370078740157483"/>
  <pageSetup paperSize="9" scale="52" firstPageNumber="129" orientation="landscape" useFirstPageNumber="1" r:id="rId1"/>
  <headerFooter alignWithMargins="0">
    <oddFooter>&amp;L&amp;"Arial,Kurzíva"Zastupitelstvo Olomouckého kraje 13.12.2010
8. - Rozpočet Olomouckéh kraje 2011 - návrh rozpočtu
Příloha č. 4b): Návrh nových investičních akcí v roce 2011&amp;RStrana &amp;P (celkem 170)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K22"/>
  <sheetViews>
    <sheetView showGridLines="0" tabSelected="1" zoomScale="75" zoomScaleNormal="75" zoomScaleSheetLayoutView="75" zoomScalePageLayoutView="75" workbookViewId="0">
      <selection activeCell="C20" sqref="C20"/>
    </sheetView>
  </sheetViews>
  <sheetFormatPr defaultColWidth="9.140625" defaultRowHeight="12.75" x14ac:dyDescent="0.2"/>
  <cols>
    <col min="1" max="1" width="7" style="16" customWidth="1"/>
    <col min="2" max="2" width="43.28515625" style="16" customWidth="1"/>
    <col min="3" max="3" width="53.7109375" style="16" customWidth="1"/>
    <col min="4" max="4" width="31.42578125" style="16" customWidth="1"/>
    <col min="5" max="5" width="22.28515625" style="16" customWidth="1"/>
    <col min="6" max="6" width="27.85546875" style="16" customWidth="1"/>
    <col min="7" max="7" width="23" style="16" customWidth="1"/>
    <col min="8" max="8" width="21.85546875" style="16" customWidth="1"/>
    <col min="9" max="9" width="9.140625" style="16"/>
    <col min="10" max="10" width="11.5703125" style="16" bestFit="1" customWidth="1"/>
    <col min="11" max="16384" width="9.140625" style="16"/>
  </cols>
  <sheetData>
    <row r="1" spans="1:11" s="82" customFormat="1" ht="32.25" customHeight="1" x14ac:dyDescent="0.3">
      <c r="A1" s="82" t="s">
        <v>105</v>
      </c>
      <c r="E1" s="172"/>
    </row>
    <row r="2" spans="1:11" ht="21" customHeight="1" x14ac:dyDescent="0.3">
      <c r="A2" s="82" t="s">
        <v>126</v>
      </c>
      <c r="E2" s="35"/>
    </row>
    <row r="3" spans="1:11" ht="18.75" customHeight="1" thickBot="1" x14ac:dyDescent="0.3">
      <c r="A3" s="450"/>
      <c r="B3" s="450"/>
      <c r="C3" s="450"/>
      <c r="H3" s="83" t="s">
        <v>9</v>
      </c>
    </row>
    <row r="4" spans="1:11" ht="65.25" customHeight="1" thickBot="1" x14ac:dyDescent="0.25">
      <c r="A4" s="549" t="s">
        <v>49</v>
      </c>
      <c r="B4" s="549"/>
      <c r="C4" s="550" t="s">
        <v>32</v>
      </c>
      <c r="D4" s="551" t="s">
        <v>72</v>
      </c>
      <c r="E4" s="552" t="s">
        <v>28</v>
      </c>
      <c r="F4" s="551" t="s">
        <v>29</v>
      </c>
      <c r="G4" s="551" t="s">
        <v>39</v>
      </c>
      <c r="H4" s="553" t="s">
        <v>55</v>
      </c>
    </row>
    <row r="5" spans="1:11" ht="20.100000000000001" customHeight="1" thickBot="1" x14ac:dyDescent="0.25">
      <c r="A5" s="21"/>
      <c r="B5" s="24" t="s">
        <v>40</v>
      </c>
      <c r="C5" s="54" t="s">
        <v>58</v>
      </c>
      <c r="D5" s="30">
        <f>'Zdrav.-nájem'!M20</f>
        <v>0</v>
      </c>
      <c r="E5" s="34">
        <v>0</v>
      </c>
      <c r="F5" s="34">
        <v>0</v>
      </c>
      <c r="G5" s="34">
        <f>'Zdrav.-nájem'!N20</f>
        <v>57575</v>
      </c>
      <c r="H5" s="41">
        <f t="shared" ref="H5" si="0">SUM(D5:G5)</f>
        <v>57575</v>
      </c>
    </row>
    <row r="6" spans="1:11" ht="20.100000000000001" customHeight="1" thickBot="1" x14ac:dyDescent="0.25">
      <c r="A6" s="554" t="s">
        <v>37</v>
      </c>
      <c r="B6" s="555"/>
      <c r="C6" s="555"/>
      <c r="D6" s="556">
        <f>SUM(D5:D5)</f>
        <v>0</v>
      </c>
      <c r="E6" s="556">
        <f>SUM(E5:E5)</f>
        <v>0</v>
      </c>
      <c r="F6" s="556">
        <f>SUM(F5:F5)</f>
        <v>0</v>
      </c>
      <c r="G6" s="556">
        <f>SUM(G5:G5)</f>
        <v>57575</v>
      </c>
      <c r="H6" s="556">
        <f>SUM(D6:G6)</f>
        <v>57575</v>
      </c>
    </row>
    <row r="7" spans="1:11" ht="30.75" customHeight="1" thickBot="1" x14ac:dyDescent="0.25">
      <c r="A7" s="557" t="s">
        <v>51</v>
      </c>
      <c r="B7" s="558"/>
      <c r="C7" s="559"/>
      <c r="D7" s="556">
        <f>D6</f>
        <v>0</v>
      </c>
      <c r="E7" s="556">
        <f t="shared" ref="E7:H7" si="1">E6</f>
        <v>0</v>
      </c>
      <c r="F7" s="556">
        <f t="shared" si="1"/>
        <v>0</v>
      </c>
      <c r="G7" s="556">
        <f t="shared" si="1"/>
        <v>57575</v>
      </c>
      <c r="H7" s="556">
        <f t="shared" si="1"/>
        <v>57575</v>
      </c>
      <c r="K7" s="35"/>
    </row>
    <row r="8" spans="1:11" ht="10.5" customHeight="1" x14ac:dyDescent="0.2"/>
    <row r="9" spans="1:11" ht="30" customHeight="1" x14ac:dyDescent="0.25">
      <c r="A9" s="457"/>
      <c r="B9" s="457"/>
      <c r="C9" s="457"/>
      <c r="D9" s="457"/>
      <c r="E9" s="457"/>
      <c r="F9" s="373"/>
      <c r="G9" s="373"/>
      <c r="H9" s="373"/>
    </row>
    <row r="10" spans="1:11" ht="24.75" customHeight="1" x14ac:dyDescent="0.25">
      <c r="A10" s="373"/>
      <c r="B10" s="373"/>
      <c r="C10" s="373"/>
      <c r="D10" s="373"/>
      <c r="E10" s="373"/>
      <c r="F10" s="373"/>
      <c r="G10" s="373"/>
      <c r="H10" s="373"/>
    </row>
    <row r="11" spans="1:11" ht="9.75" customHeight="1" x14ac:dyDescent="0.25">
      <c r="A11" s="262"/>
      <c r="B11" s="262"/>
      <c r="C11" s="262"/>
      <c r="D11" s="262"/>
      <c r="E11" s="262"/>
      <c r="F11" s="262"/>
      <c r="G11" s="262"/>
      <c r="H11" s="262"/>
    </row>
    <row r="12" spans="1:11" ht="12" customHeight="1" x14ac:dyDescent="0.2">
      <c r="A12" s="455"/>
      <c r="B12" s="456"/>
      <c r="C12" s="456"/>
      <c r="D12" s="456"/>
      <c r="E12" s="456"/>
      <c r="F12" s="456"/>
      <c r="G12" s="456"/>
      <c r="H12" s="456"/>
    </row>
    <row r="13" spans="1:11" ht="24" customHeight="1" x14ac:dyDescent="0.2">
      <c r="A13" s="456"/>
      <c r="B13" s="456"/>
      <c r="C13" s="456"/>
      <c r="D13" s="456"/>
      <c r="E13" s="456"/>
      <c r="F13" s="456"/>
      <c r="G13" s="456"/>
      <c r="H13" s="456"/>
    </row>
    <row r="14" spans="1:11" x14ac:dyDescent="0.2">
      <c r="D14" s="35"/>
      <c r="E14" s="351"/>
      <c r="F14" s="351"/>
      <c r="G14" s="363"/>
      <c r="H14" s="352"/>
    </row>
    <row r="15" spans="1:11" ht="15" x14ac:dyDescent="0.2">
      <c r="D15" s="353"/>
      <c r="E15" s="354"/>
      <c r="F15" s="354"/>
      <c r="G15" s="354"/>
      <c r="H15" s="354"/>
    </row>
    <row r="16" spans="1:11" ht="18" x14ac:dyDescent="0.25">
      <c r="D16" s="355"/>
      <c r="E16" s="356"/>
      <c r="F16" s="356"/>
      <c r="G16" s="356"/>
      <c r="H16" s="356"/>
    </row>
    <row r="17" spans="4:10" ht="18" x14ac:dyDescent="0.25">
      <c r="D17" s="355"/>
      <c r="E17" s="356"/>
      <c r="F17" s="356"/>
      <c r="G17" s="357"/>
      <c r="H17" s="357"/>
    </row>
    <row r="18" spans="4:10" ht="18" x14ac:dyDescent="0.25">
      <c r="D18" s="358"/>
      <c r="E18" s="359"/>
      <c r="F18" s="359"/>
      <c r="G18" s="359"/>
      <c r="H18" s="359"/>
    </row>
    <row r="19" spans="4:10" x14ac:dyDescent="0.2">
      <c r="D19" s="35"/>
      <c r="E19" s="35"/>
      <c r="F19" s="35"/>
      <c r="G19" s="35"/>
    </row>
    <row r="20" spans="4:10" x14ac:dyDescent="0.2">
      <c r="D20" s="35"/>
      <c r="E20" s="351"/>
      <c r="F20" s="351"/>
      <c r="G20" s="363"/>
      <c r="H20" s="352"/>
    </row>
    <row r="21" spans="4:10" ht="18" x14ac:dyDescent="0.25">
      <c r="D21" s="360"/>
      <c r="E21" s="357"/>
      <c r="F21" s="357"/>
      <c r="G21" s="357"/>
      <c r="H21" s="357"/>
    </row>
    <row r="22" spans="4:10" ht="18" x14ac:dyDescent="0.25">
      <c r="D22" s="361"/>
      <c r="E22" s="362"/>
      <c r="F22" s="362"/>
      <c r="G22" s="362"/>
      <c r="H22" s="362"/>
      <c r="J22" s="364"/>
    </row>
  </sheetData>
  <mergeCells count="6">
    <mergeCell ref="A3:C3"/>
    <mergeCell ref="A12:H13"/>
    <mergeCell ref="A6:C6"/>
    <mergeCell ref="A7:B7"/>
    <mergeCell ref="A4:B4"/>
    <mergeCell ref="A9:E9"/>
  </mergeCells>
  <phoneticPr fontId="2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7" firstPageNumber="107" orientation="landscape" useFirstPageNumber="1" r:id="rId1"/>
  <headerFooter alignWithMargins="0">
    <oddFooter>&amp;L&amp;"Arial,Kurzíva"Zastupitelstvo Olomouckého kraje 19-12-2013
6. - Rozpočet Olomouckého kraje 2014 - návrh rozpočtu
Příloha č. 4d): Investiční akce 2014 - nové investice 2014 nájemné&amp;R&amp;"Arial,Kurzíva"Strana &amp;P (celkem 124)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BI47"/>
  <sheetViews>
    <sheetView zoomScale="70" zoomScaleNormal="70" workbookViewId="0">
      <selection activeCell="G13" sqref="G13:I13"/>
    </sheetView>
  </sheetViews>
  <sheetFormatPr defaultColWidth="29.7109375" defaultRowHeight="12.75" outlineLevelCol="1" x14ac:dyDescent="0.2"/>
  <cols>
    <col min="1" max="1" width="5" style="7" customWidth="1"/>
    <col min="2" max="2" width="4.7109375" style="120" customWidth="1"/>
    <col min="3" max="3" width="18.140625" style="120" customWidth="1" outlineLevel="1"/>
    <col min="4" max="4" width="7" style="120" customWidth="1" outlineLevel="1"/>
    <col min="5" max="5" width="7.42578125" style="120" customWidth="1" outlineLevel="1"/>
    <col min="6" max="6" width="66" style="7" customWidth="1"/>
    <col min="7" max="7" width="66.42578125" style="7" bestFit="1" customWidth="1"/>
    <col min="8" max="8" width="7.140625" style="120" customWidth="1"/>
    <col min="9" max="9" width="13.7109375" style="120" customWidth="1"/>
    <col min="10" max="10" width="14.5703125" style="126" customWidth="1"/>
    <col min="11" max="11" width="14.5703125" style="206" customWidth="1"/>
    <col min="12" max="12" width="12.28515625" style="126" customWidth="1"/>
    <col min="13" max="13" width="15.7109375" style="7" customWidth="1"/>
    <col min="14" max="15" width="13.28515625" style="7" customWidth="1"/>
    <col min="16" max="16" width="12.85546875" style="7" customWidth="1"/>
    <col min="17" max="17" width="14" style="7" customWidth="1"/>
    <col min="18" max="18" width="13.140625" style="7" customWidth="1"/>
    <col min="19" max="19" width="14.7109375" style="7" customWidth="1"/>
    <col min="20" max="33" width="29.7109375" style="7" customWidth="1"/>
    <col min="34" max="16384" width="29.7109375" style="7"/>
  </cols>
  <sheetData>
    <row r="1" spans="1:61" s="36" customFormat="1" ht="18" x14ac:dyDescent="0.25">
      <c r="A1" s="98" t="s">
        <v>52</v>
      </c>
      <c r="B1" s="118"/>
      <c r="C1" s="118"/>
      <c r="D1" s="118"/>
      <c r="E1" s="118"/>
      <c r="F1" s="119"/>
      <c r="G1" s="118"/>
      <c r="H1" s="120"/>
      <c r="I1" s="121"/>
      <c r="J1" s="121"/>
      <c r="K1" s="122"/>
      <c r="L1" s="122"/>
      <c r="M1" s="118"/>
      <c r="N1" s="118"/>
      <c r="O1" s="118"/>
      <c r="P1" s="118"/>
      <c r="Q1" s="118"/>
      <c r="R1" s="118"/>
      <c r="S1" s="128"/>
    </row>
    <row r="2" spans="1:61" s="36" customFormat="1" ht="15.75" x14ac:dyDescent="0.25">
      <c r="A2" s="106" t="s">
        <v>5</v>
      </c>
      <c r="B2" s="106"/>
      <c r="C2" s="106"/>
      <c r="D2" s="106"/>
      <c r="E2" s="106"/>
      <c r="F2" s="106" t="s">
        <v>6</v>
      </c>
      <c r="G2" s="117" t="s">
        <v>7</v>
      </c>
      <c r="H2" s="120"/>
      <c r="I2" s="106"/>
      <c r="J2" s="106"/>
      <c r="K2" s="123"/>
      <c r="L2" s="123"/>
      <c r="M2" s="106"/>
      <c r="N2" s="106"/>
      <c r="O2" s="106"/>
      <c r="P2" s="106"/>
      <c r="Q2" s="106"/>
      <c r="R2" s="106"/>
      <c r="S2" s="128"/>
    </row>
    <row r="3" spans="1:61" s="36" customFormat="1" ht="10.5" customHeight="1" x14ac:dyDescent="0.2">
      <c r="A3" s="106"/>
      <c r="B3" s="106"/>
      <c r="C3" s="106"/>
      <c r="D3" s="106"/>
      <c r="E3" s="106"/>
      <c r="F3" s="106" t="s">
        <v>8</v>
      </c>
      <c r="G3" s="106"/>
      <c r="H3" s="120"/>
      <c r="I3" s="106"/>
      <c r="J3" s="106"/>
      <c r="K3" s="123"/>
      <c r="L3" s="123"/>
      <c r="M3" s="106"/>
      <c r="N3" s="106"/>
      <c r="O3" s="106"/>
      <c r="P3" s="106"/>
      <c r="Q3" s="106"/>
      <c r="R3" s="106"/>
      <c r="S3" s="128"/>
    </row>
    <row r="4" spans="1:61" s="106" customFormat="1" ht="15" thickBot="1" x14ac:dyDescent="0.25">
      <c r="F4" s="105"/>
      <c r="H4" s="116"/>
      <c r="L4" s="123"/>
      <c r="Q4" s="124"/>
      <c r="R4" s="22" t="s">
        <v>9</v>
      </c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</row>
    <row r="5" spans="1:61" s="8" customFormat="1" ht="28.5" customHeight="1" thickBot="1" x14ac:dyDescent="0.25">
      <c r="A5" s="458" t="s">
        <v>25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60"/>
    </row>
    <row r="6" spans="1:61" ht="30.75" customHeight="1" thickBot="1" x14ac:dyDescent="0.25">
      <c r="A6" s="475" t="s">
        <v>79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7"/>
      <c r="O6" s="477"/>
      <c r="P6" s="477"/>
      <c r="Q6" s="477"/>
      <c r="R6" s="478"/>
    </row>
    <row r="7" spans="1:61" ht="43.5" customHeight="1" thickBot="1" x14ac:dyDescent="0.25">
      <c r="A7" s="465" t="s">
        <v>22</v>
      </c>
      <c r="B7" s="467" t="s">
        <v>11</v>
      </c>
      <c r="C7" s="469" t="s">
        <v>3</v>
      </c>
      <c r="D7" s="469" t="s">
        <v>2</v>
      </c>
      <c r="E7" s="469" t="s">
        <v>4</v>
      </c>
      <c r="F7" s="504" t="s">
        <v>12</v>
      </c>
      <c r="G7" s="461" t="s">
        <v>53</v>
      </c>
      <c r="H7" s="463" t="s">
        <v>14</v>
      </c>
      <c r="I7" s="471" t="s">
        <v>15</v>
      </c>
      <c r="J7" s="495" t="s">
        <v>16</v>
      </c>
      <c r="K7" s="497" t="s">
        <v>17</v>
      </c>
      <c r="L7" s="499" t="s">
        <v>94</v>
      </c>
      <c r="M7" s="500" t="s">
        <v>95</v>
      </c>
      <c r="N7" s="501"/>
      <c r="O7" s="502"/>
      <c r="P7" s="502"/>
      <c r="Q7" s="503"/>
      <c r="R7" s="473" t="s">
        <v>96</v>
      </c>
      <c r="S7" s="479" t="s">
        <v>97</v>
      </c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</row>
    <row r="8" spans="1:61" ht="51.75" customHeight="1" thickBot="1" x14ac:dyDescent="0.25">
      <c r="A8" s="466"/>
      <c r="B8" s="468"/>
      <c r="C8" s="470"/>
      <c r="D8" s="470"/>
      <c r="E8" s="470"/>
      <c r="F8" s="505"/>
      <c r="G8" s="462"/>
      <c r="H8" s="464"/>
      <c r="I8" s="472"/>
      <c r="J8" s="496"/>
      <c r="K8" s="498"/>
      <c r="L8" s="498"/>
      <c r="M8" s="252" t="s">
        <v>18</v>
      </c>
      <c r="N8" s="93" t="s">
        <v>0</v>
      </c>
      <c r="O8" s="223" t="s">
        <v>69</v>
      </c>
      <c r="P8" s="223" t="s">
        <v>70</v>
      </c>
      <c r="Q8" s="93" t="s">
        <v>1</v>
      </c>
      <c r="R8" s="474"/>
      <c r="S8" s="480"/>
    </row>
    <row r="9" spans="1:61" ht="33" hidden="1" customHeight="1" thickBot="1" x14ac:dyDescent="0.25">
      <c r="A9" s="458" t="s">
        <v>60</v>
      </c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91"/>
    </row>
    <row r="10" spans="1:61" ht="51.75" hidden="1" customHeight="1" thickBot="1" x14ac:dyDescent="0.3">
      <c r="A10" s="175">
        <v>1</v>
      </c>
      <c r="B10" s="176"/>
      <c r="C10" s="176"/>
      <c r="D10" s="176"/>
      <c r="E10" s="176"/>
      <c r="F10" s="220"/>
      <c r="G10" s="177"/>
      <c r="H10" s="178"/>
      <c r="I10" s="179"/>
      <c r="J10" s="180"/>
      <c r="K10" s="181"/>
      <c r="L10" s="185"/>
      <c r="M10" s="96">
        <f>N10+Q10</f>
        <v>0</v>
      </c>
      <c r="N10" s="182"/>
      <c r="O10" s="253"/>
      <c r="P10" s="254"/>
      <c r="Q10" s="97"/>
      <c r="R10" s="183">
        <f>J10-L10-M10</f>
        <v>0</v>
      </c>
    </row>
    <row r="11" spans="1:61" ht="36.75" hidden="1" customHeight="1" thickBot="1" x14ac:dyDescent="0.25">
      <c r="A11" s="487" t="s">
        <v>61</v>
      </c>
      <c r="B11" s="488"/>
      <c r="C11" s="488"/>
      <c r="D11" s="488"/>
      <c r="E11" s="488"/>
      <c r="F11" s="488"/>
      <c r="G11" s="488"/>
      <c r="H11" s="158"/>
      <c r="I11" s="50"/>
      <c r="J11" s="51"/>
      <c r="K11" s="51"/>
      <c r="L11" s="163">
        <f>SUM(L10)</f>
        <v>0</v>
      </c>
      <c r="M11" s="159">
        <f>SUM(M10)</f>
        <v>0</v>
      </c>
      <c r="N11" s="159">
        <f>SUM(N10)</f>
        <v>0</v>
      </c>
      <c r="O11" s="159"/>
      <c r="P11" s="159"/>
      <c r="Q11" s="159">
        <f>SUM(Q10)</f>
        <v>0</v>
      </c>
      <c r="R11" s="159">
        <f>SUM(R10)</f>
        <v>0</v>
      </c>
    </row>
    <row r="12" spans="1:61" s="2" customFormat="1" ht="37.5" hidden="1" customHeight="1" thickBot="1" x14ac:dyDescent="0.25">
      <c r="A12" s="492" t="s">
        <v>68</v>
      </c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4"/>
      <c r="S12" s="168"/>
    </row>
    <row r="13" spans="1:61" s="216" customFormat="1" ht="55.5" customHeight="1" x14ac:dyDescent="0.2">
      <c r="A13" s="94">
        <v>1</v>
      </c>
      <c r="B13" s="211"/>
      <c r="C13" s="1"/>
      <c r="D13" s="212"/>
      <c r="E13" s="212"/>
      <c r="F13" s="258"/>
      <c r="G13" s="257"/>
      <c r="H13" s="204"/>
      <c r="I13" s="213"/>
      <c r="J13" s="214"/>
      <c r="K13" s="203"/>
      <c r="L13" s="215"/>
      <c r="M13" s="187">
        <f>SUM(N13:Q13)</f>
        <v>0</v>
      </c>
      <c r="N13" s="282"/>
      <c r="O13" s="62"/>
      <c r="P13" s="197"/>
      <c r="Q13" s="308"/>
      <c r="R13" s="280">
        <f>J13-L13-M13</f>
        <v>0</v>
      </c>
      <c r="S13" s="36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61" s="216" customFormat="1" ht="90.6" customHeight="1" x14ac:dyDescent="0.2">
      <c r="A14" s="94">
        <v>2</v>
      </c>
      <c r="B14" s="211"/>
      <c r="C14" s="1"/>
      <c r="D14" s="212"/>
      <c r="E14" s="212"/>
      <c r="F14" s="258"/>
      <c r="G14" s="257"/>
      <c r="H14" s="204"/>
      <c r="I14" s="213"/>
      <c r="J14" s="214"/>
      <c r="K14" s="203"/>
      <c r="L14" s="215"/>
      <c r="M14" s="187">
        <f t="shared" ref="M14:M16" si="0">N14+O14</f>
        <v>0</v>
      </c>
      <c r="N14" s="310"/>
      <c r="O14" s="313"/>
      <c r="P14" s="214"/>
      <c r="Q14" s="348"/>
      <c r="R14" s="264">
        <f>J14-L14-M14</f>
        <v>0</v>
      </c>
      <c r="S14" s="372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61" ht="57.4" customHeight="1" x14ac:dyDescent="0.2">
      <c r="A15" s="90">
        <v>3</v>
      </c>
      <c r="B15" s="202"/>
      <c r="C15" s="1"/>
      <c r="D15" s="205"/>
      <c r="E15" s="205"/>
      <c r="F15" s="259"/>
      <c r="G15" s="257"/>
      <c r="H15" s="201"/>
      <c r="I15" s="201"/>
      <c r="J15" s="198"/>
      <c r="K15" s="210"/>
      <c r="L15" s="199"/>
      <c r="M15" s="187">
        <f t="shared" si="0"/>
        <v>0</v>
      </c>
      <c r="N15" s="283"/>
      <c r="O15" s="198"/>
      <c r="P15" s="281"/>
      <c r="Q15" s="209"/>
      <c r="R15" s="264">
        <f>J15-L15-M15</f>
        <v>0</v>
      </c>
      <c r="S15" s="370"/>
    </row>
    <row r="16" spans="1:61" ht="57" customHeight="1" thickBot="1" x14ac:dyDescent="0.25">
      <c r="A16" s="90">
        <v>4</v>
      </c>
      <c r="B16" s="202"/>
      <c r="C16" s="1"/>
      <c r="D16" s="205"/>
      <c r="E16" s="205"/>
      <c r="F16" s="259"/>
      <c r="G16" s="257"/>
      <c r="H16" s="201"/>
      <c r="I16" s="201"/>
      <c r="J16" s="198"/>
      <c r="K16" s="210"/>
      <c r="L16" s="199"/>
      <c r="M16" s="187">
        <f t="shared" si="0"/>
        <v>0</v>
      </c>
      <c r="N16" s="284"/>
      <c r="O16" s="198"/>
      <c r="P16" s="198"/>
      <c r="Q16" s="209"/>
      <c r="R16" s="264">
        <f>J16-L16-M16</f>
        <v>0</v>
      </c>
      <c r="S16" s="371"/>
    </row>
    <row r="17" spans="1:33" ht="27.75" hidden="1" customHeight="1" thickBot="1" x14ac:dyDescent="0.25">
      <c r="A17" s="489" t="s">
        <v>62</v>
      </c>
      <c r="B17" s="490"/>
      <c r="C17" s="490"/>
      <c r="D17" s="490"/>
      <c r="E17" s="490"/>
      <c r="F17" s="490"/>
      <c r="G17" s="490"/>
      <c r="H17" s="15"/>
      <c r="I17" s="15"/>
      <c r="J17" s="169">
        <f>SUM(J13:J16)</f>
        <v>0</v>
      </c>
      <c r="K17" s="169"/>
      <c r="L17" s="170">
        <f t="shared" ref="L17:R17" si="1">SUM(L13:L16)</f>
        <v>0</v>
      </c>
      <c r="M17" s="97">
        <f t="shared" si="1"/>
        <v>0</v>
      </c>
      <c r="N17" s="164">
        <f t="shared" si="1"/>
        <v>0</v>
      </c>
      <c r="O17" s="165">
        <f t="shared" si="1"/>
        <v>0</v>
      </c>
      <c r="P17" s="77">
        <f t="shared" si="1"/>
        <v>0</v>
      </c>
      <c r="Q17" s="164">
        <f t="shared" si="1"/>
        <v>0</v>
      </c>
      <c r="R17" s="97">
        <f t="shared" si="1"/>
        <v>0</v>
      </c>
    </row>
    <row r="18" spans="1:33" s="125" customFormat="1" ht="30" hidden="1" customHeight="1" thickBot="1" x14ac:dyDescent="0.25">
      <c r="A18" s="458" t="s">
        <v>63</v>
      </c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91"/>
    </row>
    <row r="19" spans="1:33" s="9" customFormat="1" ht="71.25" hidden="1" customHeight="1" x14ac:dyDescent="0.2">
      <c r="A19" s="46">
        <v>1</v>
      </c>
      <c r="B19" s="40"/>
      <c r="C19" s="171"/>
      <c r="D19" s="171"/>
      <c r="E19" s="171"/>
      <c r="F19" s="59"/>
      <c r="G19" s="72"/>
      <c r="H19" s="45"/>
      <c r="I19" s="60"/>
      <c r="J19" s="61"/>
      <c r="K19" s="44"/>
      <c r="L19" s="91"/>
      <c r="M19" s="95">
        <f t="shared" ref="M19:M21" si="2">N19+Q19</f>
        <v>0</v>
      </c>
      <c r="N19" s="166"/>
      <c r="O19" s="174"/>
      <c r="P19" s="166"/>
      <c r="Q19" s="157"/>
      <c r="R19" s="174">
        <f t="shared" ref="R19:R21" si="3">J19-L19-M19</f>
        <v>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ht="16.5" hidden="1" thickBot="1" x14ac:dyDescent="0.25">
      <c r="A20" s="47">
        <v>14</v>
      </c>
      <c r="B20" s="11"/>
      <c r="C20" s="10"/>
      <c r="D20" s="10"/>
      <c r="E20" s="10"/>
      <c r="F20" s="73"/>
      <c r="G20" s="78"/>
      <c r="H20" s="75"/>
      <c r="I20" s="75"/>
      <c r="J20" s="74"/>
      <c r="K20" s="63"/>
      <c r="L20" s="167"/>
      <c r="M20" s="152">
        <f t="shared" si="2"/>
        <v>0</v>
      </c>
      <c r="N20" s="81"/>
      <c r="O20" s="186"/>
      <c r="P20" s="81"/>
      <c r="Q20" s="156"/>
      <c r="R20" s="184">
        <f t="shared" si="3"/>
        <v>0</v>
      </c>
    </row>
    <row r="21" spans="1:33" ht="16.5" hidden="1" thickBot="1" x14ac:dyDescent="0.25">
      <c r="A21" s="47">
        <v>15</v>
      </c>
      <c r="B21" s="11"/>
      <c r="C21" s="10"/>
      <c r="D21" s="10"/>
      <c r="E21" s="10"/>
      <c r="F21" s="73"/>
      <c r="G21" s="78"/>
      <c r="H21" s="75"/>
      <c r="I21" s="75"/>
      <c r="J21" s="74"/>
      <c r="K21" s="63"/>
      <c r="L21" s="167"/>
      <c r="M21" s="152">
        <f t="shared" si="2"/>
        <v>0</v>
      </c>
      <c r="N21" s="81"/>
      <c r="O21" s="186"/>
      <c r="P21" s="81"/>
      <c r="Q21" s="156"/>
      <c r="R21" s="184">
        <f t="shared" si="3"/>
        <v>0</v>
      </c>
    </row>
    <row r="22" spans="1:33" ht="21" hidden="1" thickBot="1" x14ac:dyDescent="0.25">
      <c r="A22" s="481" t="s">
        <v>30</v>
      </c>
      <c r="B22" s="482"/>
      <c r="C22" s="482"/>
      <c r="D22" s="482"/>
      <c r="E22" s="482"/>
      <c r="F22" s="482"/>
      <c r="G22" s="483"/>
      <c r="H22" s="48"/>
      <c r="I22" s="48"/>
      <c r="J22" s="162">
        <f t="shared" ref="J22:M22" si="4">SUM(J19:J21)</f>
        <v>0</v>
      </c>
      <c r="K22" s="162">
        <f t="shared" si="4"/>
        <v>0</v>
      </c>
      <c r="L22" s="163">
        <f t="shared" si="4"/>
        <v>0</v>
      </c>
      <c r="M22" s="77">
        <f t="shared" si="4"/>
        <v>0</v>
      </c>
      <c r="N22" s="285"/>
      <c r="O22" s="276"/>
      <c r="P22" s="285"/>
      <c r="Q22" s="256"/>
      <c r="R22" s="92">
        <f>SUM(R19:R21)</f>
        <v>0</v>
      </c>
    </row>
    <row r="23" spans="1:33" ht="18.75" thickBot="1" x14ac:dyDescent="0.25">
      <c r="A23" s="484" t="s">
        <v>80</v>
      </c>
      <c r="B23" s="485"/>
      <c r="C23" s="485"/>
      <c r="D23" s="485"/>
      <c r="E23" s="485"/>
      <c r="F23" s="485"/>
      <c r="G23" s="486"/>
      <c r="H23" s="15"/>
      <c r="I23" s="15"/>
      <c r="J23" s="169">
        <f>SUM(J22,J17)</f>
        <v>0</v>
      </c>
      <c r="K23" s="169"/>
      <c r="L23" s="64">
        <f>SUM(L13:L16)</f>
        <v>0</v>
      </c>
      <c r="M23" s="170">
        <f>SUM(M13:M16)</f>
        <v>0</v>
      </c>
      <c r="N23" s="286">
        <f t="shared" ref="N23" si="5">SUM(N22,N17)</f>
        <v>0</v>
      </c>
      <c r="O23" s="169">
        <f>SUM(O13:O16)</f>
        <v>0</v>
      </c>
      <c r="P23" s="169">
        <f>P22+P17+P11</f>
        <v>0</v>
      </c>
      <c r="Q23" s="64">
        <f>Q22+Q17+Q11</f>
        <v>0</v>
      </c>
      <c r="R23" s="173">
        <f>R22+R17+R11</f>
        <v>0</v>
      </c>
    </row>
    <row r="24" spans="1:33" x14ac:dyDescent="0.2">
      <c r="B24" s="155"/>
      <c r="C24" s="155"/>
      <c r="D24" s="155"/>
      <c r="E24" s="155"/>
      <c r="F24" s="9"/>
      <c r="G24" s="9"/>
      <c r="H24" s="155"/>
      <c r="I24" s="155"/>
    </row>
    <row r="25" spans="1:33" s="294" customFormat="1" ht="31.5" x14ac:dyDescent="0.2">
      <c r="B25" s="66"/>
      <c r="C25" s="66"/>
      <c r="D25" s="66"/>
      <c r="E25" s="66"/>
      <c r="F25" s="379" t="s">
        <v>87</v>
      </c>
      <c r="G25" s="378" t="s">
        <v>98</v>
      </c>
      <c r="H25" s="66"/>
      <c r="I25" s="66"/>
      <c r="J25" s="295"/>
      <c r="K25" s="296"/>
      <c r="L25" s="295"/>
    </row>
    <row r="26" spans="1:33" s="298" customFormat="1" ht="15" x14ac:dyDescent="0.2">
      <c r="B26" s="299"/>
      <c r="C26" s="299"/>
      <c r="D26" s="299"/>
      <c r="H26" s="299"/>
      <c r="I26" s="299"/>
      <c r="J26" s="300"/>
      <c r="K26" s="301"/>
      <c r="L26" s="300"/>
    </row>
    <row r="27" spans="1:33" s="298" customFormat="1" ht="15" x14ac:dyDescent="0.2">
      <c r="B27" s="299"/>
      <c r="C27" s="299"/>
      <c r="D27" s="299"/>
      <c r="E27" s="299"/>
      <c r="H27" s="299"/>
      <c r="I27" s="299"/>
      <c r="J27" s="300"/>
      <c r="K27" s="301"/>
      <c r="L27" s="300"/>
    </row>
    <row r="28" spans="1:33" s="298" customFormat="1" ht="15" x14ac:dyDescent="0.2">
      <c r="B28" s="299"/>
      <c r="C28" s="299"/>
      <c r="D28" s="299"/>
      <c r="E28" s="299"/>
      <c r="H28" s="299"/>
      <c r="I28" s="299"/>
      <c r="J28" s="300"/>
      <c r="K28" s="301"/>
      <c r="L28" s="300"/>
    </row>
    <row r="29" spans="1:33" s="298" customFormat="1" ht="15" x14ac:dyDescent="0.2">
      <c r="B29" s="299"/>
      <c r="C29" s="299"/>
      <c r="D29" s="299"/>
      <c r="E29" s="299"/>
      <c r="H29" s="299"/>
      <c r="I29" s="299"/>
      <c r="J29" s="300"/>
      <c r="K29" s="301"/>
      <c r="L29" s="300"/>
    </row>
    <row r="30" spans="1:33" s="298" customFormat="1" ht="15" x14ac:dyDescent="0.2">
      <c r="B30" s="299"/>
      <c r="C30" s="299"/>
      <c r="D30" s="299"/>
      <c r="E30" s="299"/>
      <c r="H30" s="299"/>
      <c r="I30" s="299"/>
      <c r="J30" s="300"/>
      <c r="K30" s="301"/>
      <c r="L30" s="300"/>
    </row>
    <row r="31" spans="1:33" s="298" customFormat="1" ht="15" x14ac:dyDescent="0.2">
      <c r="B31" s="299"/>
      <c r="C31" s="299"/>
      <c r="D31" s="299"/>
      <c r="E31" s="299"/>
      <c r="H31" s="299"/>
      <c r="I31" s="299"/>
      <c r="J31" s="300"/>
      <c r="K31" s="301"/>
      <c r="L31" s="300"/>
    </row>
    <row r="32" spans="1:33" s="298" customFormat="1" ht="15" x14ac:dyDescent="0.2">
      <c r="B32" s="299"/>
      <c r="C32" s="299"/>
      <c r="D32" s="299"/>
      <c r="E32" s="299"/>
      <c r="H32" s="299"/>
      <c r="I32" s="299"/>
      <c r="J32" s="300"/>
      <c r="K32" s="301"/>
      <c r="L32" s="300"/>
    </row>
    <row r="33" spans="2:12" s="298" customFormat="1" ht="15" x14ac:dyDescent="0.2">
      <c r="B33" s="299"/>
      <c r="C33" s="299"/>
      <c r="D33" s="299"/>
      <c r="E33" s="299"/>
      <c r="H33" s="299"/>
      <c r="I33" s="299"/>
      <c r="J33" s="300"/>
      <c r="K33" s="301"/>
      <c r="L33" s="300"/>
    </row>
    <row r="34" spans="2:12" s="298" customFormat="1" ht="15" x14ac:dyDescent="0.2">
      <c r="B34" s="299"/>
      <c r="C34" s="299"/>
      <c r="D34" s="299"/>
      <c r="E34" s="299"/>
      <c r="H34" s="299"/>
      <c r="I34" s="299"/>
      <c r="J34" s="300"/>
      <c r="K34" s="301"/>
      <c r="L34" s="300"/>
    </row>
    <row r="35" spans="2:12" s="298" customFormat="1" ht="15" x14ac:dyDescent="0.2">
      <c r="B35" s="299"/>
      <c r="C35" s="299"/>
      <c r="D35" s="299"/>
      <c r="E35" s="299"/>
      <c r="H35" s="299"/>
      <c r="I35" s="299"/>
      <c r="J35" s="300"/>
      <c r="K35" s="301"/>
      <c r="L35" s="300"/>
    </row>
    <row r="36" spans="2:12" s="298" customFormat="1" ht="15" x14ac:dyDescent="0.2">
      <c r="B36" s="299"/>
      <c r="C36" s="299"/>
      <c r="D36" s="299"/>
      <c r="E36" s="299"/>
      <c r="H36" s="299"/>
      <c r="I36" s="299"/>
      <c r="J36" s="300"/>
      <c r="K36" s="301"/>
      <c r="L36" s="300"/>
    </row>
    <row r="37" spans="2:12" s="298" customFormat="1" ht="15" x14ac:dyDescent="0.2">
      <c r="B37" s="299"/>
      <c r="C37" s="299"/>
      <c r="D37" s="299"/>
      <c r="E37" s="299"/>
      <c r="H37" s="299"/>
      <c r="I37" s="299"/>
      <c r="J37" s="300"/>
      <c r="K37" s="301"/>
      <c r="L37" s="300"/>
    </row>
    <row r="38" spans="2:12" s="298" customFormat="1" ht="15" x14ac:dyDescent="0.2">
      <c r="B38" s="299"/>
      <c r="C38" s="299"/>
      <c r="D38" s="299"/>
      <c r="E38" s="299"/>
      <c r="H38" s="299"/>
      <c r="I38" s="299"/>
      <c r="J38" s="300"/>
      <c r="K38" s="301"/>
      <c r="L38" s="300"/>
    </row>
    <row r="39" spans="2:12" s="298" customFormat="1" ht="15" x14ac:dyDescent="0.2">
      <c r="B39" s="299"/>
      <c r="C39" s="299"/>
      <c r="D39" s="299"/>
      <c r="E39" s="299"/>
      <c r="H39" s="299"/>
      <c r="I39" s="299"/>
      <c r="J39" s="300"/>
      <c r="K39" s="301"/>
      <c r="L39" s="300"/>
    </row>
    <row r="40" spans="2:12" s="298" customFormat="1" ht="15" x14ac:dyDescent="0.2">
      <c r="B40" s="299"/>
      <c r="C40" s="299"/>
      <c r="D40" s="299"/>
      <c r="E40" s="299"/>
      <c r="H40" s="299"/>
      <c r="I40" s="299"/>
      <c r="J40" s="300"/>
      <c r="K40" s="301"/>
      <c r="L40" s="300"/>
    </row>
    <row r="41" spans="2:12" s="294" customFormat="1" x14ac:dyDescent="0.2">
      <c r="B41" s="297"/>
      <c r="C41" s="297"/>
      <c r="D41" s="297"/>
      <c r="E41" s="297"/>
      <c r="H41" s="297"/>
      <c r="I41" s="297"/>
      <c r="J41" s="295"/>
      <c r="K41" s="296"/>
      <c r="L41" s="295"/>
    </row>
    <row r="42" spans="2:12" s="294" customFormat="1" x14ac:dyDescent="0.2">
      <c r="B42" s="297"/>
      <c r="C42" s="297"/>
      <c r="D42" s="297"/>
      <c r="E42" s="297"/>
      <c r="H42" s="297"/>
      <c r="I42" s="297"/>
      <c r="J42" s="295"/>
      <c r="K42" s="296"/>
      <c r="L42" s="295"/>
    </row>
    <row r="43" spans="2:12" s="294" customFormat="1" x14ac:dyDescent="0.2">
      <c r="B43" s="297"/>
      <c r="C43" s="297"/>
      <c r="D43" s="297"/>
      <c r="E43" s="297"/>
      <c r="H43" s="297"/>
      <c r="I43" s="297"/>
      <c r="J43" s="295"/>
      <c r="K43" s="296"/>
      <c r="L43" s="295"/>
    </row>
    <row r="44" spans="2:12" s="294" customFormat="1" x14ac:dyDescent="0.2">
      <c r="B44" s="297"/>
      <c r="C44" s="297"/>
      <c r="D44" s="297"/>
      <c r="E44" s="297"/>
      <c r="H44" s="297"/>
      <c r="I44" s="297"/>
      <c r="J44" s="295"/>
      <c r="K44" s="296"/>
      <c r="L44" s="295"/>
    </row>
    <row r="45" spans="2:12" s="294" customFormat="1" x14ac:dyDescent="0.2">
      <c r="B45" s="297"/>
      <c r="C45" s="297"/>
      <c r="D45" s="297"/>
      <c r="E45" s="297"/>
      <c r="H45" s="297"/>
      <c r="I45" s="297"/>
      <c r="J45" s="295"/>
      <c r="K45" s="296"/>
      <c r="L45" s="295"/>
    </row>
    <row r="46" spans="2:12" s="294" customFormat="1" x14ac:dyDescent="0.2">
      <c r="B46" s="297"/>
      <c r="C46" s="297"/>
      <c r="D46" s="297"/>
      <c r="E46" s="297"/>
      <c r="H46" s="297"/>
      <c r="I46" s="297"/>
      <c r="J46" s="295"/>
      <c r="K46" s="296"/>
      <c r="L46" s="295"/>
    </row>
    <row r="47" spans="2:12" s="294" customFormat="1" x14ac:dyDescent="0.2">
      <c r="B47" s="297"/>
      <c r="C47" s="297"/>
      <c r="D47" s="297"/>
      <c r="E47" s="297"/>
      <c r="H47" s="297"/>
      <c r="I47" s="297"/>
      <c r="J47" s="295"/>
      <c r="K47" s="296"/>
      <c r="L47" s="295"/>
    </row>
  </sheetData>
  <mergeCells count="24">
    <mergeCell ref="S7:S8"/>
    <mergeCell ref="A22:G22"/>
    <mergeCell ref="A23:G23"/>
    <mergeCell ref="A11:G11"/>
    <mergeCell ref="A17:G17"/>
    <mergeCell ref="A18:R18"/>
    <mergeCell ref="A12:R12"/>
    <mergeCell ref="A9:R9"/>
    <mergeCell ref="J7:J8"/>
    <mergeCell ref="K7:K8"/>
    <mergeCell ref="L7:L8"/>
    <mergeCell ref="M7:Q7"/>
    <mergeCell ref="E7:E8"/>
    <mergeCell ref="F7:F8"/>
    <mergeCell ref="A5:R5"/>
    <mergeCell ref="G7:G8"/>
    <mergeCell ref="H7:H8"/>
    <mergeCell ref="A7:A8"/>
    <mergeCell ref="B7:B8"/>
    <mergeCell ref="C7:C8"/>
    <mergeCell ref="D7:D8"/>
    <mergeCell ref="I7:I8"/>
    <mergeCell ref="R7:R8"/>
    <mergeCell ref="A6:R6"/>
  </mergeCells>
  <phoneticPr fontId="2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39" firstPageNumber="117" orientation="landscape" r:id="rId1"/>
  <headerFooter alignWithMargins="0">
    <oddFooter>&amp;R&amp;12Strana &amp;P (celkem 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AE50"/>
  <sheetViews>
    <sheetView zoomScale="70" zoomScaleNormal="70" workbookViewId="0">
      <selection activeCell="F34" sqref="F34"/>
    </sheetView>
  </sheetViews>
  <sheetFormatPr defaultColWidth="29.7109375" defaultRowHeight="12.75" outlineLevelCol="1" x14ac:dyDescent="0.2"/>
  <cols>
    <col min="1" max="1" width="5.140625" style="7" customWidth="1"/>
    <col min="2" max="2" width="4.7109375" style="120" customWidth="1"/>
    <col min="3" max="3" width="17.28515625" style="120" customWidth="1" outlineLevel="1"/>
    <col min="4" max="5" width="6.42578125" style="120" customWidth="1" outlineLevel="1"/>
    <col min="6" max="6" width="58.42578125" style="7" customWidth="1"/>
    <col min="7" max="7" width="65.28515625" style="7" customWidth="1"/>
    <col min="8" max="8" width="9" style="120" customWidth="1"/>
    <col min="9" max="9" width="12.5703125" style="120" customWidth="1"/>
    <col min="10" max="10" width="18.140625" style="126" customWidth="1"/>
    <col min="11" max="11" width="13.7109375" style="127" customWidth="1"/>
    <col min="12" max="12" width="14.28515625" style="127" customWidth="1"/>
    <col min="13" max="13" width="13.28515625" style="7" customWidth="1"/>
    <col min="14" max="14" width="13.42578125" style="7" customWidth="1"/>
    <col min="15" max="15" width="12.85546875" style="7" customWidth="1"/>
    <col min="16" max="16" width="10.42578125" style="7" customWidth="1"/>
    <col min="17" max="18" width="13.28515625" style="7" customWidth="1"/>
    <col min="19" max="19" width="14.7109375" style="7" customWidth="1"/>
    <col min="20" max="30" width="29.7109375" style="7" customWidth="1"/>
    <col min="31" max="16384" width="29.7109375" style="7"/>
  </cols>
  <sheetData>
    <row r="1" spans="1:31" s="36" customFormat="1" ht="18" x14ac:dyDescent="0.25">
      <c r="A1" s="98" t="s">
        <v>52</v>
      </c>
      <c r="B1" s="118"/>
      <c r="C1" s="118"/>
      <c r="D1" s="118"/>
      <c r="E1" s="118"/>
      <c r="F1" s="119"/>
      <c r="G1" s="118"/>
      <c r="H1" s="121"/>
      <c r="I1" s="120"/>
      <c r="J1" s="121"/>
      <c r="K1" s="122"/>
      <c r="L1" s="118"/>
      <c r="M1" s="118"/>
      <c r="N1" s="118"/>
      <c r="O1" s="118"/>
      <c r="P1" s="118"/>
      <c r="Q1" s="118"/>
      <c r="R1" s="118"/>
    </row>
    <row r="2" spans="1:31" s="36" customFormat="1" ht="15.75" x14ac:dyDescent="0.25">
      <c r="A2" s="106" t="s">
        <v>5</v>
      </c>
      <c r="B2" s="106"/>
      <c r="C2" s="106"/>
      <c r="D2" s="106"/>
      <c r="E2" s="106"/>
      <c r="F2" s="106" t="s">
        <v>6</v>
      </c>
      <c r="G2" s="117" t="s">
        <v>7</v>
      </c>
      <c r="H2" s="106"/>
      <c r="I2" s="120"/>
      <c r="J2" s="106"/>
      <c r="K2" s="123"/>
      <c r="L2" s="106"/>
      <c r="M2" s="106"/>
      <c r="N2" s="106"/>
      <c r="O2" s="106"/>
      <c r="P2" s="106"/>
      <c r="Q2" s="106"/>
      <c r="R2" s="106"/>
    </row>
    <row r="3" spans="1:31" s="36" customFormat="1" ht="10.5" customHeight="1" x14ac:dyDescent="0.2">
      <c r="A3" s="106"/>
      <c r="B3" s="106"/>
      <c r="C3" s="106"/>
      <c r="D3" s="106"/>
      <c r="E3" s="106"/>
      <c r="F3" s="106" t="s">
        <v>8</v>
      </c>
      <c r="G3" s="106"/>
      <c r="H3" s="106"/>
      <c r="I3" s="120"/>
      <c r="J3" s="106"/>
      <c r="K3" s="123"/>
      <c r="L3" s="106"/>
      <c r="M3" s="106"/>
      <c r="N3" s="106"/>
      <c r="O3" s="106"/>
      <c r="P3" s="106"/>
      <c r="Q3" s="106"/>
      <c r="R3" s="106"/>
    </row>
    <row r="4" spans="1:31" ht="19.5" customHeight="1" thickBot="1" x14ac:dyDescent="0.25">
      <c r="A4" s="12"/>
      <c r="B4" s="13"/>
      <c r="C4" s="13"/>
      <c r="D4" s="13"/>
      <c r="E4" s="13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50" t="s">
        <v>9</v>
      </c>
    </row>
    <row r="5" spans="1:31" ht="29.1" customHeight="1" thickBot="1" x14ac:dyDescent="0.25">
      <c r="A5" s="458" t="s">
        <v>25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8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</row>
    <row r="6" spans="1:31" ht="24" customHeight="1" thickBot="1" x14ac:dyDescent="0.25">
      <c r="A6" s="458" t="s">
        <v>81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8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</row>
    <row r="7" spans="1:31" ht="27" customHeight="1" thickBot="1" x14ac:dyDescent="0.25">
      <c r="A7" s="467" t="s">
        <v>22</v>
      </c>
      <c r="B7" s="467" t="s">
        <v>11</v>
      </c>
      <c r="C7" s="514" t="s">
        <v>3</v>
      </c>
      <c r="D7" s="514" t="s">
        <v>2</v>
      </c>
      <c r="E7" s="514" t="s">
        <v>4</v>
      </c>
      <c r="F7" s="519" t="s">
        <v>12</v>
      </c>
      <c r="G7" s="471" t="s">
        <v>53</v>
      </c>
      <c r="H7" s="512" t="s">
        <v>14</v>
      </c>
      <c r="I7" s="471" t="s">
        <v>15</v>
      </c>
      <c r="J7" s="497" t="s">
        <v>16</v>
      </c>
      <c r="K7" s="497" t="s">
        <v>17</v>
      </c>
      <c r="L7" s="506" t="s">
        <v>94</v>
      </c>
      <c r="M7" s="508" t="s">
        <v>95</v>
      </c>
      <c r="N7" s="509"/>
      <c r="O7" s="510"/>
      <c r="P7" s="510"/>
      <c r="Q7" s="511"/>
      <c r="R7" s="473" t="s">
        <v>96</v>
      </c>
      <c r="S7" s="516" t="s">
        <v>93</v>
      </c>
    </row>
    <row r="8" spans="1:31" ht="62.25" customHeight="1" thickBot="1" x14ac:dyDescent="0.25">
      <c r="A8" s="468"/>
      <c r="B8" s="468"/>
      <c r="C8" s="515"/>
      <c r="D8" s="515"/>
      <c r="E8" s="515"/>
      <c r="F8" s="520"/>
      <c r="G8" s="472"/>
      <c r="H8" s="513"/>
      <c r="I8" s="472"/>
      <c r="J8" s="498"/>
      <c r="K8" s="498"/>
      <c r="L8" s="507"/>
      <c r="M8" s="93" t="s">
        <v>18</v>
      </c>
      <c r="N8" s="93" t="s">
        <v>0</v>
      </c>
      <c r="O8" s="255" t="s">
        <v>69</v>
      </c>
      <c r="P8" s="255" t="s">
        <v>70</v>
      </c>
      <c r="Q8" s="219" t="s">
        <v>1</v>
      </c>
      <c r="R8" s="474"/>
      <c r="S8" s="480"/>
    </row>
    <row r="9" spans="1:31" ht="42.2" customHeight="1" x14ac:dyDescent="0.2">
      <c r="A9" s="79">
        <v>1</v>
      </c>
      <c r="B9" s="80"/>
      <c r="C9" s="1"/>
      <c r="D9" s="212"/>
      <c r="E9" s="212"/>
      <c r="F9" s="260"/>
      <c r="G9" s="261"/>
      <c r="H9" s="204"/>
      <c r="I9" s="153"/>
      <c r="J9" s="161"/>
      <c r="K9" s="311"/>
      <c r="L9" s="312"/>
      <c r="M9" s="154">
        <f>N9+O9+P9+Q9</f>
        <v>0</v>
      </c>
      <c r="N9" s="309"/>
      <c r="O9" s="197"/>
      <c r="P9" s="197"/>
      <c r="Q9" s="309"/>
      <c r="R9" s="208">
        <f>J9-L9-M9</f>
        <v>0</v>
      </c>
      <c r="S9" s="365"/>
    </row>
    <row r="10" spans="1:31" ht="42" customHeight="1" x14ac:dyDescent="0.2">
      <c r="A10" s="79">
        <v>2</v>
      </c>
      <c r="B10" s="80"/>
      <c r="C10" s="1"/>
      <c r="D10" s="212"/>
      <c r="E10" s="212"/>
      <c r="F10" s="260"/>
      <c r="G10" s="261"/>
      <c r="H10" s="153"/>
      <c r="I10" s="153"/>
      <c r="J10" s="161"/>
      <c r="K10" s="200"/>
      <c r="L10" s="312"/>
      <c r="M10" s="154">
        <f t="shared" ref="M10:M11" si="0">N10+O10+P10+Q10</f>
        <v>0</v>
      </c>
      <c r="N10" s="284"/>
      <c r="O10" s="214"/>
      <c r="P10" s="214"/>
      <c r="Q10" s="309"/>
      <c r="R10" s="208">
        <f t="shared" ref="R10:R11" si="1">J10-L10-M10</f>
        <v>0</v>
      </c>
      <c r="S10" s="366"/>
    </row>
    <row r="11" spans="1:31" ht="62.25" customHeight="1" thickBot="1" x14ac:dyDescent="0.25">
      <c r="A11" s="79">
        <v>3</v>
      </c>
      <c r="B11" s="80"/>
      <c r="C11" s="1"/>
      <c r="D11" s="212"/>
      <c r="E11" s="212"/>
      <c r="F11" s="260"/>
      <c r="G11" s="261"/>
      <c r="H11" s="153"/>
      <c r="I11" s="153"/>
      <c r="J11" s="161"/>
      <c r="K11" s="311"/>
      <c r="L11" s="312"/>
      <c r="M11" s="154">
        <f t="shared" si="0"/>
        <v>0</v>
      </c>
      <c r="N11" s="310"/>
      <c r="O11" s="214"/>
      <c r="P11" s="214"/>
      <c r="Q11" s="309"/>
      <c r="R11" s="208">
        <f t="shared" si="1"/>
        <v>0</v>
      </c>
      <c r="S11" s="374"/>
    </row>
    <row r="12" spans="1:31" s="377" customFormat="1" ht="30.75" customHeight="1" thickBot="1" x14ac:dyDescent="0.25">
      <c r="A12" s="484" t="s">
        <v>82</v>
      </c>
      <c r="B12" s="485"/>
      <c r="C12" s="485"/>
      <c r="D12" s="485"/>
      <c r="E12" s="485"/>
      <c r="F12" s="485"/>
      <c r="G12" s="486"/>
      <c r="H12" s="375"/>
      <c r="I12" s="375"/>
      <c r="J12" s="169">
        <f>SUM(J9:J11)</f>
        <v>0</v>
      </c>
      <c r="K12" s="376"/>
      <c r="L12" s="170">
        <f t="shared" ref="L12:Q12" si="2">SUM(L9:L11)</f>
        <v>0</v>
      </c>
      <c r="M12" s="160">
        <f t="shared" si="2"/>
        <v>0</v>
      </c>
      <c r="N12" s="286">
        <f t="shared" si="2"/>
        <v>0</v>
      </c>
      <c r="O12" s="169">
        <f t="shared" si="2"/>
        <v>0</v>
      </c>
      <c r="P12" s="169">
        <f t="shared" si="2"/>
        <v>0</v>
      </c>
      <c r="Q12" s="64">
        <f t="shared" si="2"/>
        <v>0</v>
      </c>
      <c r="R12" s="173"/>
    </row>
    <row r="13" spans="1:31" x14ac:dyDescent="0.2">
      <c r="B13" s="155"/>
      <c r="C13" s="155"/>
      <c r="D13" s="155"/>
      <c r="E13" s="155"/>
      <c r="F13" s="9"/>
      <c r="G13" s="9"/>
      <c r="H13" s="155"/>
      <c r="I13" s="155"/>
    </row>
    <row r="14" spans="1:31" x14ac:dyDescent="0.2">
      <c r="B14" s="155"/>
      <c r="C14" s="155"/>
      <c r="D14" s="155"/>
      <c r="E14" s="155"/>
      <c r="F14" s="9"/>
      <c r="G14" s="9"/>
      <c r="H14" s="155"/>
      <c r="I14" s="155"/>
    </row>
    <row r="15" spans="1:31" x14ac:dyDescent="0.2">
      <c r="B15" s="155"/>
      <c r="C15" s="155"/>
      <c r="D15" s="155"/>
      <c r="E15" s="155"/>
      <c r="F15" s="9"/>
      <c r="G15" s="9"/>
      <c r="H15" s="155"/>
      <c r="I15" s="155"/>
    </row>
    <row r="16" spans="1:31" x14ac:dyDescent="0.2">
      <c r="B16" s="155"/>
      <c r="C16" s="155"/>
      <c r="D16" s="155"/>
      <c r="E16" s="155"/>
      <c r="F16" s="9"/>
      <c r="G16" s="9"/>
      <c r="H16" s="155"/>
      <c r="I16" s="155"/>
    </row>
    <row r="17" spans="2:9" x14ac:dyDescent="0.2">
      <c r="B17" s="155"/>
      <c r="C17" s="155"/>
      <c r="D17" s="155"/>
      <c r="E17" s="155"/>
      <c r="F17" s="9"/>
      <c r="G17" s="9"/>
      <c r="H17" s="155"/>
      <c r="I17" s="155"/>
    </row>
    <row r="18" spans="2:9" x14ac:dyDescent="0.2">
      <c r="B18" s="155"/>
      <c r="C18" s="155"/>
      <c r="D18" s="155"/>
      <c r="E18" s="155"/>
      <c r="F18" s="9"/>
      <c r="G18" s="9"/>
      <c r="H18" s="155"/>
      <c r="I18" s="155"/>
    </row>
    <row r="19" spans="2:9" x14ac:dyDescent="0.2">
      <c r="B19" s="155"/>
      <c r="C19" s="155"/>
      <c r="D19" s="155"/>
      <c r="E19" s="155"/>
      <c r="F19" s="9"/>
      <c r="G19" s="9"/>
      <c r="H19" s="155"/>
      <c r="I19" s="155"/>
    </row>
    <row r="20" spans="2:9" x14ac:dyDescent="0.2">
      <c r="B20" s="155"/>
      <c r="C20" s="155"/>
      <c r="D20" s="155"/>
      <c r="E20" s="155"/>
      <c r="F20" s="9"/>
      <c r="G20" s="9"/>
      <c r="H20" s="155"/>
      <c r="I20" s="155"/>
    </row>
    <row r="21" spans="2:9" x14ac:dyDescent="0.2">
      <c r="B21" s="155"/>
      <c r="C21" s="155"/>
      <c r="D21" s="155"/>
      <c r="E21" s="155"/>
      <c r="F21" s="9"/>
      <c r="G21" s="9"/>
      <c r="H21" s="155"/>
      <c r="I21" s="155"/>
    </row>
    <row r="22" spans="2:9" x14ac:dyDescent="0.2">
      <c r="B22" s="155"/>
      <c r="C22" s="155"/>
      <c r="D22" s="155"/>
      <c r="E22" s="155"/>
      <c r="F22" s="9"/>
      <c r="G22" s="9"/>
      <c r="H22" s="155"/>
      <c r="I22" s="155"/>
    </row>
    <row r="23" spans="2:9" x14ac:dyDescent="0.2">
      <c r="B23" s="155"/>
      <c r="C23" s="155"/>
      <c r="D23" s="155"/>
      <c r="E23" s="155"/>
      <c r="F23" s="9"/>
      <c r="G23" s="9"/>
      <c r="H23" s="155"/>
      <c r="I23" s="155"/>
    </row>
    <row r="24" spans="2:9" x14ac:dyDescent="0.2">
      <c r="B24" s="155"/>
      <c r="C24" s="155"/>
      <c r="D24" s="155"/>
      <c r="E24" s="155"/>
      <c r="F24" s="9"/>
      <c r="G24" s="9"/>
      <c r="H24" s="155"/>
      <c r="I24" s="155"/>
    </row>
    <row r="25" spans="2:9" x14ac:dyDescent="0.2">
      <c r="B25" s="155"/>
      <c r="C25" s="155"/>
      <c r="D25" s="155"/>
      <c r="E25" s="155"/>
      <c r="F25" s="9"/>
      <c r="G25" s="9"/>
      <c r="H25" s="155"/>
      <c r="I25" s="155"/>
    </row>
    <row r="26" spans="2:9" x14ac:dyDescent="0.2">
      <c r="B26" s="155"/>
      <c r="C26" s="155"/>
      <c r="D26" s="155"/>
      <c r="E26" s="155"/>
      <c r="F26" s="9"/>
      <c r="G26" s="9"/>
      <c r="H26" s="155"/>
      <c r="I26" s="155"/>
    </row>
    <row r="27" spans="2:9" x14ac:dyDescent="0.2">
      <c r="B27" s="155"/>
      <c r="C27" s="155"/>
      <c r="D27" s="155"/>
      <c r="E27" s="155"/>
      <c r="F27" s="9"/>
      <c r="G27" s="9"/>
      <c r="H27" s="155"/>
      <c r="I27" s="155"/>
    </row>
    <row r="28" spans="2:9" x14ac:dyDescent="0.2">
      <c r="B28" s="155"/>
      <c r="C28" s="155"/>
      <c r="D28" s="155"/>
      <c r="E28" s="155"/>
      <c r="F28" s="9"/>
      <c r="G28" s="9"/>
      <c r="H28" s="155"/>
      <c r="I28" s="155"/>
    </row>
    <row r="29" spans="2:9" x14ac:dyDescent="0.2">
      <c r="B29" s="155"/>
      <c r="C29" s="155"/>
      <c r="D29" s="155"/>
      <c r="E29" s="155"/>
      <c r="F29" s="9"/>
      <c r="G29" s="9"/>
      <c r="H29" s="155"/>
      <c r="I29" s="155"/>
    </row>
    <row r="30" spans="2:9" x14ac:dyDescent="0.2">
      <c r="B30" s="155"/>
      <c r="C30" s="155"/>
      <c r="D30" s="155"/>
      <c r="E30" s="155"/>
      <c r="F30" s="9"/>
      <c r="G30" s="9"/>
      <c r="H30" s="155"/>
      <c r="I30" s="155"/>
    </row>
    <row r="31" spans="2:9" x14ac:dyDescent="0.2">
      <c r="B31" s="155"/>
      <c r="C31" s="155"/>
      <c r="D31" s="155"/>
      <c r="E31" s="155"/>
      <c r="F31" s="9"/>
      <c r="G31" s="9"/>
      <c r="H31" s="155"/>
      <c r="I31" s="155"/>
    </row>
    <row r="32" spans="2:9" x14ac:dyDescent="0.2">
      <c r="B32" s="155"/>
      <c r="C32" s="155"/>
      <c r="D32" s="155"/>
      <c r="E32" s="155"/>
      <c r="F32" s="9"/>
      <c r="G32" s="9"/>
      <c r="H32" s="155"/>
      <c r="I32" s="155"/>
    </row>
    <row r="33" spans="2:9" x14ac:dyDescent="0.2">
      <c r="B33" s="155"/>
      <c r="C33" s="155"/>
      <c r="D33" s="155"/>
      <c r="E33" s="155"/>
      <c r="F33" s="9"/>
      <c r="G33" s="9"/>
      <c r="H33" s="155"/>
      <c r="I33" s="155"/>
    </row>
    <row r="34" spans="2:9" x14ac:dyDescent="0.2">
      <c r="B34" s="155"/>
      <c r="C34" s="155"/>
      <c r="D34" s="155"/>
      <c r="E34" s="155"/>
      <c r="F34" s="9"/>
      <c r="G34" s="9"/>
      <c r="H34" s="155"/>
      <c r="I34" s="155"/>
    </row>
    <row r="35" spans="2:9" x14ac:dyDescent="0.2">
      <c r="B35" s="155"/>
      <c r="C35" s="155"/>
      <c r="D35" s="155"/>
      <c r="E35" s="155"/>
      <c r="F35" s="9"/>
      <c r="G35" s="9"/>
      <c r="H35" s="155"/>
      <c r="I35" s="155"/>
    </row>
    <row r="36" spans="2:9" x14ac:dyDescent="0.2">
      <c r="B36" s="155"/>
      <c r="C36" s="155"/>
      <c r="D36" s="155"/>
      <c r="E36" s="155"/>
      <c r="F36" s="9"/>
      <c r="G36" s="9"/>
      <c r="H36" s="155"/>
      <c r="I36" s="155"/>
    </row>
    <row r="37" spans="2:9" x14ac:dyDescent="0.2">
      <c r="B37" s="155"/>
      <c r="C37" s="155"/>
      <c r="D37" s="155"/>
      <c r="E37" s="155"/>
      <c r="F37" s="9"/>
      <c r="G37" s="9"/>
      <c r="H37" s="155"/>
      <c r="I37" s="155"/>
    </row>
    <row r="38" spans="2:9" x14ac:dyDescent="0.2">
      <c r="B38" s="155"/>
      <c r="C38" s="155"/>
      <c r="D38" s="155"/>
      <c r="E38" s="155"/>
      <c r="F38" s="9"/>
      <c r="G38" s="9"/>
      <c r="H38" s="155"/>
      <c r="I38" s="155"/>
    </row>
    <row r="39" spans="2:9" x14ac:dyDescent="0.2">
      <c r="B39" s="155"/>
      <c r="C39" s="155"/>
      <c r="D39" s="155"/>
      <c r="E39" s="155"/>
      <c r="F39" s="9"/>
      <c r="G39" s="9"/>
      <c r="H39" s="155"/>
      <c r="I39" s="155"/>
    </row>
    <row r="40" spans="2:9" x14ac:dyDescent="0.2">
      <c r="B40" s="155"/>
      <c r="C40" s="155"/>
      <c r="D40" s="155"/>
      <c r="E40" s="155"/>
      <c r="F40" s="9"/>
      <c r="G40" s="9"/>
      <c r="H40" s="155"/>
      <c r="I40" s="155"/>
    </row>
    <row r="41" spans="2:9" x14ac:dyDescent="0.2">
      <c r="B41" s="155"/>
      <c r="C41" s="155"/>
      <c r="D41" s="155"/>
      <c r="E41" s="155"/>
      <c r="F41" s="9"/>
      <c r="G41" s="9"/>
      <c r="H41" s="155"/>
      <c r="I41" s="155"/>
    </row>
    <row r="42" spans="2:9" x14ac:dyDescent="0.2">
      <c r="B42" s="155"/>
      <c r="C42" s="155"/>
      <c r="D42" s="155"/>
      <c r="E42" s="155"/>
      <c r="F42" s="9"/>
      <c r="G42" s="9"/>
      <c r="H42" s="155"/>
      <c r="I42" s="155"/>
    </row>
    <row r="43" spans="2:9" x14ac:dyDescent="0.2">
      <c r="B43" s="155"/>
      <c r="C43" s="155"/>
      <c r="D43" s="155"/>
      <c r="E43" s="155"/>
      <c r="F43" s="9"/>
      <c r="G43" s="9"/>
      <c r="H43" s="155"/>
      <c r="I43" s="155"/>
    </row>
    <row r="44" spans="2:9" x14ac:dyDescent="0.2">
      <c r="B44" s="155"/>
      <c r="C44" s="155"/>
      <c r="D44" s="155"/>
      <c r="E44" s="155"/>
      <c r="F44" s="9"/>
      <c r="G44" s="9"/>
      <c r="H44" s="155"/>
      <c r="I44" s="155"/>
    </row>
    <row r="45" spans="2:9" x14ac:dyDescent="0.2">
      <c r="B45" s="155"/>
      <c r="C45" s="155"/>
      <c r="D45" s="155"/>
      <c r="E45" s="155"/>
      <c r="F45" s="9"/>
      <c r="G45" s="9"/>
      <c r="H45" s="155"/>
      <c r="I45" s="155"/>
    </row>
    <row r="46" spans="2:9" x14ac:dyDescent="0.2">
      <c r="B46" s="155"/>
      <c r="C46" s="155"/>
      <c r="D46" s="155"/>
      <c r="E46" s="155"/>
      <c r="F46" s="9"/>
      <c r="G46" s="9"/>
      <c r="H46" s="155"/>
      <c r="I46" s="155"/>
    </row>
    <row r="47" spans="2:9" x14ac:dyDescent="0.2">
      <c r="B47" s="155"/>
      <c r="C47" s="155"/>
      <c r="D47" s="155"/>
      <c r="E47" s="155"/>
      <c r="F47" s="9"/>
      <c r="G47" s="9"/>
      <c r="H47" s="155"/>
      <c r="I47" s="155"/>
    </row>
    <row r="48" spans="2:9" x14ac:dyDescent="0.2">
      <c r="B48" s="155"/>
      <c r="C48" s="155"/>
      <c r="D48" s="155"/>
      <c r="E48" s="155"/>
      <c r="F48" s="9"/>
      <c r="G48" s="9"/>
      <c r="H48" s="155"/>
      <c r="I48" s="155"/>
    </row>
    <row r="49" spans="2:9" x14ac:dyDescent="0.2">
      <c r="B49" s="155"/>
      <c r="C49" s="155"/>
      <c r="D49" s="155"/>
      <c r="E49" s="155"/>
      <c r="F49" s="9"/>
      <c r="G49" s="9"/>
      <c r="H49" s="155"/>
      <c r="I49" s="155"/>
    </row>
    <row r="50" spans="2:9" x14ac:dyDescent="0.2">
      <c r="B50" s="155"/>
      <c r="C50" s="155"/>
      <c r="D50" s="155"/>
      <c r="E50" s="155"/>
      <c r="F50" s="9"/>
      <c r="G50" s="9"/>
      <c r="H50" s="155"/>
      <c r="I50" s="155"/>
    </row>
  </sheetData>
  <mergeCells count="18">
    <mergeCell ref="S7:S8"/>
    <mergeCell ref="A5:R5"/>
    <mergeCell ref="A6:R6"/>
    <mergeCell ref="A7:A8"/>
    <mergeCell ref="B7:B8"/>
    <mergeCell ref="F7:F8"/>
    <mergeCell ref="R7:R8"/>
    <mergeCell ref="E7:E8"/>
    <mergeCell ref="A12:G12"/>
    <mergeCell ref="K7:K8"/>
    <mergeCell ref="L7:L8"/>
    <mergeCell ref="M7:Q7"/>
    <mergeCell ref="G7:G8"/>
    <mergeCell ref="H7:H8"/>
    <mergeCell ref="I7:I8"/>
    <mergeCell ref="J7:J8"/>
    <mergeCell ref="C7:C8"/>
    <mergeCell ref="D7:D8"/>
  </mergeCells>
  <phoneticPr fontId="2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0" firstPageNumber="118" orientation="landscape" r:id="rId1"/>
  <headerFooter alignWithMargins="0">
    <oddFooter>&amp;R&amp;12Strana &amp;P (celkem 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T103"/>
  <sheetViews>
    <sheetView zoomScale="70" zoomScaleNormal="70" workbookViewId="0">
      <selection activeCell="R10" sqref="R10:R11"/>
    </sheetView>
  </sheetViews>
  <sheetFormatPr defaultColWidth="9.140625" defaultRowHeight="12.75" outlineLevelCol="1" x14ac:dyDescent="0.2"/>
  <cols>
    <col min="1" max="1" width="5.42578125" style="290" customWidth="1"/>
    <col min="2" max="2" width="5.7109375" style="290" bestFit="1" customWidth="1"/>
    <col min="3" max="3" width="16" style="290" customWidth="1" outlineLevel="1"/>
    <col min="4" max="4" width="7.7109375" style="290" customWidth="1" outlineLevel="1"/>
    <col min="5" max="5" width="5.5703125" style="290" customWidth="1" outlineLevel="1"/>
    <col min="6" max="6" width="41.42578125" style="290" customWidth="1"/>
    <col min="7" max="7" width="60.42578125" style="290" customWidth="1"/>
    <col min="8" max="8" width="7.140625" style="290" customWidth="1"/>
    <col min="9" max="9" width="14.7109375" style="133" customWidth="1"/>
    <col min="10" max="10" width="13.5703125" style="134" customWidth="1"/>
    <col min="11" max="11" width="13.7109375" style="134" customWidth="1"/>
    <col min="12" max="12" width="12.42578125" style="134" customWidth="1"/>
    <col min="13" max="13" width="14.85546875" style="134" customWidth="1"/>
    <col min="14" max="16" width="13.140625" style="134" customWidth="1"/>
    <col min="17" max="17" width="14.85546875" style="134" customWidth="1"/>
    <col min="18" max="18" width="14.42578125" style="134" customWidth="1"/>
    <col min="19" max="19" width="16.28515625" style="290" bestFit="1" customWidth="1"/>
    <col min="20" max="16384" width="9.140625" style="290"/>
  </cols>
  <sheetData>
    <row r="1" spans="1:20" ht="18" x14ac:dyDescent="0.25">
      <c r="A1" s="98" t="s">
        <v>88</v>
      </c>
      <c r="B1" s="118"/>
      <c r="C1" s="118"/>
      <c r="D1" s="118"/>
      <c r="E1" s="118"/>
      <c r="F1" s="119"/>
      <c r="G1" s="122"/>
      <c r="H1" s="118"/>
      <c r="K1" s="135"/>
      <c r="L1" s="135"/>
      <c r="N1" s="135"/>
      <c r="O1" s="135"/>
      <c r="P1" s="135"/>
      <c r="Q1" s="135"/>
      <c r="R1" s="135"/>
      <c r="S1" s="118"/>
      <c r="T1" s="318"/>
    </row>
    <row r="2" spans="1:20" ht="15.75" x14ac:dyDescent="0.25">
      <c r="A2" s="106" t="s">
        <v>5</v>
      </c>
      <c r="B2" s="106"/>
      <c r="C2" s="106"/>
      <c r="D2" s="106"/>
      <c r="E2" s="106"/>
      <c r="F2" s="106" t="s">
        <v>89</v>
      </c>
      <c r="G2" s="123"/>
      <c r="H2" s="117" t="s">
        <v>90</v>
      </c>
      <c r="K2" s="136"/>
      <c r="L2" s="136"/>
      <c r="N2" s="136"/>
      <c r="O2" s="136"/>
      <c r="P2" s="136"/>
      <c r="Q2" s="136"/>
      <c r="R2" s="136"/>
      <c r="S2" s="106"/>
      <c r="T2" s="318"/>
    </row>
    <row r="3" spans="1:20" ht="12" customHeight="1" x14ac:dyDescent="0.2">
      <c r="A3" s="106"/>
      <c r="B3" s="106"/>
      <c r="C3" s="106"/>
      <c r="D3" s="106"/>
      <c r="E3" s="106"/>
      <c r="F3" s="106" t="s">
        <v>8</v>
      </c>
      <c r="G3" s="123"/>
      <c r="H3" s="106"/>
      <c r="K3" s="136"/>
      <c r="L3" s="136"/>
      <c r="N3" s="136"/>
      <c r="O3" s="136"/>
      <c r="P3" s="136"/>
      <c r="Q3" s="136"/>
      <c r="R3" s="136"/>
      <c r="S3" s="106"/>
      <c r="T3" s="318"/>
    </row>
    <row r="4" spans="1:20" ht="12" customHeight="1" x14ac:dyDescent="0.2">
      <c r="A4" s="106"/>
      <c r="B4" s="106"/>
      <c r="C4" s="106"/>
      <c r="D4" s="106"/>
      <c r="E4" s="106"/>
      <c r="F4" s="106"/>
      <c r="G4" s="123"/>
      <c r="H4" s="106"/>
      <c r="K4" s="136"/>
      <c r="L4" s="136"/>
      <c r="N4" s="136"/>
      <c r="O4" s="136"/>
      <c r="P4" s="136"/>
      <c r="Q4" s="136"/>
      <c r="R4" s="136"/>
      <c r="S4" s="106"/>
      <c r="T4" s="318"/>
    </row>
    <row r="5" spans="1:20" ht="12" customHeight="1" x14ac:dyDescent="0.2">
      <c r="A5" s="106"/>
      <c r="B5" s="106"/>
      <c r="C5" s="106"/>
      <c r="D5" s="106"/>
      <c r="E5" s="106"/>
      <c r="F5" s="106"/>
      <c r="G5" s="123"/>
      <c r="H5" s="106"/>
      <c r="K5" s="136"/>
      <c r="L5" s="136"/>
      <c r="N5" s="136"/>
      <c r="O5" s="136"/>
      <c r="P5" s="136"/>
      <c r="Q5" s="136"/>
      <c r="R5" s="136"/>
      <c r="S5" s="106"/>
      <c r="T5" s="318"/>
    </row>
    <row r="6" spans="1:20" ht="17.25" customHeight="1" thickBot="1" x14ac:dyDescent="0.25">
      <c r="A6" s="106"/>
      <c r="B6" s="106"/>
      <c r="C6" s="106"/>
      <c r="D6" s="106"/>
      <c r="E6" s="106"/>
      <c r="F6" s="106"/>
      <c r="G6" s="123"/>
      <c r="H6" s="106"/>
      <c r="K6" s="136"/>
      <c r="L6" s="136"/>
      <c r="N6" s="136"/>
      <c r="O6" s="136"/>
      <c r="P6" s="136"/>
      <c r="Q6" s="136"/>
      <c r="R6" s="136" t="s">
        <v>26</v>
      </c>
      <c r="S6" s="106"/>
      <c r="T6" s="318"/>
    </row>
    <row r="7" spans="1:20" ht="24" customHeight="1" thickBot="1" x14ac:dyDescent="0.25">
      <c r="A7" s="317" t="s">
        <v>54</v>
      </c>
      <c r="B7" s="207"/>
      <c r="C7" s="207"/>
      <c r="D7" s="207"/>
      <c r="E7" s="207"/>
      <c r="F7" s="207"/>
      <c r="G7" s="207"/>
      <c r="H7" s="207"/>
      <c r="I7" s="18"/>
      <c r="J7" s="37"/>
      <c r="K7" s="37"/>
      <c r="L7" s="37"/>
      <c r="M7" s="37"/>
      <c r="N7" s="37"/>
      <c r="O7" s="37"/>
      <c r="P7" s="37"/>
      <c r="Q7" s="37"/>
      <c r="R7" s="38"/>
    </row>
    <row r="8" spans="1:20" ht="24" hidden="1" customHeight="1" x14ac:dyDescent="0.2">
      <c r="A8" s="217" t="s">
        <v>33</v>
      </c>
      <c r="B8" s="129"/>
      <c r="C8" s="129"/>
      <c r="D8" s="129"/>
      <c r="E8" s="129"/>
      <c r="F8" s="129"/>
      <c r="G8" s="129"/>
      <c r="H8" s="129"/>
      <c r="I8" s="137"/>
      <c r="J8" s="138"/>
      <c r="K8" s="138"/>
      <c r="L8" s="138"/>
      <c r="M8" s="138"/>
      <c r="N8" s="138"/>
      <c r="O8" s="138"/>
      <c r="P8" s="138"/>
      <c r="Q8" s="138"/>
      <c r="R8" s="221"/>
    </row>
    <row r="9" spans="1:20" ht="24" customHeight="1" thickBot="1" x14ac:dyDescent="0.25">
      <c r="A9" s="317" t="s">
        <v>91</v>
      </c>
      <c r="B9" s="207"/>
      <c r="C9" s="207"/>
      <c r="D9" s="207"/>
      <c r="E9" s="207"/>
      <c r="F9" s="207"/>
      <c r="G9" s="207"/>
      <c r="H9" s="207"/>
      <c r="I9" s="18"/>
      <c r="J9" s="37"/>
      <c r="K9" s="37"/>
      <c r="L9" s="37"/>
      <c r="M9" s="37"/>
      <c r="N9" s="37"/>
      <c r="O9" s="37"/>
      <c r="P9" s="37"/>
      <c r="Q9" s="37"/>
      <c r="R9" s="38"/>
    </row>
    <row r="10" spans="1:20" ht="25.5" customHeight="1" thickBot="1" x14ac:dyDescent="0.25">
      <c r="A10" s="531" t="s">
        <v>42</v>
      </c>
      <c r="B10" s="531" t="s">
        <v>49</v>
      </c>
      <c r="C10" s="532" t="s">
        <v>3</v>
      </c>
      <c r="D10" s="532" t="s">
        <v>2</v>
      </c>
      <c r="E10" s="532" t="s">
        <v>4</v>
      </c>
      <c r="F10" s="473" t="s">
        <v>12</v>
      </c>
      <c r="G10" s="526" t="s">
        <v>13</v>
      </c>
      <c r="H10" s="527" t="s">
        <v>14</v>
      </c>
      <c r="I10" s="529" t="s">
        <v>15</v>
      </c>
      <c r="J10" s="529" t="s">
        <v>16</v>
      </c>
      <c r="K10" s="529" t="s">
        <v>17</v>
      </c>
      <c r="L10" s="522" t="s">
        <v>94</v>
      </c>
      <c r="M10" s="521" t="s">
        <v>95</v>
      </c>
      <c r="N10" s="521"/>
      <c r="O10" s="521"/>
      <c r="P10" s="521"/>
      <c r="Q10" s="521"/>
      <c r="R10" s="522" t="s">
        <v>96</v>
      </c>
      <c r="S10" s="479" t="s">
        <v>97</v>
      </c>
    </row>
    <row r="11" spans="1:20" ht="58.5" customHeight="1" thickBot="1" x14ac:dyDescent="0.25">
      <c r="A11" s="531"/>
      <c r="B11" s="531"/>
      <c r="C11" s="533"/>
      <c r="D11" s="533"/>
      <c r="E11" s="533"/>
      <c r="F11" s="473"/>
      <c r="G11" s="526"/>
      <c r="H11" s="528"/>
      <c r="I11" s="530"/>
      <c r="J11" s="530"/>
      <c r="K11" s="530"/>
      <c r="L11" s="522"/>
      <c r="M11" s="323" t="s">
        <v>27</v>
      </c>
      <c r="N11" s="323" t="s">
        <v>47</v>
      </c>
      <c r="O11" s="323" t="s">
        <v>69</v>
      </c>
      <c r="P11" s="323" t="s">
        <v>70</v>
      </c>
      <c r="Q11" s="323" t="s">
        <v>48</v>
      </c>
      <c r="R11" s="522"/>
      <c r="S11" s="480"/>
    </row>
    <row r="12" spans="1:20" ht="90.6" customHeight="1" x14ac:dyDescent="0.2">
      <c r="A12" s="69">
        <v>1</v>
      </c>
      <c r="B12" s="275"/>
      <c r="C12" s="196"/>
      <c r="D12" s="275"/>
      <c r="E12" s="275"/>
      <c r="F12" s="263"/>
      <c r="G12" s="325"/>
      <c r="H12" s="275"/>
      <c r="I12" s="275"/>
      <c r="J12" s="326"/>
      <c r="K12" s="327"/>
      <c r="L12" s="316"/>
      <c r="M12" s="328">
        <f t="shared" ref="M12:M14" si="0">N12+Q12+O12+P12</f>
        <v>0</v>
      </c>
      <c r="N12" s="329"/>
      <c r="O12" s="330"/>
      <c r="P12" s="331"/>
      <c r="Q12" s="348"/>
      <c r="R12" s="314">
        <v>0</v>
      </c>
      <c r="S12" s="367"/>
    </row>
    <row r="13" spans="1:20" ht="84.95" customHeight="1" x14ac:dyDescent="0.2">
      <c r="A13" s="338">
        <v>2</v>
      </c>
      <c r="B13" s="339"/>
      <c r="C13" s="337"/>
      <c r="D13" s="339"/>
      <c r="E13" s="339"/>
      <c r="F13" s="340"/>
      <c r="G13" s="341"/>
      <c r="H13" s="275"/>
      <c r="I13" s="275"/>
      <c r="J13" s="342"/>
      <c r="K13" s="343"/>
      <c r="L13" s="344"/>
      <c r="M13" s="328">
        <f t="shared" si="0"/>
        <v>0</v>
      </c>
      <c r="N13" s="345"/>
      <c r="O13" s="346"/>
      <c r="P13" s="347"/>
      <c r="Q13" s="349"/>
      <c r="R13" s="314">
        <v>0</v>
      </c>
      <c r="S13" s="188"/>
    </row>
    <row r="14" spans="1:20" ht="70.5" customHeight="1" thickBot="1" x14ac:dyDescent="0.25">
      <c r="A14" s="302">
        <v>3</v>
      </c>
      <c r="B14" s="303"/>
      <c r="C14" s="289"/>
      <c r="D14" s="303"/>
      <c r="E14" s="303"/>
      <c r="F14" s="304"/>
      <c r="G14" s="305"/>
      <c r="H14" s="275"/>
      <c r="I14" s="275"/>
      <c r="J14" s="332"/>
      <c r="K14" s="306"/>
      <c r="L14" s="333"/>
      <c r="M14" s="92">
        <f t="shared" si="0"/>
        <v>0</v>
      </c>
      <c r="N14" s="334"/>
      <c r="O14" s="307"/>
      <c r="P14" s="315"/>
      <c r="Q14" s="350"/>
      <c r="R14" s="335">
        <f t="shared" ref="R14" si="1">J14-L14-M14</f>
        <v>0</v>
      </c>
      <c r="S14" s="368"/>
    </row>
    <row r="15" spans="1:20" ht="18.75" thickBot="1" x14ac:dyDescent="0.25">
      <c r="A15" s="523" t="s">
        <v>92</v>
      </c>
      <c r="B15" s="524"/>
      <c r="C15" s="524"/>
      <c r="D15" s="524"/>
      <c r="E15" s="524"/>
      <c r="F15" s="524"/>
      <c r="G15" s="525"/>
      <c r="H15" s="324"/>
      <c r="I15" s="291"/>
      <c r="J15" s="70">
        <f>SUM(J12:J14)</f>
        <v>0</v>
      </c>
      <c r="K15" s="70"/>
      <c r="L15" s="292">
        <f t="shared" ref="L15:R15" si="2">SUM(L12:L14)</f>
        <v>0</v>
      </c>
      <c r="M15" s="293">
        <f t="shared" si="2"/>
        <v>0</v>
      </c>
      <c r="N15" s="288">
        <f t="shared" si="2"/>
        <v>0</v>
      </c>
      <c r="O15" s="70">
        <f t="shared" si="2"/>
        <v>0</v>
      </c>
      <c r="P15" s="70">
        <f t="shared" si="2"/>
        <v>0</v>
      </c>
      <c r="Q15" s="319">
        <f t="shared" si="2"/>
        <v>0</v>
      </c>
      <c r="R15" s="287">
        <f t="shared" si="2"/>
        <v>0</v>
      </c>
    </row>
    <row r="16" spans="1:20" x14ac:dyDescent="0.2">
      <c r="A16" s="139"/>
      <c r="B16" s="133"/>
      <c r="C16" s="133"/>
      <c r="D16" s="133"/>
      <c r="E16" s="133"/>
      <c r="F16" s="133"/>
      <c r="G16" s="320"/>
      <c r="H16" s="140"/>
      <c r="I16" s="141"/>
      <c r="J16" s="142"/>
      <c r="K16" s="143"/>
      <c r="L16" s="321"/>
      <c r="N16" s="321"/>
      <c r="O16" s="321"/>
      <c r="P16" s="321"/>
      <c r="S16" s="39"/>
    </row>
    <row r="17" spans="1:18" x14ac:dyDescent="0.2">
      <c r="A17" s="144"/>
      <c r="B17" s="144"/>
      <c r="C17" s="144"/>
      <c r="D17" s="144"/>
      <c r="E17" s="144"/>
      <c r="F17" s="144"/>
      <c r="G17" s="145"/>
      <c r="H17" s="132"/>
      <c r="I17" s="144"/>
      <c r="J17" s="142"/>
      <c r="K17" s="143"/>
    </row>
    <row r="18" spans="1:18" x14ac:dyDescent="0.2">
      <c r="A18" s="133"/>
      <c r="B18" s="133"/>
      <c r="C18" s="133"/>
      <c r="D18" s="133"/>
      <c r="E18" s="133"/>
      <c r="F18" s="139"/>
      <c r="G18" s="133"/>
      <c r="H18" s="130"/>
      <c r="I18" s="146"/>
      <c r="J18" s="142"/>
      <c r="K18" s="143"/>
      <c r="L18" s="143"/>
    </row>
    <row r="19" spans="1:18" x14ac:dyDescent="0.2">
      <c r="A19" s="133"/>
      <c r="B19" s="133"/>
      <c r="C19" s="133"/>
      <c r="D19" s="133"/>
      <c r="E19" s="133"/>
      <c r="F19" s="147"/>
      <c r="G19" s="133"/>
      <c r="H19" s="131"/>
      <c r="I19" s="141"/>
      <c r="J19" s="142"/>
      <c r="K19" s="143"/>
      <c r="L19" s="143"/>
    </row>
    <row r="20" spans="1:18" x14ac:dyDescent="0.2">
      <c r="A20" s="133"/>
      <c r="B20" s="133"/>
      <c r="C20" s="133"/>
      <c r="D20" s="133"/>
      <c r="E20" s="133"/>
      <c r="F20" s="147"/>
      <c r="G20" s="133"/>
      <c r="H20" s="131"/>
      <c r="I20" s="141"/>
      <c r="J20" s="142"/>
      <c r="K20" s="143"/>
      <c r="L20" s="143"/>
    </row>
    <row r="21" spans="1:18" x14ac:dyDescent="0.2">
      <c r="A21" s="133"/>
      <c r="B21" s="133"/>
      <c r="C21" s="133"/>
      <c r="D21" s="133"/>
      <c r="E21" s="133"/>
      <c r="F21" s="133"/>
      <c r="G21" s="133"/>
      <c r="H21" s="322"/>
      <c r="I21" s="148"/>
      <c r="J21" s="149"/>
    </row>
    <row r="22" spans="1:18" x14ac:dyDescent="0.2">
      <c r="A22" s="133"/>
      <c r="B22" s="133"/>
      <c r="C22" s="133"/>
      <c r="D22" s="133"/>
      <c r="E22" s="133"/>
      <c r="F22" s="133"/>
      <c r="G22" s="133"/>
      <c r="H22" s="322"/>
      <c r="I22" s="148"/>
      <c r="J22" s="149"/>
    </row>
    <row r="23" spans="1:18" x14ac:dyDescent="0.2">
      <c r="A23" s="133"/>
      <c r="B23" s="133"/>
      <c r="C23" s="133"/>
      <c r="D23" s="133"/>
      <c r="E23" s="133"/>
      <c r="F23" s="133"/>
      <c r="G23" s="133"/>
      <c r="H23" s="322"/>
      <c r="I23" s="148"/>
      <c r="J23" s="149"/>
    </row>
    <row r="24" spans="1:18" x14ac:dyDescent="0.2">
      <c r="A24" s="133"/>
      <c r="B24" s="133"/>
      <c r="C24" s="133"/>
      <c r="D24" s="133"/>
      <c r="E24" s="133"/>
      <c r="F24" s="133"/>
      <c r="G24" s="133"/>
      <c r="I24" s="148"/>
      <c r="J24" s="149"/>
    </row>
    <row r="25" spans="1:18" x14ac:dyDescent="0.2">
      <c r="A25" s="133"/>
      <c r="B25" s="133"/>
      <c r="C25" s="133"/>
      <c r="D25" s="133"/>
      <c r="E25" s="133"/>
      <c r="F25" s="133"/>
      <c r="G25" s="133"/>
      <c r="I25" s="148"/>
      <c r="J25" s="149"/>
      <c r="K25" s="290"/>
      <c r="L25" s="290"/>
      <c r="M25" s="290"/>
      <c r="N25" s="290"/>
      <c r="O25" s="290"/>
      <c r="P25" s="290"/>
      <c r="Q25" s="290"/>
      <c r="R25" s="290"/>
    </row>
    <row r="26" spans="1:18" x14ac:dyDescent="0.2">
      <c r="A26" s="133"/>
      <c r="B26" s="133"/>
      <c r="C26" s="133"/>
      <c r="D26" s="133"/>
      <c r="E26" s="133"/>
      <c r="F26" s="133"/>
      <c r="G26" s="133"/>
      <c r="I26" s="148"/>
      <c r="J26" s="149"/>
      <c r="K26" s="290"/>
      <c r="L26" s="290"/>
      <c r="M26" s="290"/>
      <c r="N26" s="290"/>
      <c r="O26" s="290"/>
      <c r="P26" s="290"/>
      <c r="Q26" s="290"/>
      <c r="R26" s="290"/>
    </row>
    <row r="27" spans="1:18" x14ac:dyDescent="0.2">
      <c r="A27" s="133"/>
      <c r="B27" s="133"/>
      <c r="C27" s="133"/>
      <c r="D27" s="133"/>
      <c r="E27" s="133"/>
      <c r="F27" s="133"/>
      <c r="G27" s="133"/>
      <c r="I27" s="148"/>
      <c r="J27" s="149"/>
      <c r="K27" s="290"/>
      <c r="L27" s="290"/>
      <c r="M27" s="290"/>
      <c r="N27" s="290"/>
      <c r="O27" s="290"/>
      <c r="P27" s="290"/>
      <c r="Q27" s="290"/>
      <c r="R27" s="290"/>
    </row>
    <row r="28" spans="1:18" x14ac:dyDescent="0.2">
      <c r="A28" s="133"/>
      <c r="B28" s="133"/>
      <c r="C28" s="133"/>
      <c r="D28" s="133"/>
      <c r="E28" s="133"/>
      <c r="F28" s="133"/>
      <c r="G28" s="133"/>
      <c r="I28" s="148"/>
      <c r="J28" s="149"/>
      <c r="K28" s="290"/>
      <c r="L28" s="290"/>
      <c r="M28" s="290"/>
      <c r="N28" s="290"/>
      <c r="O28" s="290"/>
      <c r="P28" s="290"/>
      <c r="Q28" s="290"/>
      <c r="R28" s="290"/>
    </row>
    <row r="29" spans="1:18" x14ac:dyDescent="0.2">
      <c r="A29" s="133"/>
      <c r="B29" s="133"/>
      <c r="C29" s="133"/>
      <c r="D29" s="133"/>
      <c r="E29" s="133"/>
      <c r="F29" s="133"/>
      <c r="G29" s="133"/>
      <c r="I29" s="148"/>
      <c r="J29" s="149"/>
      <c r="K29" s="290"/>
      <c r="L29" s="290"/>
      <c r="M29" s="290"/>
      <c r="N29" s="290"/>
      <c r="O29" s="290"/>
      <c r="P29" s="290"/>
      <c r="Q29" s="290"/>
      <c r="R29" s="290"/>
    </row>
    <row r="30" spans="1:18" x14ac:dyDescent="0.2">
      <c r="A30" s="133"/>
      <c r="B30" s="133"/>
      <c r="C30" s="133"/>
      <c r="D30" s="133"/>
      <c r="E30" s="133"/>
      <c r="F30" s="133"/>
      <c r="G30" s="133"/>
      <c r="I30" s="148"/>
      <c r="J30" s="149"/>
      <c r="K30" s="290"/>
      <c r="L30" s="290"/>
      <c r="M30" s="290"/>
      <c r="N30" s="290"/>
      <c r="O30" s="290"/>
      <c r="P30" s="290"/>
      <c r="Q30" s="290"/>
      <c r="R30" s="290"/>
    </row>
    <row r="31" spans="1:18" x14ac:dyDescent="0.2">
      <c r="A31" s="133"/>
      <c r="B31" s="133"/>
      <c r="C31" s="133"/>
      <c r="D31" s="133"/>
      <c r="E31" s="133"/>
      <c r="F31" s="133"/>
      <c r="G31" s="133"/>
      <c r="I31" s="148"/>
      <c r="J31" s="149"/>
      <c r="K31" s="290"/>
      <c r="L31" s="290"/>
      <c r="M31" s="290"/>
      <c r="N31" s="290"/>
      <c r="O31" s="290"/>
      <c r="P31" s="290"/>
      <c r="Q31" s="290"/>
      <c r="R31" s="290"/>
    </row>
    <row r="32" spans="1:18" x14ac:dyDescent="0.2">
      <c r="A32" s="133"/>
      <c r="B32" s="133"/>
      <c r="C32" s="133"/>
      <c r="D32" s="133"/>
      <c r="E32" s="133"/>
      <c r="F32" s="133"/>
      <c r="G32" s="133"/>
      <c r="I32" s="148"/>
      <c r="J32" s="149"/>
      <c r="K32" s="290"/>
      <c r="L32" s="290"/>
      <c r="M32" s="290"/>
      <c r="N32" s="290"/>
      <c r="O32" s="290"/>
      <c r="P32" s="290"/>
      <c r="Q32" s="290"/>
      <c r="R32" s="290"/>
    </row>
    <row r="33" spans="1:18" x14ac:dyDescent="0.2">
      <c r="A33" s="133"/>
      <c r="B33" s="133"/>
      <c r="C33" s="133"/>
      <c r="D33" s="133"/>
      <c r="E33" s="133"/>
      <c r="F33" s="133"/>
      <c r="G33" s="133"/>
      <c r="I33" s="148"/>
      <c r="J33" s="149"/>
      <c r="K33" s="290"/>
      <c r="L33" s="290"/>
      <c r="M33" s="290"/>
      <c r="N33" s="290"/>
      <c r="O33" s="290"/>
      <c r="P33" s="290"/>
      <c r="Q33" s="290"/>
      <c r="R33" s="290"/>
    </row>
    <row r="34" spans="1:18" x14ac:dyDescent="0.2">
      <c r="A34" s="133"/>
      <c r="B34" s="133"/>
      <c r="C34" s="133"/>
      <c r="D34" s="133"/>
      <c r="E34" s="133"/>
      <c r="F34" s="133"/>
      <c r="G34" s="133"/>
      <c r="I34" s="148"/>
      <c r="J34" s="149"/>
      <c r="K34" s="290"/>
      <c r="L34" s="290"/>
      <c r="M34" s="290"/>
      <c r="N34" s="290"/>
      <c r="O34" s="290"/>
      <c r="P34" s="290"/>
      <c r="Q34" s="290"/>
      <c r="R34" s="290"/>
    </row>
    <row r="35" spans="1:18" x14ac:dyDescent="0.2">
      <c r="A35" s="133"/>
      <c r="B35" s="133"/>
      <c r="C35" s="133"/>
      <c r="D35" s="133"/>
      <c r="E35" s="133"/>
      <c r="F35" s="133"/>
      <c r="G35" s="133"/>
      <c r="I35" s="148"/>
      <c r="J35" s="149"/>
      <c r="K35" s="290"/>
      <c r="L35" s="290"/>
      <c r="M35" s="290"/>
      <c r="N35" s="290"/>
      <c r="O35" s="290"/>
      <c r="P35" s="290"/>
      <c r="Q35" s="290"/>
      <c r="R35" s="290"/>
    </row>
    <row r="36" spans="1:18" x14ac:dyDescent="0.2">
      <c r="A36" s="133"/>
      <c r="B36" s="133"/>
      <c r="C36" s="133"/>
      <c r="D36" s="133"/>
      <c r="E36" s="133"/>
      <c r="F36" s="133"/>
      <c r="G36" s="133"/>
      <c r="I36" s="148"/>
      <c r="J36" s="149"/>
      <c r="K36" s="290"/>
      <c r="L36" s="290"/>
      <c r="M36" s="290"/>
      <c r="N36" s="290"/>
      <c r="O36" s="290"/>
      <c r="P36" s="290"/>
      <c r="Q36" s="290"/>
      <c r="R36" s="290"/>
    </row>
    <row r="37" spans="1:18" x14ac:dyDescent="0.2">
      <c r="A37" s="133"/>
      <c r="B37" s="133"/>
      <c r="C37" s="133"/>
      <c r="D37" s="133"/>
      <c r="E37" s="133"/>
      <c r="F37" s="133"/>
      <c r="G37" s="133"/>
      <c r="I37" s="148"/>
      <c r="J37" s="149"/>
      <c r="K37" s="290"/>
      <c r="L37" s="290"/>
      <c r="M37" s="290"/>
      <c r="N37" s="290"/>
      <c r="O37" s="290"/>
      <c r="P37" s="290"/>
      <c r="Q37" s="290"/>
      <c r="R37" s="290"/>
    </row>
    <row r="38" spans="1:18" x14ac:dyDescent="0.2">
      <c r="A38" s="133"/>
      <c r="B38" s="133"/>
      <c r="C38" s="133"/>
      <c r="D38" s="133"/>
      <c r="E38" s="133"/>
      <c r="F38" s="133"/>
      <c r="G38" s="133"/>
      <c r="I38" s="148"/>
      <c r="J38" s="149"/>
      <c r="K38" s="290"/>
      <c r="L38" s="290"/>
      <c r="M38" s="290"/>
      <c r="N38" s="290"/>
      <c r="O38" s="290"/>
      <c r="P38" s="290"/>
      <c r="Q38" s="290"/>
      <c r="R38" s="290"/>
    </row>
    <row r="39" spans="1:18" x14ac:dyDescent="0.2">
      <c r="A39" s="133"/>
      <c r="B39" s="133"/>
      <c r="C39" s="133"/>
      <c r="D39" s="133"/>
      <c r="E39" s="133"/>
      <c r="F39" s="133"/>
      <c r="G39" s="133"/>
      <c r="I39" s="148"/>
      <c r="J39" s="149"/>
      <c r="K39" s="290"/>
      <c r="L39" s="290"/>
      <c r="M39" s="290"/>
      <c r="N39" s="290"/>
      <c r="O39" s="290"/>
      <c r="P39" s="290"/>
      <c r="Q39" s="290"/>
      <c r="R39" s="290"/>
    </row>
    <row r="40" spans="1:18" x14ac:dyDescent="0.2">
      <c r="A40" s="133"/>
      <c r="B40" s="133"/>
      <c r="C40" s="133"/>
      <c r="D40" s="133"/>
      <c r="E40" s="133"/>
      <c r="F40" s="133"/>
      <c r="G40" s="133"/>
      <c r="I40" s="148"/>
      <c r="J40" s="149"/>
      <c r="K40" s="290"/>
      <c r="L40" s="290"/>
      <c r="M40" s="290"/>
      <c r="N40" s="290"/>
      <c r="O40" s="290"/>
      <c r="P40" s="290"/>
      <c r="Q40" s="290"/>
      <c r="R40" s="290"/>
    </row>
    <row r="41" spans="1:18" x14ac:dyDescent="0.2">
      <c r="A41" s="133"/>
      <c r="B41" s="133"/>
      <c r="C41" s="133"/>
      <c r="D41" s="133"/>
      <c r="E41" s="133"/>
      <c r="F41" s="133"/>
      <c r="G41" s="133"/>
      <c r="J41" s="149"/>
      <c r="K41" s="290"/>
      <c r="L41" s="290"/>
      <c r="M41" s="290"/>
      <c r="N41" s="290"/>
      <c r="O41" s="290"/>
      <c r="P41" s="290"/>
      <c r="Q41" s="290"/>
      <c r="R41" s="290"/>
    </row>
    <row r="42" spans="1:18" x14ac:dyDescent="0.2">
      <c r="A42" s="133"/>
      <c r="B42" s="133"/>
      <c r="C42" s="133"/>
      <c r="D42" s="133"/>
      <c r="E42" s="133"/>
      <c r="F42" s="133"/>
      <c r="G42" s="133"/>
      <c r="J42" s="149"/>
      <c r="K42" s="290"/>
      <c r="L42" s="290"/>
      <c r="M42" s="290"/>
      <c r="N42" s="290"/>
      <c r="O42" s="290"/>
      <c r="P42" s="290"/>
      <c r="Q42" s="290"/>
      <c r="R42" s="290"/>
    </row>
    <row r="43" spans="1:18" x14ac:dyDescent="0.2">
      <c r="A43" s="133"/>
      <c r="B43" s="133"/>
      <c r="C43" s="133"/>
      <c r="D43" s="133"/>
      <c r="E43" s="133"/>
      <c r="F43" s="133"/>
      <c r="G43" s="133"/>
      <c r="J43" s="149"/>
      <c r="K43" s="290"/>
      <c r="L43" s="290"/>
      <c r="M43" s="290"/>
      <c r="N43" s="290"/>
      <c r="O43" s="290"/>
      <c r="P43" s="290"/>
      <c r="Q43" s="290"/>
      <c r="R43" s="290"/>
    </row>
    <row r="44" spans="1:18" x14ac:dyDescent="0.2">
      <c r="A44" s="133"/>
      <c r="B44" s="133"/>
      <c r="C44" s="133"/>
      <c r="D44" s="133"/>
      <c r="E44" s="133"/>
      <c r="F44" s="133"/>
      <c r="G44" s="133"/>
      <c r="J44" s="149"/>
      <c r="K44" s="290"/>
      <c r="L44" s="290"/>
      <c r="M44" s="290"/>
      <c r="N44" s="290"/>
      <c r="O44" s="290"/>
      <c r="P44" s="290"/>
      <c r="Q44" s="290"/>
      <c r="R44" s="290"/>
    </row>
    <row r="45" spans="1:18" x14ac:dyDescent="0.2">
      <c r="A45" s="133"/>
      <c r="B45" s="133"/>
      <c r="C45" s="133"/>
      <c r="D45" s="133"/>
      <c r="E45" s="133"/>
      <c r="F45" s="133"/>
      <c r="G45" s="133"/>
      <c r="J45" s="149"/>
      <c r="K45" s="290"/>
      <c r="L45" s="290"/>
      <c r="M45" s="290"/>
      <c r="N45" s="290"/>
      <c r="O45" s="290"/>
      <c r="P45" s="290"/>
      <c r="Q45" s="290"/>
      <c r="R45" s="290"/>
    </row>
    <row r="46" spans="1:18" x14ac:dyDescent="0.2">
      <c r="A46" s="133"/>
      <c r="B46" s="133"/>
      <c r="C46" s="133"/>
      <c r="D46" s="133"/>
      <c r="E46" s="133"/>
      <c r="F46" s="133"/>
      <c r="G46" s="133"/>
      <c r="J46" s="149"/>
      <c r="K46" s="290"/>
      <c r="L46" s="290"/>
      <c r="M46" s="290"/>
      <c r="N46" s="290"/>
      <c r="O46" s="290"/>
      <c r="P46" s="290"/>
      <c r="Q46" s="290"/>
      <c r="R46" s="290"/>
    </row>
    <row r="47" spans="1:18" x14ac:dyDescent="0.2">
      <c r="A47" s="133"/>
      <c r="B47" s="133"/>
      <c r="C47" s="133"/>
      <c r="D47" s="133"/>
      <c r="E47" s="133"/>
      <c r="F47" s="133"/>
      <c r="G47" s="133"/>
      <c r="J47" s="149"/>
      <c r="K47" s="290"/>
      <c r="L47" s="290"/>
      <c r="M47" s="290"/>
      <c r="N47" s="290"/>
      <c r="O47" s="290"/>
      <c r="P47" s="290"/>
      <c r="Q47" s="290"/>
      <c r="R47" s="290"/>
    </row>
    <row r="48" spans="1:18" x14ac:dyDescent="0.2">
      <c r="A48" s="133"/>
      <c r="B48" s="133"/>
      <c r="C48" s="133"/>
      <c r="D48" s="133"/>
      <c r="E48" s="133"/>
      <c r="F48" s="133"/>
      <c r="G48" s="133"/>
      <c r="J48" s="149"/>
      <c r="K48" s="290"/>
      <c r="L48" s="290"/>
      <c r="M48" s="290"/>
      <c r="N48" s="290"/>
      <c r="O48" s="290"/>
      <c r="P48" s="290"/>
      <c r="Q48" s="290"/>
      <c r="R48" s="290"/>
    </row>
    <row r="49" spans="1:18" x14ac:dyDescent="0.2">
      <c r="A49" s="133"/>
      <c r="B49" s="133"/>
      <c r="C49" s="133"/>
      <c r="D49" s="133"/>
      <c r="E49" s="133"/>
      <c r="F49" s="133"/>
      <c r="G49" s="133"/>
      <c r="J49" s="149"/>
      <c r="K49" s="290"/>
      <c r="L49" s="290"/>
      <c r="M49" s="290"/>
      <c r="N49" s="290"/>
      <c r="O49" s="290"/>
      <c r="P49" s="290"/>
      <c r="Q49" s="290"/>
      <c r="R49" s="290"/>
    </row>
    <row r="50" spans="1:18" x14ac:dyDescent="0.2">
      <c r="A50" s="133"/>
      <c r="B50" s="133"/>
      <c r="C50" s="133"/>
      <c r="D50" s="133"/>
      <c r="E50" s="133"/>
      <c r="F50" s="133"/>
      <c r="G50" s="133"/>
      <c r="J50" s="149"/>
      <c r="K50" s="290"/>
      <c r="L50" s="290"/>
      <c r="M50" s="290"/>
      <c r="N50" s="290"/>
      <c r="O50" s="290"/>
      <c r="P50" s="290"/>
      <c r="Q50" s="290"/>
      <c r="R50" s="290"/>
    </row>
    <row r="51" spans="1:18" x14ac:dyDescent="0.2">
      <c r="A51" s="133"/>
      <c r="B51" s="133"/>
      <c r="C51" s="133"/>
      <c r="D51" s="133"/>
      <c r="E51" s="133"/>
      <c r="F51" s="133"/>
      <c r="G51" s="133"/>
      <c r="J51" s="149"/>
      <c r="K51" s="290"/>
      <c r="L51" s="290"/>
      <c r="M51" s="290"/>
      <c r="N51" s="290"/>
      <c r="O51" s="290"/>
      <c r="P51" s="290"/>
      <c r="Q51" s="290"/>
      <c r="R51" s="290"/>
    </row>
    <row r="52" spans="1:18" x14ac:dyDescent="0.2">
      <c r="J52" s="149"/>
      <c r="K52" s="290"/>
      <c r="L52" s="290"/>
      <c r="M52" s="290"/>
      <c r="N52" s="290"/>
      <c r="O52" s="290"/>
      <c r="P52" s="290"/>
      <c r="Q52" s="290"/>
      <c r="R52" s="290"/>
    </row>
    <row r="53" spans="1:18" x14ac:dyDescent="0.2">
      <c r="J53" s="149"/>
      <c r="K53" s="290"/>
      <c r="L53" s="290"/>
      <c r="M53" s="290"/>
      <c r="N53" s="290"/>
      <c r="O53" s="290"/>
      <c r="P53" s="290"/>
      <c r="Q53" s="290"/>
      <c r="R53" s="290"/>
    </row>
    <row r="54" spans="1:18" x14ac:dyDescent="0.2">
      <c r="J54" s="149"/>
      <c r="K54" s="290"/>
      <c r="L54" s="290"/>
      <c r="M54" s="290"/>
      <c r="N54" s="290"/>
      <c r="O54" s="290"/>
      <c r="P54" s="290"/>
      <c r="Q54" s="290"/>
      <c r="R54" s="290"/>
    </row>
    <row r="55" spans="1:18" x14ac:dyDescent="0.2">
      <c r="J55" s="149"/>
      <c r="K55" s="290"/>
      <c r="L55" s="290"/>
      <c r="M55" s="290"/>
      <c r="N55" s="290"/>
      <c r="O55" s="290"/>
      <c r="P55" s="290"/>
      <c r="Q55" s="290"/>
      <c r="R55" s="290"/>
    </row>
    <row r="56" spans="1:18" x14ac:dyDescent="0.2">
      <c r="J56" s="149"/>
      <c r="K56" s="290"/>
      <c r="L56" s="290"/>
      <c r="M56" s="290"/>
      <c r="N56" s="290"/>
      <c r="O56" s="290"/>
      <c r="P56" s="290"/>
      <c r="Q56" s="290"/>
      <c r="R56" s="290"/>
    </row>
    <row r="57" spans="1:18" x14ac:dyDescent="0.2">
      <c r="I57" s="290"/>
      <c r="J57" s="149"/>
      <c r="K57" s="290"/>
      <c r="L57" s="290"/>
      <c r="M57" s="290"/>
      <c r="N57" s="290"/>
      <c r="O57" s="290"/>
      <c r="P57" s="290"/>
      <c r="Q57" s="290"/>
      <c r="R57" s="290"/>
    </row>
    <row r="58" spans="1:18" x14ac:dyDescent="0.2">
      <c r="I58" s="290"/>
      <c r="J58" s="149"/>
      <c r="K58" s="290"/>
      <c r="L58" s="290"/>
      <c r="M58" s="290"/>
      <c r="N58" s="290"/>
      <c r="O58" s="290"/>
      <c r="P58" s="290"/>
      <c r="Q58" s="290"/>
      <c r="R58" s="290"/>
    </row>
    <row r="59" spans="1:18" x14ac:dyDescent="0.2">
      <c r="I59" s="290"/>
      <c r="J59" s="149"/>
      <c r="K59" s="290"/>
      <c r="L59" s="290"/>
      <c r="M59" s="290"/>
      <c r="N59" s="290"/>
      <c r="O59" s="290"/>
      <c r="P59" s="290"/>
      <c r="Q59" s="290"/>
      <c r="R59" s="290"/>
    </row>
    <row r="60" spans="1:18" x14ac:dyDescent="0.2">
      <c r="I60" s="290"/>
      <c r="J60" s="149"/>
      <c r="K60" s="290"/>
      <c r="L60" s="290"/>
      <c r="M60" s="290"/>
      <c r="N60" s="290"/>
      <c r="O60" s="290"/>
      <c r="P60" s="290"/>
      <c r="Q60" s="290"/>
      <c r="R60" s="290"/>
    </row>
    <row r="61" spans="1:18" x14ac:dyDescent="0.2">
      <c r="I61" s="290"/>
      <c r="J61" s="149"/>
      <c r="K61" s="290"/>
      <c r="L61" s="290"/>
      <c r="M61" s="290"/>
      <c r="N61" s="290"/>
      <c r="O61" s="290"/>
      <c r="P61" s="290"/>
      <c r="Q61" s="290"/>
      <c r="R61" s="290"/>
    </row>
    <row r="62" spans="1:18" x14ac:dyDescent="0.2">
      <c r="I62" s="290"/>
      <c r="J62" s="149"/>
      <c r="K62" s="290"/>
      <c r="L62" s="290"/>
      <c r="M62" s="290"/>
      <c r="N62" s="290"/>
      <c r="O62" s="290"/>
      <c r="P62" s="290"/>
      <c r="Q62" s="290"/>
      <c r="R62" s="290"/>
    </row>
    <row r="63" spans="1:18" x14ac:dyDescent="0.2">
      <c r="I63" s="290"/>
      <c r="J63" s="149"/>
      <c r="K63" s="290"/>
      <c r="L63" s="290"/>
      <c r="M63" s="290"/>
      <c r="N63" s="290"/>
      <c r="O63" s="290"/>
      <c r="P63" s="290"/>
      <c r="Q63" s="290"/>
      <c r="R63" s="290"/>
    </row>
    <row r="64" spans="1:18" x14ac:dyDescent="0.2">
      <c r="I64" s="290"/>
      <c r="J64" s="149"/>
      <c r="K64" s="290"/>
      <c r="L64" s="290"/>
      <c r="M64" s="290"/>
      <c r="N64" s="290"/>
      <c r="O64" s="290"/>
      <c r="P64" s="290"/>
      <c r="Q64" s="290"/>
      <c r="R64" s="290"/>
    </row>
    <row r="65" spans="9:18" x14ac:dyDescent="0.2">
      <c r="I65" s="290"/>
      <c r="J65" s="149"/>
      <c r="K65" s="290"/>
      <c r="L65" s="290"/>
      <c r="M65" s="290"/>
      <c r="N65" s="290"/>
      <c r="O65" s="290"/>
      <c r="P65" s="290"/>
      <c r="Q65" s="290"/>
      <c r="R65" s="290"/>
    </row>
    <row r="66" spans="9:18" x14ac:dyDescent="0.2">
      <c r="I66" s="290"/>
      <c r="J66" s="149"/>
      <c r="K66" s="290"/>
      <c r="L66" s="290"/>
      <c r="M66" s="290"/>
      <c r="N66" s="290"/>
      <c r="O66" s="290"/>
      <c r="P66" s="290"/>
      <c r="Q66" s="290"/>
      <c r="R66" s="290"/>
    </row>
    <row r="67" spans="9:18" x14ac:dyDescent="0.2">
      <c r="I67" s="290"/>
      <c r="J67" s="149"/>
      <c r="K67" s="290"/>
      <c r="L67" s="290"/>
      <c r="M67" s="290"/>
      <c r="N67" s="290"/>
      <c r="O67" s="290"/>
      <c r="P67" s="290"/>
      <c r="Q67" s="290"/>
      <c r="R67" s="290"/>
    </row>
    <row r="68" spans="9:18" x14ac:dyDescent="0.2">
      <c r="I68" s="290"/>
      <c r="J68" s="149"/>
      <c r="K68" s="290"/>
      <c r="L68" s="290"/>
      <c r="M68" s="290"/>
      <c r="N68" s="290"/>
      <c r="O68" s="290"/>
      <c r="P68" s="290"/>
      <c r="Q68" s="290"/>
      <c r="R68" s="290"/>
    </row>
    <row r="69" spans="9:18" x14ac:dyDescent="0.2">
      <c r="I69" s="290"/>
      <c r="J69" s="149"/>
      <c r="K69" s="290"/>
      <c r="L69" s="290"/>
      <c r="M69" s="290"/>
      <c r="N69" s="290"/>
      <c r="O69" s="290"/>
      <c r="P69" s="290"/>
      <c r="Q69" s="290"/>
      <c r="R69" s="290"/>
    </row>
    <row r="70" spans="9:18" x14ac:dyDescent="0.2">
      <c r="I70" s="290"/>
      <c r="J70" s="149"/>
      <c r="K70" s="290"/>
      <c r="L70" s="290"/>
      <c r="M70" s="290"/>
      <c r="N70" s="290"/>
      <c r="O70" s="290"/>
      <c r="P70" s="290"/>
      <c r="Q70" s="290"/>
      <c r="R70" s="290"/>
    </row>
    <row r="71" spans="9:18" x14ac:dyDescent="0.2">
      <c r="I71" s="290"/>
      <c r="J71" s="149"/>
      <c r="K71" s="290"/>
      <c r="L71" s="290"/>
      <c r="M71" s="290"/>
      <c r="N71" s="290"/>
      <c r="O71" s="290"/>
      <c r="P71" s="290"/>
      <c r="Q71" s="290"/>
      <c r="R71" s="290"/>
    </row>
    <row r="72" spans="9:18" x14ac:dyDescent="0.2">
      <c r="I72" s="290"/>
      <c r="J72" s="149"/>
      <c r="K72" s="290"/>
      <c r="L72" s="290"/>
      <c r="M72" s="290"/>
      <c r="N72" s="290"/>
      <c r="O72" s="290"/>
      <c r="P72" s="290"/>
      <c r="Q72" s="290"/>
      <c r="R72" s="290"/>
    </row>
    <row r="73" spans="9:18" x14ac:dyDescent="0.2">
      <c r="I73" s="290"/>
      <c r="J73" s="149"/>
      <c r="K73" s="290"/>
      <c r="L73" s="290"/>
      <c r="M73" s="290"/>
      <c r="N73" s="290"/>
      <c r="O73" s="290"/>
      <c r="P73" s="290"/>
      <c r="Q73" s="290"/>
      <c r="R73" s="290"/>
    </row>
    <row r="74" spans="9:18" x14ac:dyDescent="0.2">
      <c r="I74" s="290"/>
      <c r="J74" s="149"/>
      <c r="K74" s="290"/>
      <c r="L74" s="290"/>
      <c r="M74" s="290"/>
      <c r="N74" s="290"/>
      <c r="O74" s="290"/>
      <c r="P74" s="290"/>
      <c r="Q74" s="290"/>
      <c r="R74" s="290"/>
    </row>
    <row r="75" spans="9:18" x14ac:dyDescent="0.2">
      <c r="I75" s="290"/>
      <c r="J75" s="149"/>
      <c r="K75" s="290"/>
      <c r="L75" s="290"/>
      <c r="M75" s="290"/>
      <c r="N75" s="290"/>
      <c r="O75" s="290"/>
      <c r="P75" s="290"/>
      <c r="Q75" s="290"/>
      <c r="R75" s="290"/>
    </row>
    <row r="76" spans="9:18" x14ac:dyDescent="0.2">
      <c r="I76" s="290"/>
      <c r="J76" s="149"/>
      <c r="K76" s="290"/>
      <c r="L76" s="290"/>
      <c r="M76" s="290"/>
      <c r="N76" s="290"/>
      <c r="O76" s="290"/>
      <c r="P76" s="290"/>
      <c r="Q76" s="290"/>
      <c r="R76" s="290"/>
    </row>
    <row r="77" spans="9:18" x14ac:dyDescent="0.2">
      <c r="I77" s="290"/>
      <c r="J77" s="149"/>
      <c r="K77" s="290"/>
      <c r="L77" s="290"/>
      <c r="M77" s="290"/>
      <c r="N77" s="290"/>
      <c r="O77" s="290"/>
      <c r="P77" s="290"/>
      <c r="Q77" s="290"/>
      <c r="R77" s="290"/>
    </row>
    <row r="78" spans="9:18" x14ac:dyDescent="0.2">
      <c r="I78" s="290"/>
      <c r="J78" s="149"/>
      <c r="K78" s="290"/>
      <c r="L78" s="290"/>
      <c r="M78" s="290"/>
      <c r="N78" s="290"/>
      <c r="O78" s="290"/>
      <c r="P78" s="290"/>
      <c r="Q78" s="290"/>
      <c r="R78" s="290"/>
    </row>
    <row r="79" spans="9:18" x14ac:dyDescent="0.2">
      <c r="I79" s="290"/>
      <c r="J79" s="149"/>
      <c r="K79" s="290"/>
      <c r="L79" s="290"/>
      <c r="M79" s="290"/>
      <c r="N79" s="290"/>
      <c r="O79" s="290"/>
      <c r="P79" s="290"/>
      <c r="Q79" s="290"/>
      <c r="R79" s="290"/>
    </row>
    <row r="80" spans="9:18" x14ac:dyDescent="0.2">
      <c r="I80" s="290"/>
      <c r="J80" s="149"/>
      <c r="K80" s="290"/>
      <c r="L80" s="290"/>
      <c r="M80" s="290"/>
      <c r="N80" s="290"/>
      <c r="O80" s="290"/>
      <c r="P80" s="290"/>
      <c r="Q80" s="290"/>
      <c r="R80" s="290"/>
    </row>
    <row r="81" spans="9:18" x14ac:dyDescent="0.2">
      <c r="I81" s="290"/>
      <c r="J81" s="149"/>
      <c r="K81" s="290"/>
      <c r="L81" s="290"/>
      <c r="M81" s="290"/>
      <c r="N81" s="290"/>
      <c r="O81" s="290"/>
      <c r="P81" s="290"/>
      <c r="Q81" s="290"/>
      <c r="R81" s="290"/>
    </row>
    <row r="82" spans="9:18" x14ac:dyDescent="0.2">
      <c r="I82" s="290"/>
      <c r="J82" s="149"/>
      <c r="K82" s="290"/>
      <c r="L82" s="290"/>
      <c r="M82" s="290"/>
      <c r="N82" s="290"/>
      <c r="O82" s="290"/>
      <c r="P82" s="290"/>
      <c r="Q82" s="290"/>
      <c r="R82" s="290"/>
    </row>
    <row r="83" spans="9:18" x14ac:dyDescent="0.2">
      <c r="I83" s="290"/>
      <c r="J83" s="149"/>
      <c r="K83" s="290"/>
      <c r="L83" s="290"/>
      <c r="M83" s="290"/>
      <c r="N83" s="290"/>
      <c r="O83" s="290"/>
      <c r="P83" s="290"/>
      <c r="Q83" s="290"/>
      <c r="R83" s="290"/>
    </row>
    <row r="84" spans="9:18" x14ac:dyDescent="0.2">
      <c r="I84" s="290"/>
      <c r="J84" s="149"/>
      <c r="K84" s="290"/>
      <c r="L84" s="290"/>
      <c r="M84" s="290"/>
      <c r="N84" s="290"/>
      <c r="O84" s="290"/>
      <c r="P84" s="290"/>
      <c r="Q84" s="290"/>
      <c r="R84" s="290"/>
    </row>
    <row r="85" spans="9:18" x14ac:dyDescent="0.2">
      <c r="I85" s="290"/>
      <c r="J85" s="149"/>
      <c r="K85" s="290"/>
      <c r="L85" s="290"/>
      <c r="M85" s="290"/>
      <c r="N85" s="290"/>
      <c r="O85" s="290"/>
      <c r="P85" s="290"/>
      <c r="Q85" s="290"/>
      <c r="R85" s="290"/>
    </row>
    <row r="86" spans="9:18" x14ac:dyDescent="0.2">
      <c r="I86" s="290"/>
      <c r="J86" s="149"/>
      <c r="K86" s="290"/>
      <c r="L86" s="290"/>
      <c r="M86" s="290"/>
      <c r="N86" s="290"/>
      <c r="O86" s="290"/>
      <c r="P86" s="290"/>
      <c r="Q86" s="290"/>
      <c r="R86" s="290"/>
    </row>
    <row r="87" spans="9:18" x14ac:dyDescent="0.2">
      <c r="I87" s="290"/>
      <c r="J87" s="149"/>
      <c r="K87" s="290"/>
      <c r="L87" s="290"/>
      <c r="M87" s="290"/>
      <c r="N87" s="290"/>
      <c r="O87" s="290"/>
      <c r="P87" s="290"/>
      <c r="Q87" s="290"/>
      <c r="R87" s="290"/>
    </row>
    <row r="88" spans="9:18" x14ac:dyDescent="0.2">
      <c r="I88" s="290"/>
      <c r="J88" s="149"/>
      <c r="K88" s="290"/>
      <c r="L88" s="290"/>
      <c r="M88" s="290"/>
      <c r="N88" s="290"/>
      <c r="O88" s="290"/>
      <c r="P88" s="290"/>
      <c r="Q88" s="290"/>
      <c r="R88" s="290"/>
    </row>
    <row r="89" spans="9:18" x14ac:dyDescent="0.2">
      <c r="I89" s="290"/>
      <c r="J89" s="149"/>
      <c r="K89" s="290"/>
      <c r="L89" s="290"/>
      <c r="M89" s="290"/>
      <c r="N89" s="290"/>
      <c r="O89" s="290"/>
      <c r="P89" s="290"/>
      <c r="Q89" s="290"/>
      <c r="R89" s="290"/>
    </row>
    <row r="90" spans="9:18" x14ac:dyDescent="0.2">
      <c r="I90" s="290"/>
      <c r="J90" s="149"/>
      <c r="K90" s="290"/>
      <c r="L90" s="290"/>
      <c r="M90" s="290"/>
      <c r="N90" s="290"/>
      <c r="O90" s="290"/>
      <c r="P90" s="290"/>
      <c r="Q90" s="290"/>
      <c r="R90" s="290"/>
    </row>
    <row r="91" spans="9:18" x14ac:dyDescent="0.2">
      <c r="I91" s="290"/>
      <c r="J91" s="149"/>
      <c r="K91" s="290"/>
      <c r="L91" s="290"/>
      <c r="M91" s="290"/>
      <c r="N91" s="290"/>
      <c r="O91" s="290"/>
      <c r="P91" s="290"/>
      <c r="Q91" s="290"/>
      <c r="R91" s="290"/>
    </row>
    <row r="92" spans="9:18" x14ac:dyDescent="0.2">
      <c r="I92" s="290"/>
      <c r="J92" s="149"/>
      <c r="K92" s="290"/>
      <c r="L92" s="290"/>
      <c r="M92" s="290"/>
      <c r="N92" s="290"/>
      <c r="O92" s="290"/>
      <c r="P92" s="290"/>
      <c r="Q92" s="290"/>
      <c r="R92" s="290"/>
    </row>
    <row r="93" spans="9:18" x14ac:dyDescent="0.2">
      <c r="I93" s="290"/>
      <c r="J93" s="149"/>
      <c r="K93" s="290"/>
      <c r="L93" s="290"/>
      <c r="M93" s="290"/>
      <c r="N93" s="290"/>
      <c r="O93" s="290"/>
      <c r="P93" s="290"/>
      <c r="Q93" s="290"/>
      <c r="R93" s="290"/>
    </row>
    <row r="94" spans="9:18" x14ac:dyDescent="0.2">
      <c r="I94" s="290"/>
      <c r="J94" s="149"/>
      <c r="K94" s="290"/>
      <c r="L94" s="290"/>
      <c r="M94" s="290"/>
      <c r="N94" s="290"/>
      <c r="O94" s="290"/>
      <c r="P94" s="290"/>
      <c r="Q94" s="290"/>
      <c r="R94" s="290"/>
    </row>
    <row r="95" spans="9:18" x14ac:dyDescent="0.2">
      <c r="I95" s="290"/>
      <c r="J95" s="149"/>
      <c r="K95" s="290"/>
      <c r="L95" s="290"/>
      <c r="M95" s="290"/>
      <c r="N95" s="290"/>
      <c r="O95" s="290"/>
      <c r="P95" s="290"/>
      <c r="Q95" s="290"/>
      <c r="R95" s="290"/>
    </row>
    <row r="96" spans="9:18" x14ac:dyDescent="0.2">
      <c r="I96" s="290"/>
      <c r="J96" s="149"/>
      <c r="K96" s="290"/>
      <c r="L96" s="290"/>
      <c r="M96" s="290"/>
      <c r="N96" s="290"/>
      <c r="O96" s="290"/>
      <c r="P96" s="290"/>
      <c r="Q96" s="290"/>
      <c r="R96" s="290"/>
    </row>
    <row r="97" spans="9:18" x14ac:dyDescent="0.2">
      <c r="I97" s="290"/>
      <c r="J97" s="149"/>
      <c r="K97" s="290"/>
      <c r="L97" s="290"/>
      <c r="M97" s="290"/>
      <c r="N97" s="290"/>
      <c r="O97" s="290"/>
      <c r="P97" s="290"/>
      <c r="Q97" s="290"/>
      <c r="R97" s="290"/>
    </row>
    <row r="98" spans="9:18" x14ac:dyDescent="0.2">
      <c r="I98" s="290"/>
      <c r="J98" s="149"/>
      <c r="K98" s="290"/>
      <c r="L98" s="290"/>
      <c r="M98" s="290"/>
      <c r="N98" s="290"/>
      <c r="O98" s="290"/>
      <c r="P98" s="290"/>
      <c r="Q98" s="290"/>
      <c r="R98" s="290"/>
    </row>
    <row r="99" spans="9:18" x14ac:dyDescent="0.2">
      <c r="I99" s="290"/>
      <c r="J99" s="149"/>
      <c r="K99" s="290"/>
      <c r="L99" s="290"/>
      <c r="M99" s="290"/>
      <c r="N99" s="290"/>
      <c r="O99" s="290"/>
      <c r="P99" s="290"/>
      <c r="Q99" s="290"/>
      <c r="R99" s="290"/>
    </row>
    <row r="100" spans="9:18" x14ac:dyDescent="0.2">
      <c r="I100" s="290"/>
      <c r="J100" s="149"/>
      <c r="K100" s="290"/>
      <c r="L100" s="290"/>
      <c r="M100" s="290"/>
      <c r="N100" s="290"/>
      <c r="O100" s="290"/>
      <c r="P100" s="290"/>
      <c r="Q100" s="290"/>
      <c r="R100" s="290"/>
    </row>
    <row r="101" spans="9:18" x14ac:dyDescent="0.2">
      <c r="I101" s="290"/>
      <c r="J101" s="149"/>
      <c r="K101" s="290"/>
      <c r="L101" s="290"/>
      <c r="M101" s="290"/>
      <c r="N101" s="290"/>
      <c r="O101" s="290"/>
      <c r="P101" s="290"/>
      <c r="Q101" s="290"/>
      <c r="R101" s="290"/>
    </row>
    <row r="102" spans="9:18" x14ac:dyDescent="0.2">
      <c r="I102" s="290"/>
      <c r="J102" s="149"/>
      <c r="K102" s="290"/>
      <c r="L102" s="290"/>
      <c r="M102" s="290"/>
      <c r="N102" s="290"/>
      <c r="O102" s="290"/>
      <c r="P102" s="290"/>
      <c r="Q102" s="290"/>
      <c r="R102" s="290"/>
    </row>
    <row r="103" spans="9:18" x14ac:dyDescent="0.2">
      <c r="I103" s="290"/>
      <c r="J103" s="149"/>
      <c r="K103" s="290"/>
      <c r="L103" s="290"/>
      <c r="M103" s="290"/>
      <c r="N103" s="290"/>
      <c r="O103" s="290"/>
      <c r="P103" s="290"/>
      <c r="Q103" s="290"/>
      <c r="R103" s="290"/>
    </row>
  </sheetData>
  <mergeCells count="16">
    <mergeCell ref="S10:S11"/>
    <mergeCell ref="M10:Q10"/>
    <mergeCell ref="R10:R11"/>
    <mergeCell ref="A15:G15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</mergeCells>
  <printOptions horizontalCentered="1"/>
  <pageMargins left="0.78740157480314965" right="0.78740157480314965" top="0.6692913385826772" bottom="0.86614173228346458" header="0.27559055118110237" footer="0.39370078740157483"/>
  <pageSetup paperSize="9" scale="43" firstPageNumber="124" orientation="landscape" r:id="rId1"/>
  <headerFooter alignWithMargins="0">
    <oddFooter>&amp;R&amp;12Strana &amp;P (celkem 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J332"/>
  <sheetViews>
    <sheetView zoomScale="75" zoomScaleNormal="75" zoomScaleSheetLayoutView="100" workbookViewId="0">
      <selection activeCell="F22" sqref="F22"/>
    </sheetView>
  </sheetViews>
  <sheetFormatPr defaultColWidth="9.140625" defaultRowHeight="12.75" outlineLevelCol="1" x14ac:dyDescent="0.2"/>
  <cols>
    <col min="1" max="1" width="3.7109375" style="104" customWidth="1"/>
    <col min="2" max="2" width="14.28515625" style="104" customWidth="1" outlineLevel="1"/>
    <col min="3" max="3" width="8.42578125" style="104" customWidth="1" outlineLevel="1"/>
    <col min="4" max="4" width="7.42578125" style="104" customWidth="1" outlineLevel="1"/>
    <col min="5" max="5" width="45.42578125" style="104" customWidth="1"/>
    <col min="6" max="6" width="50.42578125" style="104" customWidth="1"/>
    <col min="7" max="7" width="7.85546875" style="104" customWidth="1"/>
    <col min="8" max="8" width="10.7109375" style="104" customWidth="1"/>
    <col min="9" max="9" width="10.7109375" style="114" customWidth="1"/>
    <col min="10" max="10" width="11" style="112" customWidth="1"/>
    <col min="11" max="11" width="12.7109375" style="112" customWidth="1"/>
    <col min="12" max="12" width="10.7109375" style="104" customWidth="1"/>
    <col min="13" max="13" width="11.28515625" style="104" customWidth="1"/>
    <col min="14" max="14" width="10.7109375" style="104" customWidth="1"/>
    <col min="15" max="15" width="14" style="104" customWidth="1"/>
    <col min="16" max="16384" width="9.140625" style="104"/>
  </cols>
  <sheetData>
    <row r="1" spans="1:62" ht="18" customHeight="1" x14ac:dyDescent="0.25">
      <c r="A1" s="440" t="s">
        <v>52</v>
      </c>
      <c r="B1" s="99"/>
      <c r="C1" s="99"/>
      <c r="D1" s="99"/>
      <c r="E1" s="99"/>
      <c r="F1" s="99"/>
      <c r="G1" s="99"/>
      <c r="H1" s="99"/>
      <c r="I1" s="102"/>
      <c r="J1" s="103"/>
      <c r="K1" s="103"/>
      <c r="L1" s="99"/>
      <c r="M1" s="99"/>
      <c r="N1" s="99"/>
      <c r="O1" s="99"/>
    </row>
    <row r="2" spans="1:62" s="106" customFormat="1" ht="15" customHeight="1" x14ac:dyDescent="0.2">
      <c r="A2" s="100" t="s">
        <v>5</v>
      </c>
      <c r="B2" s="100"/>
      <c r="C2" s="100" t="s">
        <v>6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</row>
    <row r="3" spans="1:62" s="106" customFormat="1" ht="19.5" customHeight="1" x14ac:dyDescent="0.25">
      <c r="A3" s="100"/>
      <c r="B3" s="100"/>
      <c r="C3" s="100" t="s">
        <v>8</v>
      </c>
      <c r="D3" s="100"/>
      <c r="E3" s="100"/>
      <c r="F3" s="101" t="s">
        <v>7</v>
      </c>
      <c r="G3" s="100"/>
      <c r="H3" s="100"/>
      <c r="I3" s="100"/>
      <c r="J3" s="100"/>
      <c r="K3" s="100"/>
      <c r="L3" s="100"/>
      <c r="M3" s="100"/>
      <c r="N3" s="100"/>
      <c r="O3" s="100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</row>
    <row r="4" spans="1:62" s="106" customFormat="1" ht="14.25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</row>
    <row r="5" spans="1:62" s="106" customFormat="1" ht="12.75" customHeight="1" thickBot="1" x14ac:dyDescent="0.25">
      <c r="A5" s="100"/>
      <c r="B5" s="100"/>
      <c r="C5" s="100"/>
      <c r="D5" s="100"/>
      <c r="E5" s="108"/>
      <c r="F5" s="100"/>
      <c r="G5" s="100"/>
      <c r="H5" s="100"/>
      <c r="I5" s="100"/>
      <c r="J5" s="100"/>
      <c r="K5" s="100"/>
      <c r="L5" s="100"/>
      <c r="M5" s="100"/>
      <c r="N5" s="100"/>
      <c r="O5" s="107" t="s">
        <v>9</v>
      </c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</row>
    <row r="6" spans="1:62" s="267" customFormat="1" ht="27" customHeight="1" thickBot="1" x14ac:dyDescent="0.25">
      <c r="A6" s="543" t="s">
        <v>125</v>
      </c>
      <c r="B6" s="544"/>
      <c r="C6" s="544"/>
      <c r="D6" s="544"/>
      <c r="E6" s="545"/>
      <c r="F6" s="544"/>
      <c r="G6" s="544"/>
      <c r="H6" s="544"/>
      <c r="I6" s="3"/>
      <c r="J6" s="4"/>
      <c r="K6" s="4"/>
      <c r="L6" s="5"/>
      <c r="M6" s="5"/>
      <c r="N6" s="6"/>
      <c r="O6" s="265"/>
      <c r="P6" s="266"/>
    </row>
    <row r="7" spans="1:62" s="270" customFormat="1" ht="27" customHeight="1" thickBot="1" x14ac:dyDescent="0.25">
      <c r="A7" s="536" t="s">
        <v>31</v>
      </c>
      <c r="B7" s="547" t="s">
        <v>3</v>
      </c>
      <c r="C7" s="547" t="s">
        <v>2</v>
      </c>
      <c r="D7" s="547" t="s">
        <v>4</v>
      </c>
      <c r="E7" s="473" t="s">
        <v>12</v>
      </c>
      <c r="F7" s="473" t="s">
        <v>13</v>
      </c>
      <c r="G7" s="540" t="s">
        <v>14</v>
      </c>
      <c r="H7" s="529" t="s">
        <v>15</v>
      </c>
      <c r="I7" s="541" t="s">
        <v>16</v>
      </c>
      <c r="J7" s="522" t="s">
        <v>17</v>
      </c>
      <c r="K7" s="541" t="s">
        <v>99</v>
      </c>
      <c r="L7" s="537" t="s">
        <v>95</v>
      </c>
      <c r="M7" s="538"/>
      <c r="N7" s="539"/>
      <c r="O7" s="473" t="s">
        <v>96</v>
      </c>
      <c r="P7" s="269"/>
      <c r="Q7" s="269"/>
    </row>
    <row r="8" spans="1:62" s="270" customFormat="1" ht="51.75" customHeight="1" thickBot="1" x14ac:dyDescent="0.25">
      <c r="A8" s="536"/>
      <c r="B8" s="548"/>
      <c r="C8" s="548"/>
      <c r="D8" s="548"/>
      <c r="E8" s="473"/>
      <c r="F8" s="473"/>
      <c r="G8" s="540"/>
      <c r="H8" s="530"/>
      <c r="I8" s="546"/>
      <c r="J8" s="522"/>
      <c r="K8" s="542"/>
      <c r="L8" s="223" t="s">
        <v>27</v>
      </c>
      <c r="M8" s="223" t="s">
        <v>47</v>
      </c>
      <c r="N8" s="223" t="s">
        <v>48</v>
      </c>
      <c r="O8" s="473"/>
      <c r="P8" s="269"/>
      <c r="Q8" s="269"/>
    </row>
    <row r="9" spans="1:62" s="271" customFormat="1" ht="26.25" customHeight="1" thickBot="1" x14ac:dyDescent="0.25">
      <c r="A9" s="534" t="s">
        <v>100</v>
      </c>
      <c r="B9" s="535"/>
      <c r="C9" s="535"/>
      <c r="D9" s="535"/>
      <c r="E9" s="535"/>
      <c r="F9" s="380"/>
      <c r="G9" s="380"/>
      <c r="H9" s="380"/>
      <c r="I9" s="439"/>
      <c r="J9" s="438"/>
      <c r="K9" s="438"/>
      <c r="L9" s="437"/>
      <c r="M9" s="437"/>
      <c r="N9" s="437"/>
      <c r="O9" s="436"/>
    </row>
    <row r="10" spans="1:62" s="271" customFormat="1" ht="46.5" customHeight="1" x14ac:dyDescent="0.2">
      <c r="A10" s="421">
        <v>1</v>
      </c>
      <c r="B10" s="1">
        <v>60002100816</v>
      </c>
      <c r="C10" s="420">
        <v>3522</v>
      </c>
      <c r="D10" s="420">
        <v>6121</v>
      </c>
      <c r="E10" s="400" t="s">
        <v>102</v>
      </c>
      <c r="F10" s="419" t="s">
        <v>101</v>
      </c>
      <c r="G10" s="418"/>
      <c r="H10" s="417" t="s">
        <v>84</v>
      </c>
      <c r="I10" s="416">
        <v>16000</v>
      </c>
      <c r="J10" s="415" t="s">
        <v>104</v>
      </c>
      <c r="K10" s="435">
        <v>0</v>
      </c>
      <c r="L10" s="424">
        <f>M10+N10</f>
        <v>8392</v>
      </c>
      <c r="M10" s="431"/>
      <c r="N10" s="435">
        <v>8392</v>
      </c>
      <c r="O10" s="434">
        <f>I10-K10-L10</f>
        <v>7608</v>
      </c>
    </row>
    <row r="11" spans="1:62" s="271" customFormat="1" ht="46.5" customHeight="1" x14ac:dyDescent="0.2">
      <c r="A11" s="421">
        <v>2</v>
      </c>
      <c r="B11" s="1"/>
      <c r="C11" s="420">
        <v>3522</v>
      </c>
      <c r="D11" s="420">
        <v>6121</v>
      </c>
      <c r="E11" s="400" t="s">
        <v>124</v>
      </c>
      <c r="F11" s="419" t="s">
        <v>123</v>
      </c>
      <c r="G11" s="418"/>
      <c r="H11" s="417" t="s">
        <v>84</v>
      </c>
      <c r="I11" s="416">
        <v>2000</v>
      </c>
      <c r="J11" s="415">
        <v>2014</v>
      </c>
      <c r="K11" s="423">
        <v>0</v>
      </c>
      <c r="L11" s="424">
        <f>M11+N11</f>
        <v>2000</v>
      </c>
      <c r="M11" s="431"/>
      <c r="N11" s="423">
        <v>2000</v>
      </c>
      <c r="O11" s="433">
        <f>I11-K11-L11</f>
        <v>0</v>
      </c>
    </row>
    <row r="12" spans="1:62" s="271" customFormat="1" ht="32.25" customHeight="1" thickBot="1" x14ac:dyDescent="0.25">
      <c r="A12" s="421">
        <v>3</v>
      </c>
      <c r="B12" s="1"/>
      <c r="C12" s="420">
        <v>3522</v>
      </c>
      <c r="D12" s="420">
        <v>6121</v>
      </c>
      <c r="E12" s="400" t="s">
        <v>122</v>
      </c>
      <c r="F12" s="419" t="s">
        <v>121</v>
      </c>
      <c r="G12" s="418"/>
      <c r="H12" s="417" t="s">
        <v>84</v>
      </c>
      <c r="I12" s="416">
        <v>10500</v>
      </c>
      <c r="J12" s="415">
        <v>2014</v>
      </c>
      <c r="K12" s="430">
        <v>0</v>
      </c>
      <c r="L12" s="432">
        <f>M12+N12</f>
        <v>10500</v>
      </c>
      <c r="M12" s="431"/>
      <c r="N12" s="430">
        <v>10500</v>
      </c>
      <c r="O12" s="413">
        <f>I12-K12-L12</f>
        <v>0</v>
      </c>
    </row>
    <row r="13" spans="1:62" s="271" customFormat="1" ht="26.25" customHeight="1" thickBot="1" x14ac:dyDescent="0.25">
      <c r="A13" s="534" t="s">
        <v>120</v>
      </c>
      <c r="B13" s="535"/>
      <c r="C13" s="535"/>
      <c r="D13" s="535"/>
      <c r="E13" s="535"/>
      <c r="F13" s="380"/>
      <c r="G13" s="380"/>
      <c r="H13" s="380"/>
      <c r="I13" s="65"/>
      <c r="J13" s="412"/>
      <c r="K13" s="268"/>
      <c r="L13" s="429"/>
      <c r="M13" s="65"/>
      <c r="N13" s="272"/>
      <c r="O13" s="428"/>
    </row>
    <row r="14" spans="1:62" s="271" customFormat="1" ht="32.25" customHeight="1" x14ac:dyDescent="0.2">
      <c r="A14" s="421">
        <v>4</v>
      </c>
      <c r="B14" s="1"/>
      <c r="C14" s="420">
        <v>3522</v>
      </c>
      <c r="D14" s="420">
        <v>6121</v>
      </c>
      <c r="E14" s="400" t="s">
        <v>119</v>
      </c>
      <c r="F14" s="419" t="s">
        <v>118</v>
      </c>
      <c r="G14" s="418"/>
      <c r="H14" s="417" t="s">
        <v>110</v>
      </c>
      <c r="I14" s="416">
        <v>9383</v>
      </c>
      <c r="J14" s="415">
        <v>2014</v>
      </c>
      <c r="K14" s="427">
        <v>0</v>
      </c>
      <c r="L14" s="278">
        <f>M14+N14</f>
        <v>9383</v>
      </c>
      <c r="M14" s="414"/>
      <c r="N14" s="277">
        <v>9383</v>
      </c>
      <c r="O14" s="426">
        <f>I14-K14-L14</f>
        <v>0</v>
      </c>
    </row>
    <row r="15" spans="1:62" s="271" customFormat="1" ht="32.25" customHeight="1" x14ac:dyDescent="0.2">
      <c r="A15" s="421">
        <v>5</v>
      </c>
      <c r="B15" s="1"/>
      <c r="C15" s="420">
        <v>3522</v>
      </c>
      <c r="D15" s="420">
        <v>6121</v>
      </c>
      <c r="E15" s="400" t="s">
        <v>117</v>
      </c>
      <c r="F15" s="419" t="s">
        <v>116</v>
      </c>
      <c r="G15" s="418"/>
      <c r="H15" s="417" t="s">
        <v>84</v>
      </c>
      <c r="I15" s="416">
        <v>1000</v>
      </c>
      <c r="J15" s="415">
        <v>2014</v>
      </c>
      <c r="K15" s="425">
        <v>0</v>
      </c>
      <c r="L15" s="424">
        <f>M15+N15</f>
        <v>1000</v>
      </c>
      <c r="M15" s="414"/>
      <c r="N15" s="423">
        <v>1000</v>
      </c>
      <c r="O15" s="422">
        <f>I15-K15-L15</f>
        <v>0</v>
      </c>
    </row>
    <row r="16" spans="1:62" s="271" customFormat="1" ht="32.25" customHeight="1" thickBot="1" x14ac:dyDescent="0.25">
      <c r="A16" s="421">
        <v>6</v>
      </c>
      <c r="B16" s="1"/>
      <c r="C16" s="420">
        <v>3522</v>
      </c>
      <c r="D16" s="420">
        <v>6121</v>
      </c>
      <c r="E16" s="400" t="s">
        <v>115</v>
      </c>
      <c r="F16" s="419" t="s">
        <v>114</v>
      </c>
      <c r="G16" s="418" t="s">
        <v>83</v>
      </c>
      <c r="H16" s="417" t="s">
        <v>110</v>
      </c>
      <c r="I16" s="416">
        <v>1900</v>
      </c>
      <c r="J16" s="415">
        <v>2014</v>
      </c>
      <c r="K16" s="394">
        <v>0</v>
      </c>
      <c r="L16" s="393">
        <f>M16+N16</f>
        <v>1900</v>
      </c>
      <c r="M16" s="414"/>
      <c r="N16" s="391">
        <v>1900</v>
      </c>
      <c r="O16" s="413">
        <f>I16-K16-L16</f>
        <v>0</v>
      </c>
    </row>
    <row r="17" spans="1:15" s="271" customFormat="1" ht="26.25" customHeight="1" thickBot="1" x14ac:dyDescent="0.25">
      <c r="A17" s="534" t="s">
        <v>19</v>
      </c>
      <c r="B17" s="535"/>
      <c r="C17" s="535"/>
      <c r="D17" s="535"/>
      <c r="E17" s="535"/>
      <c r="F17" s="380"/>
      <c r="G17" s="380"/>
      <c r="H17" s="380"/>
      <c r="I17" s="65"/>
      <c r="J17" s="412"/>
      <c r="K17" s="268"/>
      <c r="L17" s="411"/>
      <c r="M17" s="65"/>
      <c r="N17" s="272"/>
      <c r="O17" s="441"/>
    </row>
    <row r="18" spans="1:15" s="271" customFormat="1" ht="31.5" customHeight="1" x14ac:dyDescent="0.2">
      <c r="A18" s="402">
        <v>7</v>
      </c>
      <c r="B18" s="1">
        <v>60005100787</v>
      </c>
      <c r="C18" s="410">
        <v>3522</v>
      </c>
      <c r="D18" s="410">
        <v>6121</v>
      </c>
      <c r="E18" s="400" t="s">
        <v>85</v>
      </c>
      <c r="F18" s="409" t="s">
        <v>86</v>
      </c>
      <c r="G18" s="408" t="s">
        <v>83</v>
      </c>
      <c r="H18" s="407" t="s">
        <v>103</v>
      </c>
      <c r="I18" s="406">
        <v>22477</v>
      </c>
      <c r="J18" s="405" t="s">
        <v>113</v>
      </c>
      <c r="K18" s="404">
        <v>477</v>
      </c>
      <c r="L18" s="278">
        <f>M18+N18</f>
        <v>22000</v>
      </c>
      <c r="M18" s="403"/>
      <c r="N18" s="277">
        <v>22000</v>
      </c>
      <c r="O18" s="279">
        <f>I18-K18-L18</f>
        <v>0</v>
      </c>
    </row>
    <row r="19" spans="1:15" s="271" customFormat="1" ht="31.5" customHeight="1" thickBot="1" x14ac:dyDescent="0.25">
      <c r="A19" s="402">
        <v>8</v>
      </c>
      <c r="B19" s="1"/>
      <c r="C19" s="401">
        <v>3522</v>
      </c>
      <c r="D19" s="401">
        <v>6121</v>
      </c>
      <c r="E19" s="400" t="s">
        <v>112</v>
      </c>
      <c r="F19" s="399" t="s">
        <v>111</v>
      </c>
      <c r="G19" s="398" t="s">
        <v>83</v>
      </c>
      <c r="H19" s="397" t="s">
        <v>110</v>
      </c>
      <c r="I19" s="396">
        <v>2400</v>
      </c>
      <c r="J19" s="395">
        <v>2014</v>
      </c>
      <c r="K19" s="394">
        <v>0</v>
      </c>
      <c r="L19" s="393">
        <f>M19+N19</f>
        <v>2400</v>
      </c>
      <c r="M19" s="392"/>
      <c r="N19" s="391">
        <v>2400</v>
      </c>
      <c r="O19" s="390">
        <f>I19-K19-L19</f>
        <v>0</v>
      </c>
    </row>
    <row r="20" spans="1:15" s="271" customFormat="1" ht="26.25" customHeight="1" thickBot="1" x14ac:dyDescent="0.25">
      <c r="A20" s="389" t="s">
        <v>109</v>
      </c>
      <c r="B20" s="388"/>
      <c r="C20" s="388"/>
      <c r="D20" s="388"/>
      <c r="E20" s="218"/>
      <c r="F20" s="388"/>
      <c r="G20" s="218"/>
      <c r="H20" s="109"/>
      <c r="I20" s="71">
        <f>SUM(I9:I19)</f>
        <v>65660</v>
      </c>
      <c r="J20" s="71"/>
      <c r="K20" s="71">
        <f>SUM(K9:K19)</f>
        <v>477</v>
      </c>
      <c r="L20" s="387">
        <f>SUM(L9:L19)</f>
        <v>57575</v>
      </c>
      <c r="M20" s="71">
        <f>SUM(M9:M19)</f>
        <v>0</v>
      </c>
      <c r="N20" s="71">
        <f>SUM(N9:N19)</f>
        <v>57575</v>
      </c>
      <c r="O20" s="336">
        <f>SUM(O9:O19)</f>
        <v>7608</v>
      </c>
    </row>
    <row r="21" spans="1:15" ht="14.25" x14ac:dyDescent="0.2">
      <c r="A21" s="385"/>
      <c r="E21" s="110"/>
      <c r="I21" s="111"/>
      <c r="L21" s="273"/>
      <c r="M21" s="274"/>
      <c r="N21" s="111"/>
    </row>
    <row r="22" spans="1:15" ht="74.25" customHeight="1" x14ac:dyDescent="0.2">
      <c r="A22" s="385"/>
      <c r="I22" s="111"/>
      <c r="L22" s="386">
        <v>29696</v>
      </c>
      <c r="M22" s="111"/>
    </row>
    <row r="23" spans="1:15" ht="14.25" x14ac:dyDescent="0.2">
      <c r="A23" s="385"/>
      <c r="E23" s="111"/>
      <c r="I23" s="111"/>
      <c r="L23" s="113" t="s">
        <v>108</v>
      </c>
      <c r="M23" s="111"/>
    </row>
    <row r="24" spans="1:15" ht="15.75" x14ac:dyDescent="0.2">
      <c r="A24" s="385"/>
      <c r="E24" s="111"/>
      <c r="I24" s="111">
        <v>27879</v>
      </c>
      <c r="J24" s="112" t="s">
        <v>107</v>
      </c>
      <c r="L24" s="113"/>
      <c r="M24" s="111"/>
      <c r="N24" s="43"/>
    </row>
    <row r="25" spans="1:15" ht="14.25" x14ac:dyDescent="0.2">
      <c r="A25" s="385"/>
      <c r="E25" s="111"/>
      <c r="I25" s="111">
        <v>29696</v>
      </c>
      <c r="J25" s="112" t="s">
        <v>106</v>
      </c>
      <c r="L25" s="113"/>
      <c r="M25" s="111"/>
    </row>
    <row r="26" spans="1:15" x14ac:dyDescent="0.2">
      <c r="E26" s="111"/>
      <c r="I26" s="384">
        <f>SUM(I24:I25)</f>
        <v>57575</v>
      </c>
      <c r="J26" s="104"/>
      <c r="K26" s="104"/>
      <c r="L26" s="113"/>
      <c r="M26" s="383">
        <f>I26-N20</f>
        <v>0</v>
      </c>
    </row>
    <row r="27" spans="1:15" x14ac:dyDescent="0.2">
      <c r="E27" s="381"/>
      <c r="F27" s="381"/>
      <c r="G27" s="381"/>
      <c r="H27" s="381"/>
      <c r="I27" s="381"/>
      <c r="J27" s="381"/>
      <c r="K27" s="381"/>
      <c r="L27" s="382"/>
      <c r="M27" s="381"/>
      <c r="N27" s="381"/>
    </row>
    <row r="28" spans="1:15" x14ac:dyDescent="0.2">
      <c r="L28" s="115"/>
    </row>
    <row r="29" spans="1:15" x14ac:dyDescent="0.2">
      <c r="L29" s="115"/>
    </row>
    <row r="30" spans="1:15" x14ac:dyDescent="0.2">
      <c r="L30" s="115"/>
    </row>
    <row r="31" spans="1:15" x14ac:dyDescent="0.2">
      <c r="I31" s="104"/>
      <c r="L31" s="115"/>
    </row>
    <row r="32" spans="1:15" x14ac:dyDescent="0.2">
      <c r="A32" s="111"/>
      <c r="E32" s="274"/>
      <c r="F32" s="111"/>
      <c r="I32" s="104"/>
      <c r="L32" s="115"/>
    </row>
    <row r="33" spans="1:12" x14ac:dyDescent="0.2">
      <c r="I33" s="104"/>
      <c r="L33" s="115"/>
    </row>
    <row r="34" spans="1:12" x14ac:dyDescent="0.2">
      <c r="A34" s="111"/>
      <c r="E34" s="111"/>
      <c r="I34" s="104"/>
    </row>
    <row r="35" spans="1:12" x14ac:dyDescent="0.2">
      <c r="I35" s="104"/>
    </row>
    <row r="36" spans="1:12" x14ac:dyDescent="0.2">
      <c r="A36" s="111"/>
      <c r="E36" s="111"/>
      <c r="I36" s="104"/>
    </row>
    <row r="37" spans="1:12" x14ac:dyDescent="0.2">
      <c r="I37" s="104"/>
    </row>
    <row r="38" spans="1:12" x14ac:dyDescent="0.2">
      <c r="I38" s="104"/>
    </row>
    <row r="39" spans="1:12" x14ac:dyDescent="0.2">
      <c r="I39" s="104"/>
    </row>
    <row r="40" spans="1:12" x14ac:dyDescent="0.2">
      <c r="I40" s="104"/>
    </row>
    <row r="41" spans="1:12" x14ac:dyDescent="0.2">
      <c r="I41" s="104"/>
    </row>
    <row r="42" spans="1:12" x14ac:dyDescent="0.2">
      <c r="I42" s="104"/>
    </row>
    <row r="43" spans="1:12" x14ac:dyDescent="0.2">
      <c r="I43" s="104"/>
    </row>
    <row r="44" spans="1:12" x14ac:dyDescent="0.2">
      <c r="I44" s="104"/>
    </row>
    <row r="45" spans="1:12" x14ac:dyDescent="0.2">
      <c r="I45" s="104"/>
    </row>
    <row r="46" spans="1:12" x14ac:dyDescent="0.2">
      <c r="I46" s="104"/>
    </row>
    <row r="47" spans="1:12" x14ac:dyDescent="0.2">
      <c r="I47" s="104"/>
    </row>
    <row r="48" spans="1:12" x14ac:dyDescent="0.2">
      <c r="I48" s="104"/>
    </row>
    <row r="49" spans="9:9" x14ac:dyDescent="0.2">
      <c r="I49" s="104"/>
    </row>
    <row r="50" spans="9:9" x14ac:dyDescent="0.2">
      <c r="I50" s="104"/>
    </row>
    <row r="51" spans="9:9" x14ac:dyDescent="0.2">
      <c r="I51" s="104"/>
    </row>
    <row r="52" spans="9:9" x14ac:dyDescent="0.2">
      <c r="I52" s="104"/>
    </row>
    <row r="53" spans="9:9" x14ac:dyDescent="0.2">
      <c r="I53" s="104"/>
    </row>
    <row r="54" spans="9:9" x14ac:dyDescent="0.2">
      <c r="I54" s="104"/>
    </row>
    <row r="55" spans="9:9" x14ac:dyDescent="0.2">
      <c r="I55" s="104"/>
    </row>
    <row r="56" spans="9:9" x14ac:dyDescent="0.2">
      <c r="I56" s="104"/>
    </row>
    <row r="57" spans="9:9" x14ac:dyDescent="0.2">
      <c r="I57" s="104"/>
    </row>
    <row r="58" spans="9:9" x14ac:dyDescent="0.2">
      <c r="I58" s="104"/>
    </row>
    <row r="59" spans="9:9" x14ac:dyDescent="0.2">
      <c r="I59" s="104"/>
    </row>
    <row r="60" spans="9:9" x14ac:dyDescent="0.2">
      <c r="I60" s="104"/>
    </row>
    <row r="61" spans="9:9" x14ac:dyDescent="0.2">
      <c r="I61" s="104"/>
    </row>
    <row r="62" spans="9:9" x14ac:dyDescent="0.2">
      <c r="I62" s="104"/>
    </row>
    <row r="63" spans="9:9" x14ac:dyDescent="0.2">
      <c r="I63" s="104"/>
    </row>
    <row r="64" spans="9:9" x14ac:dyDescent="0.2">
      <c r="I64" s="104"/>
    </row>
    <row r="65" spans="9:9" x14ac:dyDescent="0.2">
      <c r="I65" s="104"/>
    </row>
    <row r="66" spans="9:9" x14ac:dyDescent="0.2">
      <c r="I66" s="104"/>
    </row>
    <row r="67" spans="9:9" x14ac:dyDescent="0.2">
      <c r="I67" s="104"/>
    </row>
    <row r="68" spans="9:9" x14ac:dyDescent="0.2">
      <c r="I68" s="104"/>
    </row>
    <row r="69" spans="9:9" x14ac:dyDescent="0.2">
      <c r="I69" s="104"/>
    </row>
    <row r="70" spans="9:9" x14ac:dyDescent="0.2">
      <c r="I70" s="104"/>
    </row>
    <row r="71" spans="9:9" x14ac:dyDescent="0.2">
      <c r="I71" s="104"/>
    </row>
    <row r="72" spans="9:9" x14ac:dyDescent="0.2">
      <c r="I72" s="104"/>
    </row>
    <row r="73" spans="9:9" x14ac:dyDescent="0.2">
      <c r="I73" s="104"/>
    </row>
    <row r="74" spans="9:9" x14ac:dyDescent="0.2">
      <c r="I74" s="104"/>
    </row>
    <row r="75" spans="9:9" x14ac:dyDescent="0.2">
      <c r="I75" s="104"/>
    </row>
    <row r="76" spans="9:9" x14ac:dyDescent="0.2">
      <c r="I76" s="104"/>
    </row>
    <row r="77" spans="9:9" x14ac:dyDescent="0.2">
      <c r="I77" s="104"/>
    </row>
    <row r="78" spans="9:9" x14ac:dyDescent="0.2">
      <c r="I78" s="104"/>
    </row>
    <row r="79" spans="9:9" x14ac:dyDescent="0.2">
      <c r="I79" s="104"/>
    </row>
    <row r="80" spans="9:9" x14ac:dyDescent="0.2">
      <c r="I80" s="104"/>
    </row>
    <row r="81" spans="9:9" x14ac:dyDescent="0.2">
      <c r="I81" s="104"/>
    </row>
    <row r="82" spans="9:9" x14ac:dyDescent="0.2">
      <c r="I82" s="104"/>
    </row>
    <row r="83" spans="9:9" x14ac:dyDescent="0.2">
      <c r="I83" s="104"/>
    </row>
    <row r="84" spans="9:9" x14ac:dyDescent="0.2">
      <c r="I84" s="104"/>
    </row>
    <row r="85" spans="9:9" x14ac:dyDescent="0.2">
      <c r="I85" s="104"/>
    </row>
    <row r="86" spans="9:9" x14ac:dyDescent="0.2">
      <c r="I86" s="104"/>
    </row>
    <row r="87" spans="9:9" x14ac:dyDescent="0.2">
      <c r="I87" s="104"/>
    </row>
    <row r="88" spans="9:9" x14ac:dyDescent="0.2">
      <c r="I88" s="104"/>
    </row>
    <row r="89" spans="9:9" x14ac:dyDescent="0.2">
      <c r="I89" s="104"/>
    </row>
    <row r="90" spans="9:9" x14ac:dyDescent="0.2">
      <c r="I90" s="104"/>
    </row>
    <row r="91" spans="9:9" x14ac:dyDescent="0.2">
      <c r="I91" s="104"/>
    </row>
    <row r="92" spans="9:9" x14ac:dyDescent="0.2">
      <c r="I92" s="104"/>
    </row>
    <row r="93" spans="9:9" x14ac:dyDescent="0.2">
      <c r="I93" s="104"/>
    </row>
    <row r="94" spans="9:9" x14ac:dyDescent="0.2">
      <c r="I94" s="104"/>
    </row>
    <row r="95" spans="9:9" x14ac:dyDescent="0.2">
      <c r="I95" s="104"/>
    </row>
    <row r="96" spans="9:9" x14ac:dyDescent="0.2">
      <c r="I96" s="104"/>
    </row>
    <row r="97" spans="9:9" x14ac:dyDescent="0.2">
      <c r="I97" s="104"/>
    </row>
    <row r="98" spans="9:9" x14ac:dyDescent="0.2">
      <c r="I98" s="104"/>
    </row>
    <row r="99" spans="9:9" x14ac:dyDescent="0.2">
      <c r="I99" s="104"/>
    </row>
    <row r="100" spans="9:9" x14ac:dyDescent="0.2">
      <c r="I100" s="104"/>
    </row>
    <row r="101" spans="9:9" x14ac:dyDescent="0.2">
      <c r="I101" s="104"/>
    </row>
    <row r="102" spans="9:9" x14ac:dyDescent="0.2">
      <c r="I102" s="104"/>
    </row>
    <row r="103" spans="9:9" x14ac:dyDescent="0.2">
      <c r="I103" s="104"/>
    </row>
    <row r="104" spans="9:9" x14ac:dyDescent="0.2">
      <c r="I104" s="104"/>
    </row>
    <row r="105" spans="9:9" x14ac:dyDescent="0.2">
      <c r="I105" s="104"/>
    </row>
    <row r="106" spans="9:9" x14ac:dyDescent="0.2">
      <c r="I106" s="104"/>
    </row>
    <row r="107" spans="9:9" x14ac:dyDescent="0.2">
      <c r="I107" s="104"/>
    </row>
    <row r="108" spans="9:9" x14ac:dyDescent="0.2">
      <c r="I108" s="104"/>
    </row>
    <row r="109" spans="9:9" x14ac:dyDescent="0.2">
      <c r="I109" s="104"/>
    </row>
    <row r="110" spans="9:9" x14ac:dyDescent="0.2">
      <c r="I110" s="104"/>
    </row>
    <row r="111" spans="9:9" x14ac:dyDescent="0.2">
      <c r="I111" s="104"/>
    </row>
    <row r="112" spans="9:9" x14ac:dyDescent="0.2">
      <c r="I112" s="104"/>
    </row>
    <row r="113" spans="9:9" x14ac:dyDescent="0.2">
      <c r="I113" s="104"/>
    </row>
    <row r="114" spans="9:9" x14ac:dyDescent="0.2">
      <c r="I114" s="104"/>
    </row>
    <row r="115" spans="9:9" x14ac:dyDescent="0.2">
      <c r="I115" s="104"/>
    </row>
    <row r="116" spans="9:9" x14ac:dyDescent="0.2">
      <c r="I116" s="104"/>
    </row>
    <row r="117" spans="9:9" x14ac:dyDescent="0.2">
      <c r="I117" s="104"/>
    </row>
    <row r="118" spans="9:9" x14ac:dyDescent="0.2">
      <c r="I118" s="104"/>
    </row>
    <row r="119" spans="9:9" x14ac:dyDescent="0.2">
      <c r="I119" s="104"/>
    </row>
    <row r="120" spans="9:9" x14ac:dyDescent="0.2">
      <c r="I120" s="104"/>
    </row>
    <row r="121" spans="9:9" x14ac:dyDescent="0.2">
      <c r="I121" s="104"/>
    </row>
    <row r="122" spans="9:9" x14ac:dyDescent="0.2">
      <c r="I122" s="104"/>
    </row>
    <row r="123" spans="9:9" x14ac:dyDescent="0.2">
      <c r="I123" s="104"/>
    </row>
    <row r="124" spans="9:9" x14ac:dyDescent="0.2">
      <c r="I124" s="104"/>
    </row>
    <row r="125" spans="9:9" x14ac:dyDescent="0.2">
      <c r="I125" s="104"/>
    </row>
    <row r="126" spans="9:9" x14ac:dyDescent="0.2">
      <c r="I126" s="104"/>
    </row>
    <row r="127" spans="9:9" x14ac:dyDescent="0.2">
      <c r="I127" s="104"/>
    </row>
    <row r="128" spans="9:9" x14ac:dyDescent="0.2">
      <c r="I128" s="104"/>
    </row>
    <row r="129" spans="9:9" x14ac:dyDescent="0.2">
      <c r="I129" s="104"/>
    </row>
    <row r="130" spans="9:9" x14ac:dyDescent="0.2">
      <c r="I130" s="104"/>
    </row>
    <row r="131" spans="9:9" x14ac:dyDescent="0.2">
      <c r="I131" s="104"/>
    </row>
    <row r="132" spans="9:9" x14ac:dyDescent="0.2">
      <c r="I132" s="104"/>
    </row>
    <row r="133" spans="9:9" x14ac:dyDescent="0.2">
      <c r="I133" s="104"/>
    </row>
    <row r="134" spans="9:9" x14ac:dyDescent="0.2">
      <c r="I134" s="104"/>
    </row>
    <row r="135" spans="9:9" x14ac:dyDescent="0.2">
      <c r="I135" s="104"/>
    </row>
    <row r="136" spans="9:9" x14ac:dyDescent="0.2">
      <c r="I136" s="104"/>
    </row>
    <row r="137" spans="9:9" x14ac:dyDescent="0.2">
      <c r="I137" s="104"/>
    </row>
    <row r="138" spans="9:9" x14ac:dyDescent="0.2">
      <c r="I138" s="104"/>
    </row>
    <row r="139" spans="9:9" x14ac:dyDescent="0.2">
      <c r="I139" s="104"/>
    </row>
    <row r="140" spans="9:9" x14ac:dyDescent="0.2">
      <c r="I140" s="104"/>
    </row>
    <row r="141" spans="9:9" x14ac:dyDescent="0.2">
      <c r="I141" s="104"/>
    </row>
    <row r="142" spans="9:9" x14ac:dyDescent="0.2">
      <c r="I142" s="104"/>
    </row>
    <row r="143" spans="9:9" x14ac:dyDescent="0.2">
      <c r="I143" s="104"/>
    </row>
    <row r="144" spans="9:9" x14ac:dyDescent="0.2">
      <c r="I144" s="104"/>
    </row>
    <row r="145" spans="9:9" x14ac:dyDescent="0.2">
      <c r="I145" s="104"/>
    </row>
    <row r="146" spans="9:9" x14ac:dyDescent="0.2">
      <c r="I146" s="104"/>
    </row>
    <row r="147" spans="9:9" x14ac:dyDescent="0.2">
      <c r="I147" s="104"/>
    </row>
    <row r="148" spans="9:9" x14ac:dyDescent="0.2">
      <c r="I148" s="104"/>
    </row>
    <row r="149" spans="9:9" x14ac:dyDescent="0.2">
      <c r="I149" s="104"/>
    </row>
    <row r="150" spans="9:9" x14ac:dyDescent="0.2">
      <c r="I150" s="104"/>
    </row>
    <row r="151" spans="9:9" x14ac:dyDescent="0.2">
      <c r="I151" s="104"/>
    </row>
    <row r="152" spans="9:9" x14ac:dyDescent="0.2">
      <c r="I152" s="104"/>
    </row>
    <row r="153" spans="9:9" x14ac:dyDescent="0.2">
      <c r="I153" s="104"/>
    </row>
    <row r="154" spans="9:9" x14ac:dyDescent="0.2">
      <c r="I154" s="104"/>
    </row>
    <row r="155" spans="9:9" x14ac:dyDescent="0.2">
      <c r="I155" s="104"/>
    </row>
    <row r="156" spans="9:9" x14ac:dyDescent="0.2">
      <c r="I156" s="104"/>
    </row>
    <row r="157" spans="9:9" x14ac:dyDescent="0.2">
      <c r="I157" s="104"/>
    </row>
    <row r="158" spans="9:9" x14ac:dyDescent="0.2">
      <c r="I158" s="104"/>
    </row>
    <row r="159" spans="9:9" x14ac:dyDescent="0.2">
      <c r="I159" s="104"/>
    </row>
    <row r="160" spans="9:9" x14ac:dyDescent="0.2">
      <c r="I160" s="104"/>
    </row>
    <row r="161" spans="9:9" x14ac:dyDescent="0.2">
      <c r="I161" s="104"/>
    </row>
    <row r="162" spans="9:9" x14ac:dyDescent="0.2">
      <c r="I162" s="104"/>
    </row>
    <row r="163" spans="9:9" x14ac:dyDescent="0.2">
      <c r="I163" s="104"/>
    </row>
    <row r="164" spans="9:9" x14ac:dyDescent="0.2">
      <c r="I164" s="104"/>
    </row>
    <row r="165" spans="9:9" x14ac:dyDescent="0.2">
      <c r="I165" s="104"/>
    </row>
    <row r="166" spans="9:9" x14ac:dyDescent="0.2">
      <c r="I166" s="104"/>
    </row>
    <row r="167" spans="9:9" x14ac:dyDescent="0.2">
      <c r="I167" s="104"/>
    </row>
    <row r="168" spans="9:9" x14ac:dyDescent="0.2">
      <c r="I168" s="104"/>
    </row>
    <row r="169" spans="9:9" x14ac:dyDescent="0.2">
      <c r="I169" s="104"/>
    </row>
    <row r="170" spans="9:9" x14ac:dyDescent="0.2">
      <c r="I170" s="104"/>
    </row>
    <row r="171" spans="9:9" x14ac:dyDescent="0.2">
      <c r="I171" s="104"/>
    </row>
    <row r="172" spans="9:9" x14ac:dyDescent="0.2">
      <c r="I172" s="104"/>
    </row>
    <row r="173" spans="9:9" x14ac:dyDescent="0.2">
      <c r="I173" s="104"/>
    </row>
    <row r="174" spans="9:9" x14ac:dyDescent="0.2">
      <c r="I174" s="104"/>
    </row>
    <row r="175" spans="9:9" x14ac:dyDescent="0.2">
      <c r="I175" s="104"/>
    </row>
    <row r="176" spans="9:9" x14ac:dyDescent="0.2">
      <c r="I176" s="104"/>
    </row>
    <row r="177" spans="9:9" x14ac:dyDescent="0.2">
      <c r="I177" s="104"/>
    </row>
    <row r="178" spans="9:9" x14ac:dyDescent="0.2">
      <c r="I178" s="104"/>
    </row>
    <row r="179" spans="9:9" x14ac:dyDescent="0.2">
      <c r="I179" s="104"/>
    </row>
    <row r="180" spans="9:9" x14ac:dyDescent="0.2">
      <c r="I180" s="104"/>
    </row>
    <row r="181" spans="9:9" x14ac:dyDescent="0.2">
      <c r="I181" s="104"/>
    </row>
    <row r="182" spans="9:9" x14ac:dyDescent="0.2">
      <c r="I182" s="104"/>
    </row>
    <row r="183" spans="9:9" x14ac:dyDescent="0.2">
      <c r="I183" s="104"/>
    </row>
    <row r="184" spans="9:9" x14ac:dyDescent="0.2">
      <c r="I184" s="104"/>
    </row>
    <row r="185" spans="9:9" x14ac:dyDescent="0.2">
      <c r="I185" s="104"/>
    </row>
    <row r="186" spans="9:9" x14ac:dyDescent="0.2">
      <c r="I186" s="104"/>
    </row>
    <row r="187" spans="9:9" x14ac:dyDescent="0.2">
      <c r="I187" s="104"/>
    </row>
    <row r="188" spans="9:9" x14ac:dyDescent="0.2">
      <c r="I188" s="104"/>
    </row>
    <row r="189" spans="9:9" x14ac:dyDescent="0.2">
      <c r="I189" s="104"/>
    </row>
    <row r="190" spans="9:9" x14ac:dyDescent="0.2">
      <c r="I190" s="104"/>
    </row>
    <row r="191" spans="9:9" x14ac:dyDescent="0.2">
      <c r="I191" s="104"/>
    </row>
    <row r="192" spans="9:9" x14ac:dyDescent="0.2">
      <c r="I192" s="104"/>
    </row>
    <row r="193" spans="9:9" x14ac:dyDescent="0.2">
      <c r="I193" s="104"/>
    </row>
    <row r="194" spans="9:9" x14ac:dyDescent="0.2">
      <c r="I194" s="104"/>
    </row>
    <row r="195" spans="9:9" x14ac:dyDescent="0.2">
      <c r="I195" s="104"/>
    </row>
    <row r="196" spans="9:9" x14ac:dyDescent="0.2">
      <c r="I196" s="104"/>
    </row>
    <row r="197" spans="9:9" x14ac:dyDescent="0.2">
      <c r="I197" s="104"/>
    </row>
    <row r="198" spans="9:9" x14ac:dyDescent="0.2">
      <c r="I198" s="104"/>
    </row>
    <row r="199" spans="9:9" x14ac:dyDescent="0.2">
      <c r="I199" s="104"/>
    </row>
    <row r="200" spans="9:9" x14ac:dyDescent="0.2">
      <c r="I200" s="104"/>
    </row>
    <row r="201" spans="9:9" x14ac:dyDescent="0.2">
      <c r="I201" s="104"/>
    </row>
    <row r="202" spans="9:9" x14ac:dyDescent="0.2">
      <c r="I202" s="104"/>
    </row>
    <row r="203" spans="9:9" x14ac:dyDescent="0.2">
      <c r="I203" s="104"/>
    </row>
    <row r="204" spans="9:9" x14ac:dyDescent="0.2">
      <c r="I204" s="104"/>
    </row>
    <row r="205" spans="9:9" x14ac:dyDescent="0.2">
      <c r="I205" s="104"/>
    </row>
    <row r="206" spans="9:9" x14ac:dyDescent="0.2">
      <c r="I206" s="104"/>
    </row>
    <row r="207" spans="9:9" x14ac:dyDescent="0.2">
      <c r="I207" s="104"/>
    </row>
    <row r="208" spans="9:9" x14ac:dyDescent="0.2">
      <c r="I208" s="104"/>
    </row>
    <row r="209" spans="9:9" x14ac:dyDescent="0.2">
      <c r="I209" s="104"/>
    </row>
    <row r="210" spans="9:9" x14ac:dyDescent="0.2">
      <c r="I210" s="104"/>
    </row>
    <row r="211" spans="9:9" x14ac:dyDescent="0.2">
      <c r="I211" s="104"/>
    </row>
    <row r="212" spans="9:9" x14ac:dyDescent="0.2">
      <c r="I212" s="104"/>
    </row>
    <row r="213" spans="9:9" x14ac:dyDescent="0.2">
      <c r="I213" s="104"/>
    </row>
    <row r="214" spans="9:9" x14ac:dyDescent="0.2">
      <c r="I214" s="104"/>
    </row>
    <row r="215" spans="9:9" x14ac:dyDescent="0.2">
      <c r="I215" s="104"/>
    </row>
    <row r="216" spans="9:9" x14ac:dyDescent="0.2">
      <c r="I216" s="104"/>
    </row>
    <row r="217" spans="9:9" x14ac:dyDescent="0.2">
      <c r="I217" s="104"/>
    </row>
    <row r="218" spans="9:9" x14ac:dyDescent="0.2">
      <c r="I218" s="104"/>
    </row>
    <row r="219" spans="9:9" x14ac:dyDescent="0.2">
      <c r="I219" s="104"/>
    </row>
    <row r="220" spans="9:9" x14ac:dyDescent="0.2">
      <c r="I220" s="104"/>
    </row>
    <row r="221" spans="9:9" x14ac:dyDescent="0.2">
      <c r="I221" s="104"/>
    </row>
    <row r="222" spans="9:9" x14ac:dyDescent="0.2">
      <c r="I222" s="104"/>
    </row>
    <row r="223" spans="9:9" x14ac:dyDescent="0.2">
      <c r="I223" s="104"/>
    </row>
    <row r="224" spans="9:9" x14ac:dyDescent="0.2">
      <c r="I224" s="104"/>
    </row>
    <row r="225" spans="9:9" x14ac:dyDescent="0.2">
      <c r="I225" s="104"/>
    </row>
    <row r="226" spans="9:9" x14ac:dyDescent="0.2">
      <c r="I226" s="104"/>
    </row>
    <row r="227" spans="9:9" x14ac:dyDescent="0.2">
      <c r="I227" s="104"/>
    </row>
    <row r="228" spans="9:9" x14ac:dyDescent="0.2">
      <c r="I228" s="104"/>
    </row>
    <row r="229" spans="9:9" x14ac:dyDescent="0.2">
      <c r="I229" s="104"/>
    </row>
    <row r="230" spans="9:9" x14ac:dyDescent="0.2">
      <c r="I230" s="104"/>
    </row>
    <row r="231" spans="9:9" x14ac:dyDescent="0.2">
      <c r="I231" s="104"/>
    </row>
    <row r="232" spans="9:9" x14ac:dyDescent="0.2">
      <c r="I232" s="104"/>
    </row>
    <row r="233" spans="9:9" x14ac:dyDescent="0.2">
      <c r="I233" s="104"/>
    </row>
    <row r="234" spans="9:9" x14ac:dyDescent="0.2">
      <c r="I234" s="104"/>
    </row>
    <row r="235" spans="9:9" x14ac:dyDescent="0.2">
      <c r="I235" s="104"/>
    </row>
    <row r="236" spans="9:9" x14ac:dyDescent="0.2">
      <c r="I236" s="104"/>
    </row>
    <row r="237" spans="9:9" x14ac:dyDescent="0.2">
      <c r="I237" s="104"/>
    </row>
    <row r="238" spans="9:9" x14ac:dyDescent="0.2">
      <c r="I238" s="104"/>
    </row>
    <row r="239" spans="9:9" x14ac:dyDescent="0.2">
      <c r="I239" s="104"/>
    </row>
    <row r="240" spans="9:9" x14ac:dyDescent="0.2">
      <c r="I240" s="104"/>
    </row>
    <row r="241" spans="9:9" x14ac:dyDescent="0.2">
      <c r="I241" s="104"/>
    </row>
    <row r="242" spans="9:9" x14ac:dyDescent="0.2">
      <c r="I242" s="104"/>
    </row>
    <row r="243" spans="9:9" x14ac:dyDescent="0.2">
      <c r="I243" s="104"/>
    </row>
    <row r="244" spans="9:9" x14ac:dyDescent="0.2">
      <c r="I244" s="104"/>
    </row>
    <row r="245" spans="9:9" x14ac:dyDescent="0.2">
      <c r="I245" s="104"/>
    </row>
    <row r="246" spans="9:9" x14ac:dyDescent="0.2">
      <c r="I246" s="104"/>
    </row>
    <row r="247" spans="9:9" x14ac:dyDescent="0.2">
      <c r="I247" s="104"/>
    </row>
    <row r="248" spans="9:9" x14ac:dyDescent="0.2">
      <c r="I248" s="104"/>
    </row>
    <row r="249" spans="9:9" x14ac:dyDescent="0.2">
      <c r="I249" s="104"/>
    </row>
    <row r="250" spans="9:9" x14ac:dyDescent="0.2">
      <c r="I250" s="104"/>
    </row>
    <row r="251" spans="9:9" x14ac:dyDescent="0.2">
      <c r="I251" s="104"/>
    </row>
    <row r="252" spans="9:9" x14ac:dyDescent="0.2">
      <c r="I252" s="104"/>
    </row>
    <row r="253" spans="9:9" x14ac:dyDescent="0.2">
      <c r="I253" s="104"/>
    </row>
    <row r="254" spans="9:9" x14ac:dyDescent="0.2">
      <c r="I254" s="104"/>
    </row>
    <row r="255" spans="9:9" x14ac:dyDescent="0.2">
      <c r="I255" s="104"/>
    </row>
    <row r="256" spans="9:9" x14ac:dyDescent="0.2">
      <c r="I256" s="104"/>
    </row>
    <row r="257" spans="9:9" x14ac:dyDescent="0.2">
      <c r="I257" s="104"/>
    </row>
    <row r="258" spans="9:9" x14ac:dyDescent="0.2">
      <c r="I258" s="104"/>
    </row>
    <row r="259" spans="9:9" x14ac:dyDescent="0.2">
      <c r="I259" s="104"/>
    </row>
    <row r="260" spans="9:9" x14ac:dyDescent="0.2">
      <c r="I260" s="104"/>
    </row>
    <row r="261" spans="9:9" x14ac:dyDescent="0.2">
      <c r="I261" s="104"/>
    </row>
    <row r="262" spans="9:9" x14ac:dyDescent="0.2">
      <c r="I262" s="104"/>
    </row>
    <row r="263" spans="9:9" x14ac:dyDescent="0.2">
      <c r="I263" s="104"/>
    </row>
    <row r="264" spans="9:9" x14ac:dyDescent="0.2">
      <c r="I264" s="104"/>
    </row>
    <row r="265" spans="9:9" x14ac:dyDescent="0.2">
      <c r="I265" s="104"/>
    </row>
    <row r="266" spans="9:9" x14ac:dyDescent="0.2">
      <c r="I266" s="104"/>
    </row>
    <row r="267" spans="9:9" x14ac:dyDescent="0.2">
      <c r="I267" s="104"/>
    </row>
    <row r="268" spans="9:9" x14ac:dyDescent="0.2">
      <c r="I268" s="104"/>
    </row>
    <row r="269" spans="9:9" x14ac:dyDescent="0.2">
      <c r="I269" s="104"/>
    </row>
    <row r="270" spans="9:9" x14ac:dyDescent="0.2">
      <c r="I270" s="104"/>
    </row>
    <row r="271" spans="9:9" x14ac:dyDescent="0.2">
      <c r="I271" s="104"/>
    </row>
    <row r="272" spans="9:9" x14ac:dyDescent="0.2">
      <c r="I272" s="104"/>
    </row>
    <row r="273" spans="9:9" x14ac:dyDescent="0.2">
      <c r="I273" s="104"/>
    </row>
    <row r="274" spans="9:9" x14ac:dyDescent="0.2">
      <c r="I274" s="104"/>
    </row>
    <row r="275" spans="9:9" x14ac:dyDescent="0.2">
      <c r="I275" s="104"/>
    </row>
    <row r="276" spans="9:9" x14ac:dyDescent="0.2">
      <c r="I276" s="104"/>
    </row>
    <row r="277" spans="9:9" x14ac:dyDescent="0.2">
      <c r="I277" s="104"/>
    </row>
    <row r="278" spans="9:9" x14ac:dyDescent="0.2">
      <c r="I278" s="104"/>
    </row>
    <row r="279" spans="9:9" x14ac:dyDescent="0.2">
      <c r="I279" s="104"/>
    </row>
    <row r="280" spans="9:9" x14ac:dyDescent="0.2">
      <c r="I280" s="104"/>
    </row>
    <row r="281" spans="9:9" x14ac:dyDescent="0.2">
      <c r="I281" s="104"/>
    </row>
    <row r="282" spans="9:9" x14ac:dyDescent="0.2">
      <c r="I282" s="104"/>
    </row>
    <row r="283" spans="9:9" x14ac:dyDescent="0.2">
      <c r="I283" s="104"/>
    </row>
    <row r="284" spans="9:9" x14ac:dyDescent="0.2">
      <c r="I284" s="104"/>
    </row>
    <row r="285" spans="9:9" x14ac:dyDescent="0.2">
      <c r="I285" s="104"/>
    </row>
    <row r="286" spans="9:9" x14ac:dyDescent="0.2">
      <c r="I286" s="104"/>
    </row>
    <row r="287" spans="9:9" x14ac:dyDescent="0.2">
      <c r="I287" s="104"/>
    </row>
    <row r="288" spans="9:9" x14ac:dyDescent="0.2">
      <c r="I288" s="104"/>
    </row>
    <row r="289" spans="9:9" x14ac:dyDescent="0.2">
      <c r="I289" s="104"/>
    </row>
    <row r="290" spans="9:9" x14ac:dyDescent="0.2">
      <c r="I290" s="104"/>
    </row>
    <row r="291" spans="9:9" x14ac:dyDescent="0.2">
      <c r="I291" s="104"/>
    </row>
    <row r="292" spans="9:9" x14ac:dyDescent="0.2">
      <c r="I292" s="104"/>
    </row>
    <row r="293" spans="9:9" x14ac:dyDescent="0.2">
      <c r="I293" s="104"/>
    </row>
    <row r="294" spans="9:9" x14ac:dyDescent="0.2">
      <c r="I294" s="104"/>
    </row>
    <row r="295" spans="9:9" x14ac:dyDescent="0.2">
      <c r="I295" s="104"/>
    </row>
    <row r="296" spans="9:9" x14ac:dyDescent="0.2">
      <c r="I296" s="104"/>
    </row>
    <row r="297" spans="9:9" x14ac:dyDescent="0.2">
      <c r="I297" s="104"/>
    </row>
    <row r="298" spans="9:9" x14ac:dyDescent="0.2">
      <c r="I298" s="104"/>
    </row>
    <row r="299" spans="9:9" x14ac:dyDescent="0.2">
      <c r="I299" s="104"/>
    </row>
    <row r="300" spans="9:9" x14ac:dyDescent="0.2">
      <c r="I300" s="104"/>
    </row>
    <row r="301" spans="9:9" x14ac:dyDescent="0.2">
      <c r="I301" s="104"/>
    </row>
    <row r="302" spans="9:9" x14ac:dyDescent="0.2">
      <c r="I302" s="104"/>
    </row>
    <row r="303" spans="9:9" x14ac:dyDescent="0.2">
      <c r="I303" s="104"/>
    </row>
    <row r="304" spans="9:9" x14ac:dyDescent="0.2">
      <c r="I304" s="104"/>
    </row>
    <row r="305" spans="9:9" x14ac:dyDescent="0.2">
      <c r="I305" s="104"/>
    </row>
    <row r="306" spans="9:9" x14ac:dyDescent="0.2">
      <c r="I306" s="104"/>
    </row>
    <row r="307" spans="9:9" x14ac:dyDescent="0.2">
      <c r="I307" s="104"/>
    </row>
    <row r="308" spans="9:9" x14ac:dyDescent="0.2">
      <c r="I308" s="104"/>
    </row>
    <row r="309" spans="9:9" x14ac:dyDescent="0.2">
      <c r="I309" s="104"/>
    </row>
    <row r="310" spans="9:9" x14ac:dyDescent="0.2">
      <c r="I310" s="104"/>
    </row>
    <row r="311" spans="9:9" x14ac:dyDescent="0.2">
      <c r="I311" s="104"/>
    </row>
    <row r="312" spans="9:9" x14ac:dyDescent="0.2">
      <c r="I312" s="104"/>
    </row>
    <row r="313" spans="9:9" x14ac:dyDescent="0.2">
      <c r="I313" s="104"/>
    </row>
    <row r="314" spans="9:9" x14ac:dyDescent="0.2">
      <c r="I314" s="104"/>
    </row>
    <row r="315" spans="9:9" x14ac:dyDescent="0.2">
      <c r="I315" s="104"/>
    </row>
    <row r="316" spans="9:9" x14ac:dyDescent="0.2">
      <c r="I316" s="104"/>
    </row>
    <row r="317" spans="9:9" x14ac:dyDescent="0.2">
      <c r="I317" s="104"/>
    </row>
    <row r="318" spans="9:9" x14ac:dyDescent="0.2">
      <c r="I318" s="104"/>
    </row>
    <row r="319" spans="9:9" x14ac:dyDescent="0.2">
      <c r="I319" s="104"/>
    </row>
    <row r="320" spans="9:9" x14ac:dyDescent="0.2">
      <c r="I320" s="104"/>
    </row>
    <row r="321" spans="9:9" x14ac:dyDescent="0.2">
      <c r="I321" s="104"/>
    </row>
    <row r="322" spans="9:9" x14ac:dyDescent="0.2">
      <c r="I322" s="104"/>
    </row>
    <row r="323" spans="9:9" x14ac:dyDescent="0.2">
      <c r="I323" s="104"/>
    </row>
    <row r="324" spans="9:9" x14ac:dyDescent="0.2">
      <c r="I324" s="104"/>
    </row>
    <row r="325" spans="9:9" x14ac:dyDescent="0.2">
      <c r="I325" s="104"/>
    </row>
    <row r="326" spans="9:9" x14ac:dyDescent="0.2">
      <c r="I326" s="104"/>
    </row>
    <row r="327" spans="9:9" x14ac:dyDescent="0.2">
      <c r="I327" s="104"/>
    </row>
    <row r="328" spans="9:9" x14ac:dyDescent="0.2">
      <c r="I328" s="104"/>
    </row>
    <row r="329" spans="9:9" x14ac:dyDescent="0.2">
      <c r="I329" s="104"/>
    </row>
    <row r="330" spans="9:9" x14ac:dyDescent="0.2">
      <c r="I330" s="104"/>
    </row>
    <row r="331" spans="9:9" x14ac:dyDescent="0.2">
      <c r="I331" s="104"/>
    </row>
    <row r="332" spans="9:9" x14ac:dyDescent="0.2">
      <c r="I332" s="104"/>
    </row>
  </sheetData>
  <mergeCells count="17">
    <mergeCell ref="A6:H6"/>
    <mergeCell ref="H7:H8"/>
    <mergeCell ref="I7:I8"/>
    <mergeCell ref="J7:J8"/>
    <mergeCell ref="B7:B8"/>
    <mergeCell ref="C7:C8"/>
    <mergeCell ref="D7:D8"/>
    <mergeCell ref="A9:E9"/>
    <mergeCell ref="A17:E17"/>
    <mergeCell ref="O7:O8"/>
    <mergeCell ref="A7:A8"/>
    <mergeCell ref="E7:E8"/>
    <mergeCell ref="F7:F8"/>
    <mergeCell ref="L7:N7"/>
    <mergeCell ref="G7:G8"/>
    <mergeCell ref="K7:K8"/>
    <mergeCell ref="A13:E13"/>
  </mergeCells>
  <pageMargins left="0.78740157480314965" right="0.78740157480314965" top="0.6692913385826772" bottom="0.86614173228346458" header="0.27559055118110237" footer="0.39370078740157483"/>
  <pageSetup paperSize="9" scale="57" firstPageNumber="108" orientation="landscape" useFirstPageNumber="1" r:id="rId1"/>
  <headerFooter alignWithMargins="0">
    <oddFooter>&amp;L&amp;"Arial,Kurzíva"Zastupitelstvo Olomouckého kraje 19-12-2013
6. - Rozpočet Olomouckého kraje 2014 - návrh rozpočtu
Příloha č. 4d): Investiční akce 2014 - nové investice 2014 nájemné&amp;R&amp;"Arial,Kurzíva"Strana &amp;P (celkem 124)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Souhrn (2)</vt:lpstr>
      <vt:lpstr>Souhrn</vt:lpstr>
      <vt:lpstr>Š-INV</vt:lpstr>
      <vt:lpstr>Š-opr.</vt:lpstr>
      <vt:lpstr>Kultura-ORJ 13</vt:lpstr>
      <vt:lpstr>Zdrav.-nájem</vt:lpstr>
      <vt:lpstr>List1</vt:lpstr>
      <vt:lpstr>'Š-INV'!Názvy_tisku</vt:lpstr>
      <vt:lpstr>'Š-opr.'!Názvy_tisku</vt:lpstr>
      <vt:lpstr>'Kultura-ORJ 13'!Oblast_tisku</vt:lpstr>
      <vt:lpstr>Souhrn!Oblast_tisku</vt:lpstr>
      <vt:lpstr>'Souhrn (2)'!Oblast_tisku</vt:lpstr>
      <vt:lpstr>'Š-INV'!Oblast_tisku</vt:lpstr>
      <vt:lpstr>'Š-opr.'!Oblast_tisku</vt:lpstr>
      <vt:lpstr>'Zdrav.-nájem'!Oblast_tisku</vt:lpstr>
    </vt:vector>
  </TitlesOfParts>
  <Company>SSOK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Foltynek</dc:creator>
  <cp:lastModifiedBy>Foret Oldřich</cp:lastModifiedBy>
  <cp:lastPrinted>2013-11-25T13:51:39Z</cp:lastPrinted>
  <dcterms:created xsi:type="dcterms:W3CDTF">2009-04-24T12:50:08Z</dcterms:created>
  <dcterms:modified xsi:type="dcterms:W3CDTF">2013-11-29T12:35:38Z</dcterms:modified>
</cp:coreProperties>
</file>