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_pali9078\AppData\Local\Temp\IntraDoc\230523103136000665\Prilohy\"/>
    </mc:Choice>
  </mc:AlternateContent>
  <bookViews>
    <workbookView xWindow="480" yWindow="195" windowWidth="18195" windowHeight="11700" firstSheet="1" activeTab="1"/>
  </bookViews>
  <sheets>
    <sheet name="List1" sheetId="1" state="hidden" r:id="rId1"/>
    <sheet name="tisk" sheetId="2" r:id="rId2"/>
  </sheets>
  <definedNames>
    <definedName name="_FilterDatabase" localSheetId="0" hidden="1">List1!$A$10:$R$16</definedName>
    <definedName name="DZACATEK">List1!$N$1</definedName>
    <definedName name="FZACATEK">List1!$Q$1</definedName>
    <definedName name="LZACATEK">List1!$W$1</definedName>
    <definedName name="_xlnm.Print_Area" localSheetId="1">tisk!$B$1:$O$18</definedName>
  </definedNames>
  <calcPr calcId="162913"/>
</workbook>
</file>

<file path=xl/calcChain.xml><?xml version="1.0" encoding="utf-8"?>
<calcChain xmlns="http://schemas.openxmlformats.org/spreadsheetml/2006/main">
  <c r="W15" i="1" l="1"/>
  <c r="W14" i="1"/>
  <c r="W13" i="1"/>
  <c r="W12" i="1"/>
  <c r="W11" i="1"/>
  <c r="B4" i="2" l="1"/>
  <c r="I4" i="2" s="1"/>
  <c r="A6" i="2"/>
  <c r="B7" i="2" s="1"/>
  <c r="A9" i="2"/>
  <c r="B10" i="2" s="1"/>
  <c r="O10" i="2" s="1"/>
  <c r="A12" i="2"/>
  <c r="B13" i="2" s="1"/>
  <c r="O13" i="2" s="1"/>
  <c r="A15" i="2"/>
  <c r="B16" i="2" s="1"/>
  <c r="A18" i="2"/>
  <c r="B19" i="2" s="1"/>
  <c r="K7" i="2" l="1"/>
  <c r="H7" i="2"/>
  <c r="C5" i="2"/>
  <c r="D6" i="2"/>
  <c r="G4" i="2"/>
  <c r="F15" i="2"/>
  <c r="K4" i="2"/>
  <c r="D14" i="2"/>
  <c r="C13" i="2"/>
  <c r="F12" i="2"/>
  <c r="E19" i="2"/>
  <c r="E10" i="2"/>
  <c r="G19" i="2"/>
  <c r="F10" i="2"/>
  <c r="C10" i="2"/>
  <c r="L13" i="2"/>
  <c r="D13" i="2"/>
  <c r="D15" i="2"/>
  <c r="G13" i="2"/>
  <c r="E13" i="2"/>
  <c r="K13" i="2"/>
  <c r="I13" i="2"/>
  <c r="L4" i="2"/>
  <c r="D4" i="2"/>
  <c r="J4" i="2"/>
  <c r="F6" i="2"/>
  <c r="C4" i="2"/>
  <c r="D5" i="2"/>
  <c r="D7" i="2"/>
  <c r="J7" i="2"/>
  <c r="D8" i="2"/>
  <c r="C7" i="2"/>
  <c r="F9" i="2"/>
  <c r="G7" i="2"/>
  <c r="E7" i="2"/>
  <c r="C8" i="2"/>
  <c r="J16" i="2"/>
  <c r="F16" i="2"/>
  <c r="L16" i="2"/>
  <c r="E16" i="2"/>
  <c r="C16" i="2"/>
  <c r="F18" i="2"/>
  <c r="I16" i="2"/>
  <c r="G16" i="2"/>
  <c r="O16" i="2"/>
  <c r="K16" i="2"/>
  <c r="D17" i="2"/>
  <c r="F7" i="2"/>
  <c r="I7" i="2"/>
  <c r="J13" i="2"/>
  <c r="F13" i="2"/>
  <c r="C14" i="2"/>
  <c r="E4" i="2"/>
  <c r="F4" i="2"/>
  <c r="D10" i="2"/>
  <c r="F19" i="2"/>
  <c r="C11" i="2"/>
  <c r="C19" i="2"/>
  <c r="D11" i="2"/>
  <c r="L10" i="2"/>
  <c r="O19" i="2"/>
  <c r="K10" i="2"/>
  <c r="D12" i="2"/>
  <c r="J10" i="2"/>
  <c r="I19" i="2"/>
  <c r="K19" i="2"/>
  <c r="G10" i="2"/>
  <c r="I10" i="2"/>
  <c r="D18" i="2"/>
  <c r="C17" i="2"/>
  <c r="D16" i="2"/>
  <c r="L7" i="2"/>
  <c r="D9" i="2"/>
  <c r="D19" i="2"/>
  <c r="L19" i="2"/>
  <c r="J19" i="2"/>
  <c r="H19" i="2"/>
</calcChain>
</file>

<file path=xl/sharedStrings.xml><?xml version="1.0" encoding="utf-8"?>
<sst xmlns="http://schemas.openxmlformats.org/spreadsheetml/2006/main" count="143" uniqueCount="100">
  <si>
    <t>Poř. číslo</t>
  </si>
  <si>
    <t>Žadatel</t>
  </si>
  <si>
    <t>Účel použití dotace na akci/projekt a jeho cíl</t>
  </si>
  <si>
    <t>Celkové náklady realizované akce/projektu</t>
  </si>
  <si>
    <t>Termín akce/realizace projektu</t>
  </si>
  <si>
    <t>Požadovaná částka z rozpočtu OK</t>
  </si>
  <si>
    <t>Termín vyúčtování dotace</t>
  </si>
  <si>
    <t>Bodové hodnocení</t>
  </si>
  <si>
    <t>Návrh</t>
  </si>
  <si>
    <t>Sídlo</t>
  </si>
  <si>
    <t>A</t>
  </si>
  <si>
    <t>B</t>
  </si>
  <si>
    <t>C</t>
  </si>
  <si>
    <t>Celkem</t>
  </si>
  <si>
    <t xml:space="preserve">Název </t>
  </si>
  <si>
    <t>Ulice</t>
  </si>
  <si>
    <t>Obec</t>
  </si>
  <si>
    <t>PSČ</t>
  </si>
  <si>
    <t>Okres</t>
  </si>
  <si>
    <t>Právní forma</t>
  </si>
  <si>
    <t>IČ</t>
  </si>
  <si>
    <t>Bankovní účet</t>
  </si>
  <si>
    <t>Zastoupení</t>
  </si>
  <si>
    <t>od</t>
  </si>
  <si>
    <t>do</t>
  </si>
  <si>
    <t>návrh</t>
  </si>
  <si>
    <t>Název DT:</t>
  </si>
  <si>
    <t>Typ dotačního titulu:</t>
  </si>
  <si>
    <t xml:space="preserve">Strana: </t>
  </si>
  <si>
    <t>Celkem:</t>
  </si>
  <si>
    <t>Název akce/projektu</t>
  </si>
  <si>
    <t>Celkové předpokládané výdaje realizované akce/projektu</t>
  </si>
  <si>
    <t>Termín akce/ realizace projektu
OD - DO</t>
  </si>
  <si>
    <t>Popis akce/projektu</t>
  </si>
  <si>
    <t>Účel použití dotace na akci/projekt/konkrétní účel</t>
  </si>
  <si>
    <t>Regionální agentura pro rozvoj střední Moravy</t>
  </si>
  <si>
    <t>Horní náměstí 367/5</t>
  </si>
  <si>
    <t>Olomouc</t>
  </si>
  <si>
    <t>77900</t>
  </si>
  <si>
    <t>Zájmové sdružení právnických osob</t>
  </si>
  <si>
    <t>64631109</t>
  </si>
  <si>
    <t>6146365309/0800</t>
  </si>
  <si>
    <t>Činnost Regionální agentury pro rozvoj střední Moravy v roce 2023</t>
  </si>
  <si>
    <t>RARSM spolupracuje s Olomouckým krajem již více než 15 let. Hlavním cílem je naplňovat rozvojové úkoly Olomouckého kraje, i
společné zájmy svazku obcí OK, zejména Sdružení obcí střední Moravy, které svou členskou základnou tvoří cca 1/3 obcí OK.</t>
  </si>
  <si>
    <t>1) Osobní výdaje
2) Materiál (DHM, kancelářské potřeby, apod.)
3) Služby
- Nájmy a pronájmy
- Energie
- Ext. služby a subdodávky</t>
  </si>
  <si>
    <t>1/2023</t>
  </si>
  <si>
    <t>12/2023</t>
  </si>
  <si>
    <t>Obec Měrotín</t>
  </si>
  <si>
    <t>Měrotín 19</t>
  </si>
  <si>
    <t>Měrotín</t>
  </si>
  <si>
    <t>78324</t>
  </si>
  <si>
    <t>Obec, městská část hlavního města Prahy</t>
  </si>
  <si>
    <t>00635341</t>
  </si>
  <si>
    <t>1808761309/0800</t>
  </si>
  <si>
    <t>Bezobslužný obchůdek v obci Měrotín.</t>
  </si>
  <si>
    <t>Projekt je zaměřen na obnovení zaniklé prodejny potravin v obci formou bezobslužného systému.Projekt řeší pořízení bezobslužného systému a vybavení  potřebného ke zprovoznění prodejny (prodejní a pokladní pult, regály na zboží, samoobslužný kávovar).</t>
  </si>
  <si>
    <t>Dotace bude použita na pořízení bezobslužného systému prodejny včetně potřebného vybavení.</t>
  </si>
  <si>
    <t>Krajské sdružení NS MAS ČR Olomouckého kraje</t>
  </si>
  <si>
    <t>Blanická 1</t>
  </si>
  <si>
    <t>77200</t>
  </si>
  <si>
    <t>Pobočný spolek</t>
  </si>
  <si>
    <t>72047852</t>
  </si>
  <si>
    <t>5602234309/0800</t>
  </si>
  <si>
    <t>Podpora spolupráce Olomouckého kraje s Krajským sdružením NS MAS ČR OK v roce 2023</t>
  </si>
  <si>
    <t>Cílem projektu je rozšiřování partnerství a spolupráce mezi místními akčními skupinami, krajem a obcemi; propojování činnosti MAS, mikroregionů a  obcí mezi sebou, zvyšování soudržnosti, stejně tak jako šíření osvěty o dotačních možnostech.</t>
  </si>
  <si>
    <t>Projektem bude zajištěna úhrada výdajů na činnost školitele dotačních možností a administrátora. Tito budou zajišťovat 5 hlavních aktivit projektu. Rovněž budou hrazeny výdaje spojené technickým zajištěním akcí.</t>
  </si>
  <si>
    <t>6/2023</t>
  </si>
  <si>
    <t>Asociace dobrovolných svazků obcí České republiky, z.s.</t>
  </si>
  <si>
    <t>Komenského nám. 700</t>
  </si>
  <si>
    <t>Votice</t>
  </si>
  <si>
    <t>25901</t>
  </si>
  <si>
    <t>Benešov</t>
  </si>
  <si>
    <t>Spolek</t>
  </si>
  <si>
    <t>09628495</t>
  </si>
  <si>
    <t>4691838379/0800</t>
  </si>
  <si>
    <t>Podpora meziobecní spolupráce jako nástroje efektivnější veřejné správy v Olomouckém kraji</t>
  </si>
  <si>
    <t>Cílem projektu je posilování a prohlubování strategické formy meziobecní spolupráce, posilování odborné kapacity DSO, resp. budoucích společenství obcí při zajištění poradenské a odborné činnosti pro obce na území Olomouckého kraje.</t>
  </si>
  <si>
    <t>Projektem bude zajištěna úhrada výdajů na činnost tří koordinátorů meziobecní spolupráce v Olom. kraji (formou DPP). Tito budou zajišťovat realizaci hlavních aktivit. Rovněž budou hrazeny výdaje spojené s technickým a organizačním zajištěním akcí.</t>
  </si>
  <si>
    <t>Sdružení místních samospráv České republiky, z. s.</t>
  </si>
  <si>
    <t>Nábřeží 599</t>
  </si>
  <si>
    <t>Zlín</t>
  </si>
  <si>
    <t>76001</t>
  </si>
  <si>
    <t>75130165</t>
  </si>
  <si>
    <t>5842012/0800</t>
  </si>
  <si>
    <t>Partnerství krajské a místní samosprávy pro rozvoj venkova v roce 2023 v Olomouckém kraji</t>
  </si>
  <si>
    <t>Cílem projektu je rozšiřování partnerství a spolupráce mezi krajem a obcemi, propojování obcí mezi sebou, zvyšování soudržnosti, zvyšování informovanosti obcí o dění v kraji, metodické podpora v oblasti digitálních technických map a jiných oblastech.</t>
  </si>
  <si>
    <t>Realizací projektu SMS ČR bude zajištěna činnost krajského manažera venkova v Olomouckém kraji, a to formou částečného financování jeho výdajů. Pracovní náplní manažera bude realizace 7 hlavních aktivit projektu.</t>
  </si>
  <si>
    <t>dne:</t>
  </si>
  <si>
    <t>Individuální žádosti v oblasti strategického rozvoje kraje 2023</t>
  </si>
  <si>
    <t>individuální dotace</t>
  </si>
  <si>
    <t>1</t>
  </si>
  <si>
    <t xml:space="preserve"> 30.1.2024</t>
  </si>
  <si>
    <t>INV./NEINV.</t>
  </si>
  <si>
    <t>NEINV.</t>
  </si>
  <si>
    <t>část. INV. (investiční ve výši 273 128 Kč)</t>
  </si>
  <si>
    <t>De minimis</t>
  </si>
  <si>
    <t>ANO</t>
  </si>
  <si>
    <t>Schváleno v ROK</t>
  </si>
  <si>
    <t>Návrh ZOK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</si>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</sst>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Kč&quot;"/>
    <numFmt numFmtId="165" formatCode="#,##0\ &quot;Kč&quot;"/>
  </numFmts>
  <fonts count="9" x14ac:knownFonts="1">
    <font>
      <sz val="11"/>
      <color theme="1"/>
      <name val="Calibri"/>
      <family val="2"/>
      <charset val="238"/>
      <scheme val="minor"/>
    </font>
    <font>
      <b/>
      <sz val="8"/>
      <name val="Tahoma"/>
      <family val="2"/>
      <charset val="238"/>
    </font>
    <font>
      <b/>
      <sz val="10"/>
      <name val="Arial"/>
      <family val="2"/>
      <charset val="238"/>
    </font>
    <font>
      <sz val="8"/>
      <name val="Tahoma"/>
      <family val="2"/>
      <charset val="238"/>
    </font>
    <font>
      <b/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9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  <xf numFmtId="164" fontId="0" fillId="0" borderId="0" xfId="0" applyNumberFormat="1" applyBorder="1"/>
    <xf numFmtId="164" fontId="0" fillId="0" borderId="0" xfId="0" applyNumberFormat="1"/>
    <xf numFmtId="164" fontId="0" fillId="0" borderId="0" xfId="0" applyNumberFormat="1" applyBorder="1" applyAlignment="1">
      <alignment wrapText="1"/>
    </xf>
    <xf numFmtId="164" fontId="0" fillId="0" borderId="0" xfId="0" applyNumberFormat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Continuous" wrapText="1"/>
    </xf>
    <xf numFmtId="0" fontId="1" fillId="0" borderId="2" xfId="0" applyFont="1" applyFill="1" applyBorder="1" applyAlignment="1">
      <alignment horizontal="centerContinuous" vertical="center" wrapText="1"/>
    </xf>
    <xf numFmtId="0" fontId="1" fillId="0" borderId="3" xfId="0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Continuous" wrapText="1"/>
    </xf>
    <xf numFmtId="0" fontId="1" fillId="0" borderId="4" xfId="0" applyFont="1" applyFill="1" applyBorder="1" applyAlignment="1">
      <alignment horizontal="centerContinuous" wrapText="1"/>
    </xf>
    <xf numFmtId="0" fontId="1" fillId="0" borderId="5" xfId="0" applyFont="1" applyFill="1" applyBorder="1" applyAlignment="1">
      <alignment horizontal="center" wrapText="1"/>
    </xf>
    <xf numFmtId="0" fontId="1" fillId="0" borderId="0" xfId="0" applyFont="1" applyFill="1" applyAlignment="1"/>
    <xf numFmtId="0" fontId="1" fillId="0" borderId="6" xfId="0" applyFont="1" applyFill="1" applyBorder="1" applyAlignment="1">
      <alignment horizontal="centerContinuous" vertical="center" wrapText="1"/>
    </xf>
    <xf numFmtId="0" fontId="1" fillId="0" borderId="7" xfId="0" applyFont="1" applyFill="1" applyBorder="1" applyAlignment="1">
      <alignment horizontal="centerContinuous" vertical="center" wrapText="1"/>
    </xf>
    <xf numFmtId="0" fontId="1" fillId="0" borderId="7" xfId="0" applyFont="1" applyFill="1" applyBorder="1" applyAlignment="1">
      <alignment horizontal="centerContinuous" wrapText="1"/>
    </xf>
    <xf numFmtId="0" fontId="1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Continuous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Continuous" wrapText="1"/>
    </xf>
    <xf numFmtId="0" fontId="1" fillId="0" borderId="11" xfId="0" applyFont="1" applyFill="1" applyBorder="1" applyAlignment="1">
      <alignment wrapText="1"/>
    </xf>
    <xf numFmtId="0" fontId="1" fillId="0" borderId="10" xfId="0" applyFont="1" applyFill="1" applyBorder="1" applyAlignment="1">
      <alignment wrapText="1"/>
    </xf>
    <xf numFmtId="0" fontId="1" fillId="0" borderId="7" xfId="0" applyFont="1" applyFill="1" applyBorder="1" applyAlignment="1">
      <alignment horizontal="centerContinuous" vertical="top" wrapText="1"/>
    </xf>
    <xf numFmtId="0" fontId="1" fillId="0" borderId="12" xfId="0" applyFont="1" applyFill="1" applyBorder="1" applyAlignment="1">
      <alignment horizontal="center" wrapText="1"/>
    </xf>
    <xf numFmtId="0" fontId="1" fillId="0" borderId="13" xfId="0" applyFont="1" applyFill="1" applyBorder="1" applyAlignment="1">
      <alignment horizontal="centerContinuous" vertical="center" wrapText="1"/>
    </xf>
    <xf numFmtId="0" fontId="1" fillId="0" borderId="13" xfId="0" applyFont="1" applyFill="1" applyBorder="1" applyAlignment="1">
      <alignment horizontal="centerContinuous" wrapText="1"/>
    </xf>
    <xf numFmtId="0" fontId="1" fillId="0" borderId="14" xfId="0" applyFont="1" applyFill="1" applyBorder="1" applyAlignment="1">
      <alignment horizontal="centerContinuous" wrapText="1"/>
    </xf>
    <xf numFmtId="0" fontId="1" fillId="0" borderId="15" xfId="0" applyFont="1" applyFill="1" applyBorder="1" applyAlignment="1">
      <alignment wrapText="1"/>
    </xf>
    <xf numFmtId="0" fontId="1" fillId="0" borderId="14" xfId="0" applyFont="1" applyFill="1" applyBorder="1" applyAlignment="1">
      <alignment wrapText="1"/>
    </xf>
    <xf numFmtId="0" fontId="1" fillId="0" borderId="13" xfId="0" applyFont="1" applyFill="1" applyBorder="1" applyAlignment="1">
      <alignment wrapText="1"/>
    </xf>
    <xf numFmtId="0" fontId="1" fillId="0" borderId="13" xfId="0" applyFont="1" applyFill="1" applyBorder="1" applyAlignment="1">
      <alignment horizontal="center" wrapText="1"/>
    </xf>
    <xf numFmtId="0" fontId="3" fillId="0" borderId="8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/>
    <xf numFmtId="0" fontId="1" fillId="0" borderId="0" xfId="0" applyFont="1" applyFill="1" applyAlignment="1">
      <alignment horizontal="left"/>
    </xf>
    <xf numFmtId="0" fontId="5" fillId="0" borderId="0" xfId="0" applyFont="1"/>
    <xf numFmtId="0" fontId="1" fillId="0" borderId="0" xfId="0" applyFont="1" applyFill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1" fillId="0" borderId="3" xfId="0" applyFont="1" applyFill="1" applyBorder="1" applyAlignment="1">
      <alignment horizontal="centerContinuous" vertical="top"/>
    </xf>
    <xf numFmtId="0" fontId="1" fillId="0" borderId="17" xfId="0" applyFont="1" applyFill="1" applyBorder="1" applyAlignment="1">
      <alignment horizontal="centerContinuous" vertical="center" wrapText="1"/>
    </xf>
    <xf numFmtId="0" fontId="1" fillId="0" borderId="18" xfId="0" applyFont="1" applyFill="1" applyBorder="1" applyAlignment="1">
      <alignment horizontal="centerContinuous" vertical="center" wrapText="1"/>
    </xf>
    <xf numFmtId="0" fontId="1" fillId="0" borderId="19" xfId="0" applyFont="1" applyFill="1" applyBorder="1" applyAlignment="1">
      <alignment horizontal="centerContinuous" vertical="center" wrapText="1"/>
    </xf>
    <xf numFmtId="0" fontId="1" fillId="0" borderId="0" xfId="0" applyFont="1" applyBorder="1"/>
    <xf numFmtId="0" fontId="3" fillId="0" borderId="0" xfId="0" applyFont="1" applyBorder="1"/>
    <xf numFmtId="0" fontId="2" fillId="0" borderId="9" xfId="0" applyFont="1" applyBorder="1" applyAlignment="1">
      <alignment wrapText="1"/>
    </xf>
    <xf numFmtId="0" fontId="2" fillId="0" borderId="9" xfId="0" applyFont="1" applyBorder="1" applyAlignment="1"/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0" fontId="6" fillId="0" borderId="0" xfId="0" applyFont="1" applyBorder="1"/>
    <xf numFmtId="164" fontId="1" fillId="0" borderId="2" xfId="0" applyNumberFormat="1" applyFont="1" applyFill="1" applyBorder="1" applyAlignment="1">
      <alignment horizontal="centerContinuous" wrapText="1"/>
    </xf>
    <xf numFmtId="164" fontId="1" fillId="0" borderId="3" xfId="0" applyNumberFormat="1" applyFont="1" applyFill="1" applyBorder="1" applyAlignment="1">
      <alignment horizontal="centerContinuous" wrapText="1"/>
    </xf>
    <xf numFmtId="164" fontId="1" fillId="0" borderId="13" xfId="0" applyNumberFormat="1" applyFont="1" applyFill="1" applyBorder="1" applyAlignment="1">
      <alignment horizontal="centerContinuous" wrapText="1"/>
    </xf>
    <xf numFmtId="0" fontId="1" fillId="0" borderId="11" xfId="0" applyFont="1" applyFill="1" applyBorder="1" applyAlignment="1">
      <alignment horizontal="centerContinuous" wrapText="1"/>
    </xf>
    <xf numFmtId="0" fontId="1" fillId="0" borderId="3" xfId="0" applyFont="1" applyFill="1" applyBorder="1" applyAlignment="1">
      <alignment horizontal="centerContinuous" vertical="top" wrapText="1"/>
    </xf>
    <xf numFmtId="0" fontId="1" fillId="0" borderId="4" xfId="0" applyFont="1" applyFill="1" applyBorder="1" applyAlignment="1">
      <alignment horizontal="centerContinuous" vertical="center" wrapText="1"/>
    </xf>
    <xf numFmtId="0" fontId="2" fillId="0" borderId="16" xfId="0" applyFont="1" applyBorder="1" applyAlignment="1">
      <alignment horizontal="centerContinuous" vertical="center"/>
    </xf>
    <xf numFmtId="0" fontId="1" fillId="0" borderId="21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22" xfId="0" applyFont="1" applyBorder="1" applyAlignment="1"/>
    <xf numFmtId="0" fontId="2" fillId="0" borderId="22" xfId="0" applyFont="1" applyBorder="1" applyAlignment="1">
      <alignment wrapText="1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3" fillId="0" borderId="6" xfId="0" applyFont="1" applyBorder="1"/>
    <xf numFmtId="165" fontId="4" fillId="0" borderId="6" xfId="0" applyNumberFormat="1" applyFont="1" applyBorder="1" applyAlignment="1">
      <alignment horizontal="right"/>
    </xf>
    <xf numFmtId="165" fontId="5" fillId="0" borderId="6" xfId="0" applyNumberFormat="1" applyFont="1" applyBorder="1" applyAlignment="1">
      <alignment horizontal="center"/>
    </xf>
    <xf numFmtId="0" fontId="0" fillId="0" borderId="6" xfId="0" applyBorder="1" applyAlignment="1"/>
    <xf numFmtId="49" fontId="3" fillId="0" borderId="8" xfId="0" applyNumberFormat="1" applyFont="1" applyBorder="1" applyAlignment="1">
      <alignment horizontal="left" vertical="top" wrapText="1"/>
    </xf>
    <xf numFmtId="49" fontId="3" fillId="0" borderId="8" xfId="0" applyNumberFormat="1" applyFont="1" applyFill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right" vertical="top" wrapText="1"/>
    </xf>
    <xf numFmtId="0" fontId="3" fillId="0" borderId="8" xfId="0" applyFont="1" applyBorder="1" applyAlignment="1">
      <alignment horizontal="right" vertical="center"/>
    </xf>
    <xf numFmtId="3" fontId="3" fillId="0" borderId="8" xfId="0" applyNumberFormat="1" applyFont="1" applyBorder="1" applyAlignment="1">
      <alignment horizontal="right" vertical="center"/>
    </xf>
    <xf numFmtId="0" fontId="7" fillId="0" borderId="0" xfId="0" applyFont="1"/>
    <xf numFmtId="0" fontId="8" fillId="0" borderId="0" xfId="0" applyFont="1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165" fontId="3" fillId="0" borderId="20" xfId="0" applyNumberFormat="1" applyFont="1" applyBorder="1" applyAlignment="1">
      <alignment horizontal="right" vertical="top"/>
    </xf>
    <xf numFmtId="0" fontId="3" fillId="0" borderId="16" xfId="0" applyFont="1" applyBorder="1" applyAlignment="1">
      <alignment horizontal="left" vertical="top"/>
    </xf>
    <xf numFmtId="0" fontId="0" fillId="0" borderId="0" xfId="0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wrapText="1"/>
    </xf>
    <xf numFmtId="0" fontId="0" fillId="0" borderId="8" xfId="0" applyBorder="1" applyAlignment="1">
      <alignment vertical="center" wrapText="1"/>
    </xf>
    <xf numFmtId="0" fontId="8" fillId="0" borderId="8" xfId="0" applyFont="1" applyBorder="1" applyAlignment="1">
      <alignment vertical="top" wrapText="1"/>
    </xf>
    <xf numFmtId="14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vertical="top" wrapText="1"/>
    </xf>
    <xf numFmtId="0" fontId="0" fillId="0" borderId="8" xfId="0" applyBorder="1" applyAlignment="1">
      <alignment horizontal="center" vertical="center"/>
    </xf>
    <xf numFmtId="164" fontId="1" fillId="0" borderId="6" xfId="0" applyNumberFormat="1" applyFont="1" applyFill="1" applyBorder="1" applyAlignment="1">
      <alignment horizontal="center" wrapText="1"/>
    </xf>
    <xf numFmtId="164" fontId="1" fillId="0" borderId="11" xfId="0" applyNumberFormat="1" applyFont="1" applyFill="1" applyBorder="1" applyAlignment="1">
      <alignment horizontal="centerContinuous" wrapText="1"/>
    </xf>
    <xf numFmtId="164" fontId="1" fillId="0" borderId="9" xfId="0" applyNumberFormat="1" applyFont="1" applyFill="1" applyBorder="1" applyAlignment="1">
      <alignment horizontal="centerContinuous" wrapText="1"/>
    </xf>
    <xf numFmtId="164" fontId="1" fillId="0" borderId="24" xfId="0" applyNumberFormat="1" applyFont="1" applyFill="1" applyBorder="1" applyAlignment="1">
      <alignment horizontal="centerContinuous" wrapText="1"/>
    </xf>
    <xf numFmtId="164" fontId="1" fillId="0" borderId="25" xfId="0" applyNumberFormat="1" applyFont="1" applyFill="1" applyBorder="1" applyAlignment="1">
      <alignment horizontal="centerContinuous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 wrapText="1"/>
    </xf>
    <xf numFmtId="1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4" fontId="0" fillId="0" borderId="24" xfId="0" applyNumberFormat="1" applyBorder="1" applyAlignment="1">
      <alignment horizontal="center" vertical="center"/>
    </xf>
    <xf numFmtId="164" fontId="0" fillId="0" borderId="25" xfId="0" applyNumberFormat="1" applyBorder="1" applyAlignment="1">
      <alignment horizontal="center" vertical="center"/>
    </xf>
  </cellXfs>
  <cellStyles count="1">
    <cellStyle name="Normální" xfId="0" builtinId="0"/>
  </cellStyles>
  <dxfs count="2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</border>
    </dxf>
    <dxf>
      <border>
        <left style="thin">
          <color indexed="64"/>
        </left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</border>
    </dxf>
    <dxf>
      <border>
        <left style="thin">
          <color indexed="64"/>
        </left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3"/>
  <sheetViews>
    <sheetView workbookViewId="0">
      <selection activeCell="B16" sqref="B16"/>
    </sheetView>
  </sheetViews>
  <sheetFormatPr defaultRowHeight="15" x14ac:dyDescent="0.25"/>
  <cols>
    <col min="1" max="1" width="4.5703125" customWidth="1"/>
    <col min="2" max="10" width="14.42578125" customWidth="1"/>
    <col min="11" max="11" width="17.85546875" hidden="1" customWidth="1"/>
    <col min="12" max="13" width="17.85546875" customWidth="1"/>
    <col min="14" max="14" width="19.7109375" customWidth="1"/>
    <col min="15" max="15" width="13.28515625" customWidth="1"/>
    <col min="16" max="16" width="13.7109375" customWidth="1"/>
    <col min="17" max="17" width="19.7109375" customWidth="1"/>
    <col min="20" max="22" width="0" hidden="1" customWidth="1"/>
    <col min="23" max="23" width="19.7109375" hidden="1" customWidth="1"/>
    <col min="24" max="24" width="10.7109375" customWidth="1"/>
  </cols>
  <sheetData>
    <row r="1" spans="1:24" s="19" customFormat="1" ht="10.5" customHeight="1" x14ac:dyDescent="0.15"/>
    <row r="2" spans="1:24" s="19" customFormat="1" ht="10.5" customHeight="1" x14ac:dyDescent="0.15"/>
    <row r="3" spans="1:24" s="19" customFormat="1" ht="10.5" customHeight="1" x14ac:dyDescent="0.15"/>
    <row r="4" spans="1:24" s="19" customFormat="1" ht="10.5" customHeight="1" x14ac:dyDescent="0.15"/>
    <row r="5" spans="1:24" s="19" customFormat="1" ht="10.5" customHeight="1" x14ac:dyDescent="0.15"/>
    <row r="6" spans="1:24" s="19" customFormat="1" ht="10.5" customHeight="1" x14ac:dyDescent="0.15"/>
    <row r="7" spans="1:24" s="19" customFormat="1" ht="10.5" customHeight="1" thickBot="1" x14ac:dyDescent="0.2"/>
    <row r="8" spans="1:24" s="23" customFormat="1" ht="53.25" customHeight="1" thickBot="1" x14ac:dyDescent="0.2">
      <c r="B8" s="14" t="s">
        <v>0</v>
      </c>
      <c r="C8" s="64" t="s">
        <v>1</v>
      </c>
      <c r="D8" s="20"/>
      <c r="E8" s="20"/>
      <c r="F8" s="20"/>
      <c r="G8" s="20"/>
      <c r="H8" s="20"/>
      <c r="I8" s="20"/>
      <c r="J8" s="20"/>
      <c r="K8" s="21"/>
      <c r="L8" s="16" t="s">
        <v>30</v>
      </c>
      <c r="M8" s="22" t="s">
        <v>33</v>
      </c>
      <c r="N8" s="16" t="s">
        <v>2</v>
      </c>
      <c r="O8" s="12" t="s">
        <v>3</v>
      </c>
      <c r="P8" s="17" t="s">
        <v>4</v>
      </c>
      <c r="Q8" s="22"/>
      <c r="R8" s="17" t="s">
        <v>5</v>
      </c>
      <c r="S8" s="11" t="s">
        <v>6</v>
      </c>
      <c r="T8" s="48" t="s">
        <v>7</v>
      </c>
      <c r="U8" s="49"/>
      <c r="V8" s="49"/>
      <c r="W8" s="47"/>
      <c r="X8" s="59" t="s">
        <v>8</v>
      </c>
    </row>
    <row r="9" spans="1:24" s="23" customFormat="1" ht="13.5" customHeight="1" x14ac:dyDescent="0.2">
      <c r="B9" s="15"/>
      <c r="C9" s="65" t="s">
        <v>9</v>
      </c>
      <c r="D9" s="24"/>
      <c r="E9" s="24"/>
      <c r="F9" s="24"/>
      <c r="G9" s="53"/>
      <c r="H9" s="52"/>
      <c r="I9" s="25"/>
      <c r="J9" s="25"/>
      <c r="K9" s="66"/>
      <c r="L9" s="13"/>
      <c r="M9" s="26"/>
      <c r="N9" s="13"/>
      <c r="O9" s="13"/>
      <c r="P9" s="27"/>
      <c r="Q9" s="28"/>
      <c r="R9" s="27"/>
      <c r="S9" s="46"/>
      <c r="T9" s="29" t="s">
        <v>10</v>
      </c>
      <c r="U9" s="29" t="s">
        <v>11</v>
      </c>
      <c r="V9" s="30" t="s">
        <v>12</v>
      </c>
      <c r="W9" s="12" t="s">
        <v>13</v>
      </c>
      <c r="X9" s="60"/>
    </row>
    <row r="10" spans="1:24" s="23" customFormat="1" ht="13.5" thickBot="1" x14ac:dyDescent="0.25">
      <c r="B10" s="31"/>
      <c r="C10" s="67" t="s">
        <v>14</v>
      </c>
      <c r="D10" s="68" t="s">
        <v>15</v>
      </c>
      <c r="E10" s="68" t="s">
        <v>16</v>
      </c>
      <c r="F10" s="68" t="s">
        <v>17</v>
      </c>
      <c r="G10" s="69" t="s">
        <v>18</v>
      </c>
      <c r="H10" s="70" t="s">
        <v>19</v>
      </c>
      <c r="I10" s="71" t="s">
        <v>20</v>
      </c>
      <c r="J10" s="71" t="s">
        <v>21</v>
      </c>
      <c r="K10" s="72" t="s">
        <v>22</v>
      </c>
      <c r="L10" s="32"/>
      <c r="M10" s="33"/>
      <c r="N10" s="32"/>
      <c r="O10" s="32"/>
      <c r="P10" s="34" t="s">
        <v>23</v>
      </c>
      <c r="Q10" s="35" t="s">
        <v>24</v>
      </c>
      <c r="R10" s="34"/>
      <c r="S10" s="36"/>
      <c r="T10" s="35"/>
      <c r="U10" s="35"/>
      <c r="V10" s="37" t="s">
        <v>25</v>
      </c>
      <c r="W10" s="32"/>
      <c r="X10" s="61"/>
    </row>
    <row r="11" spans="1:24" s="39" customFormat="1" ht="12.75" customHeight="1" x14ac:dyDescent="0.25">
      <c r="B11" s="89">
        <v>1</v>
      </c>
      <c r="C11" s="77" t="s">
        <v>35</v>
      </c>
      <c r="D11" s="77" t="s">
        <v>36</v>
      </c>
      <c r="E11" s="78" t="s">
        <v>37</v>
      </c>
      <c r="F11" s="79" t="s">
        <v>38</v>
      </c>
      <c r="G11" s="77" t="s">
        <v>37</v>
      </c>
      <c r="H11" s="77" t="s">
        <v>39</v>
      </c>
      <c r="I11" s="79" t="s">
        <v>40</v>
      </c>
      <c r="J11" s="79" t="s">
        <v>41</v>
      </c>
      <c r="K11" s="79"/>
      <c r="L11" s="38" t="s">
        <v>42</v>
      </c>
      <c r="M11" s="38" t="s">
        <v>43</v>
      </c>
      <c r="N11" s="38" t="s">
        <v>44</v>
      </c>
      <c r="O11" s="81">
        <v>3000000</v>
      </c>
      <c r="P11" s="80" t="s">
        <v>45</v>
      </c>
      <c r="Q11" s="80" t="s">
        <v>46</v>
      </c>
      <c r="R11" s="81">
        <v>1500000</v>
      </c>
      <c r="S11" s="81" t="s">
        <v>91</v>
      </c>
      <c r="T11" s="81"/>
      <c r="U11" s="81"/>
      <c r="V11" s="81"/>
      <c r="W11" s="81">
        <f>SUM(T11:V11)</f>
        <v>0</v>
      </c>
      <c r="X11" s="88">
        <v>100000</v>
      </c>
    </row>
    <row r="12" spans="1:24" s="39" customFormat="1" ht="12.75" customHeight="1" x14ac:dyDescent="0.25">
      <c r="B12" s="89">
        <v>2</v>
      </c>
      <c r="C12" s="77" t="s">
        <v>47</v>
      </c>
      <c r="D12" s="77" t="s">
        <v>48</v>
      </c>
      <c r="E12" s="78" t="s">
        <v>49</v>
      </c>
      <c r="F12" s="79" t="s">
        <v>50</v>
      </c>
      <c r="G12" s="77" t="s">
        <v>37</v>
      </c>
      <c r="H12" s="77" t="s">
        <v>51</v>
      </c>
      <c r="I12" s="79" t="s">
        <v>52</v>
      </c>
      <c r="J12" s="79" t="s">
        <v>53</v>
      </c>
      <c r="K12" s="79"/>
      <c r="L12" s="38" t="s">
        <v>54</v>
      </c>
      <c r="M12" s="38" t="s">
        <v>55</v>
      </c>
      <c r="N12" s="38" t="s">
        <v>56</v>
      </c>
      <c r="O12" s="81">
        <v>682820</v>
      </c>
      <c r="P12" s="80" t="s">
        <v>45</v>
      </c>
      <c r="Q12" s="80" t="s">
        <v>46</v>
      </c>
      <c r="R12" s="81">
        <v>409692</v>
      </c>
      <c r="S12" s="81" t="s">
        <v>91</v>
      </c>
      <c r="T12" s="81"/>
      <c r="U12" s="81"/>
      <c r="V12" s="81"/>
      <c r="W12" s="81">
        <f>SUM(T12:V12)</f>
        <v>0</v>
      </c>
      <c r="X12" s="88">
        <v>400000</v>
      </c>
    </row>
    <row r="13" spans="1:24" s="39" customFormat="1" ht="12.75" customHeight="1" x14ac:dyDescent="0.25">
      <c r="B13" s="89">
        <v>3</v>
      </c>
      <c r="C13" s="77" t="s">
        <v>57</v>
      </c>
      <c r="D13" s="77" t="s">
        <v>58</v>
      </c>
      <c r="E13" s="78" t="s">
        <v>37</v>
      </c>
      <c r="F13" s="79" t="s">
        <v>59</v>
      </c>
      <c r="G13" s="77" t="s">
        <v>37</v>
      </c>
      <c r="H13" s="77" t="s">
        <v>60</v>
      </c>
      <c r="I13" s="79" t="s">
        <v>61</v>
      </c>
      <c r="J13" s="79" t="s">
        <v>62</v>
      </c>
      <c r="K13" s="79"/>
      <c r="L13" s="38" t="s">
        <v>63</v>
      </c>
      <c r="M13" s="38" t="s">
        <v>64</v>
      </c>
      <c r="N13" s="38" t="s">
        <v>65</v>
      </c>
      <c r="O13" s="81">
        <v>155000</v>
      </c>
      <c r="P13" s="80" t="s">
        <v>66</v>
      </c>
      <c r="Q13" s="80" t="s">
        <v>46</v>
      </c>
      <c r="R13" s="81">
        <v>150000</v>
      </c>
      <c r="S13" s="81" t="s">
        <v>91</v>
      </c>
      <c r="T13" s="81"/>
      <c r="U13" s="81"/>
      <c r="V13" s="81"/>
      <c r="W13" s="81">
        <f>SUM(T13:V13)</f>
        <v>0</v>
      </c>
      <c r="X13" s="88">
        <v>150000</v>
      </c>
    </row>
    <row r="14" spans="1:24" s="39" customFormat="1" ht="12.75" customHeight="1" x14ac:dyDescent="0.25">
      <c r="B14" s="89">
        <v>4</v>
      </c>
      <c r="C14" s="77" t="s">
        <v>67</v>
      </c>
      <c r="D14" s="77" t="s">
        <v>68</v>
      </c>
      <c r="E14" s="78" t="s">
        <v>69</v>
      </c>
      <c r="F14" s="79" t="s">
        <v>70</v>
      </c>
      <c r="G14" s="77" t="s">
        <v>71</v>
      </c>
      <c r="H14" s="77" t="s">
        <v>72</v>
      </c>
      <c r="I14" s="79" t="s">
        <v>73</v>
      </c>
      <c r="J14" s="79" t="s">
        <v>74</v>
      </c>
      <c r="K14" s="79"/>
      <c r="L14" s="38" t="s">
        <v>75</v>
      </c>
      <c r="M14" s="38" t="s">
        <v>76</v>
      </c>
      <c r="N14" s="38" t="s">
        <v>77</v>
      </c>
      <c r="O14" s="81">
        <v>157000</v>
      </c>
      <c r="P14" s="80" t="s">
        <v>66</v>
      </c>
      <c r="Q14" s="80" t="s">
        <v>46</v>
      </c>
      <c r="R14" s="81">
        <v>150000</v>
      </c>
      <c r="S14" s="81" t="s">
        <v>91</v>
      </c>
      <c r="T14" s="81"/>
      <c r="U14" s="81"/>
      <c r="V14" s="81"/>
      <c r="W14" s="81">
        <f>SUM(T14:V14)</f>
        <v>0</v>
      </c>
      <c r="X14" s="88">
        <v>100000</v>
      </c>
    </row>
    <row r="15" spans="1:24" s="39" customFormat="1" ht="12.75" customHeight="1" thickBot="1" x14ac:dyDescent="0.3">
      <c r="B15" s="89">
        <v>5</v>
      </c>
      <c r="C15" s="77" t="s">
        <v>78</v>
      </c>
      <c r="D15" s="77" t="s">
        <v>79</v>
      </c>
      <c r="E15" s="78" t="s">
        <v>80</v>
      </c>
      <c r="F15" s="79" t="s">
        <v>81</v>
      </c>
      <c r="G15" s="77" t="s">
        <v>80</v>
      </c>
      <c r="H15" s="77" t="s">
        <v>72</v>
      </c>
      <c r="I15" s="79" t="s">
        <v>82</v>
      </c>
      <c r="J15" s="79" t="s">
        <v>83</v>
      </c>
      <c r="K15" s="79"/>
      <c r="L15" s="38" t="s">
        <v>84</v>
      </c>
      <c r="M15" s="38" t="s">
        <v>85</v>
      </c>
      <c r="N15" s="38" t="s">
        <v>86</v>
      </c>
      <c r="O15" s="81">
        <v>240000</v>
      </c>
      <c r="P15" s="80" t="s">
        <v>45</v>
      </c>
      <c r="Q15" s="80" t="s">
        <v>46</v>
      </c>
      <c r="R15" s="81">
        <v>199000</v>
      </c>
      <c r="S15" s="81" t="s">
        <v>91</v>
      </c>
      <c r="T15" s="81"/>
      <c r="U15" s="81"/>
      <c r="V15" s="81"/>
      <c r="W15" s="81">
        <f>SUM(T15:V15)</f>
        <v>0</v>
      </c>
      <c r="X15" s="88">
        <v>150000</v>
      </c>
    </row>
    <row r="16" spans="1:24" s="51" customFormat="1" x14ac:dyDescent="0.25">
      <c r="A16" s="50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4"/>
      <c r="O16" s="75"/>
      <c r="P16" s="75"/>
      <c r="Q16" s="74"/>
      <c r="R16" s="76"/>
      <c r="S16" s="76"/>
      <c r="T16" s="76"/>
      <c r="U16" s="76"/>
      <c r="V16" s="73"/>
      <c r="W16" s="74"/>
      <c r="X16" s="73"/>
    </row>
    <row r="17" spans="1:23" s="40" customFormat="1" ht="10.5" x14ac:dyDescent="0.15"/>
    <row r="18" spans="1:23" s="40" customFormat="1" x14ac:dyDescent="0.25">
      <c r="A18" s="41" t="s">
        <v>87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T18" s="42"/>
      <c r="U18"/>
    </row>
    <row r="19" spans="1:23" s="40" customFormat="1" ht="10.5" x14ac:dyDescent="0.15">
      <c r="A19" s="41" t="s">
        <v>26</v>
      </c>
      <c r="B19" s="41"/>
      <c r="C19" s="41"/>
      <c r="D19" s="41"/>
      <c r="E19" s="41"/>
      <c r="F19" s="41"/>
      <c r="G19" s="41"/>
      <c r="H19" s="41"/>
      <c r="I19" s="41"/>
      <c r="J19" s="41"/>
      <c r="K19" s="43" t="s">
        <v>88</v>
      </c>
      <c r="L19" s="43" t="s">
        <v>88</v>
      </c>
      <c r="M19" s="43"/>
    </row>
    <row r="20" spans="1:23" s="40" customFormat="1" ht="10.5" x14ac:dyDescent="0.15">
      <c r="A20" s="41" t="s">
        <v>27</v>
      </c>
      <c r="B20" s="41"/>
      <c r="C20" s="41"/>
      <c r="D20" s="41"/>
      <c r="E20" s="41"/>
      <c r="F20" s="41"/>
      <c r="G20" s="41"/>
      <c r="H20" s="41"/>
      <c r="I20" s="41"/>
      <c r="J20" s="41"/>
      <c r="K20" s="43" t="s">
        <v>89</v>
      </c>
      <c r="L20" s="43" t="s">
        <v>89</v>
      </c>
      <c r="M20" s="43"/>
    </row>
    <row r="21" spans="1:23" s="40" customFormat="1" ht="10.5" x14ac:dyDescent="0.15"/>
    <row r="22" spans="1:23" s="40" customFormat="1" ht="10.5" x14ac:dyDescent="0.15"/>
    <row r="23" spans="1:23" s="40" customFormat="1" ht="10.5" x14ac:dyDescent="0.15">
      <c r="T23" s="44" t="s">
        <v>28</v>
      </c>
      <c r="U23" s="45" t="s">
        <v>90</v>
      </c>
      <c r="V23" s="44" t="s">
        <v>29</v>
      </c>
      <c r="W23" s="45" t="s">
        <v>90</v>
      </c>
    </row>
  </sheetData>
  <pageMargins left="0.7" right="0.7" top="0.78740157499999996" bottom="0.78740157499999996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tabSelected="1" view="pageLayout" zoomScaleNormal="90" zoomScaleSheetLayoutView="80" workbookViewId="0">
      <selection activeCell="C59" sqref="C59"/>
    </sheetView>
  </sheetViews>
  <sheetFormatPr defaultRowHeight="15" x14ac:dyDescent="0.25"/>
  <cols>
    <col min="1" max="1" width="4.140625" style="57" customWidth="1"/>
    <col min="2" max="2" width="5.28515625" style="2" customWidth="1"/>
    <col min="3" max="3" width="22.140625" style="4" customWidth="1"/>
    <col min="4" max="4" width="37.5703125" style="6" customWidth="1"/>
    <col min="5" max="5" width="17.7109375" style="10" hidden="1" customWidth="1"/>
    <col min="6" max="6" width="12.140625" style="56" customWidth="1"/>
    <col min="7" max="7" width="15" style="8" customWidth="1"/>
    <col min="8" max="8" width="10" customWidth="1"/>
    <col min="9" max="12" width="9.140625" hidden="1" customWidth="1"/>
    <col min="13" max="14" width="9.140625" customWidth="1"/>
    <col min="15" max="16" width="12.85546875" style="8" customWidth="1"/>
  </cols>
  <sheetData>
    <row r="1" spans="1:16" ht="49.5" customHeight="1" thickBot="1" x14ac:dyDescent="0.3">
      <c r="B1" s="14" t="s">
        <v>0</v>
      </c>
      <c r="C1" s="14" t="s">
        <v>1</v>
      </c>
      <c r="D1" s="1" t="s">
        <v>30</v>
      </c>
      <c r="E1" s="59" t="s">
        <v>31</v>
      </c>
      <c r="F1" s="16" t="s">
        <v>32</v>
      </c>
      <c r="G1" s="59" t="s">
        <v>5</v>
      </c>
      <c r="H1" s="17" t="s">
        <v>6</v>
      </c>
      <c r="I1" s="48" t="s">
        <v>7</v>
      </c>
      <c r="J1" s="49"/>
      <c r="K1" s="49"/>
      <c r="L1" s="47"/>
      <c r="M1" s="91" t="s">
        <v>92</v>
      </c>
      <c r="N1" s="91" t="s">
        <v>95</v>
      </c>
      <c r="O1" s="98" t="s">
        <v>97</v>
      </c>
      <c r="P1" s="100" t="s">
        <v>98</v>
      </c>
    </row>
    <row r="2" spans="1:16" ht="15.75" thickBot="1" x14ac:dyDescent="0.3">
      <c r="B2" s="15"/>
      <c r="C2" s="15"/>
      <c r="D2" s="1" t="s">
        <v>33</v>
      </c>
      <c r="E2" s="60"/>
      <c r="F2" s="13"/>
      <c r="G2" s="60"/>
      <c r="H2" s="62"/>
      <c r="I2" s="63" t="s">
        <v>10</v>
      </c>
      <c r="J2" s="63" t="s">
        <v>11</v>
      </c>
      <c r="K2" s="18" t="s">
        <v>12</v>
      </c>
      <c r="L2" s="13" t="s">
        <v>13</v>
      </c>
      <c r="M2" s="13"/>
      <c r="N2" s="13"/>
      <c r="O2" s="99"/>
      <c r="P2" s="101"/>
    </row>
    <row r="3" spans="1:16" ht="21" x14ac:dyDescent="0.25">
      <c r="B3" s="15"/>
      <c r="C3" s="15"/>
      <c r="D3" s="11" t="s">
        <v>34</v>
      </c>
      <c r="E3" s="60"/>
      <c r="F3" s="13"/>
      <c r="G3" s="60"/>
      <c r="H3" s="62"/>
      <c r="I3" s="63"/>
      <c r="J3" s="63"/>
      <c r="K3" s="92" t="s">
        <v>25</v>
      </c>
      <c r="L3" s="13"/>
      <c r="M3" s="13"/>
      <c r="N3" s="13"/>
      <c r="O3" s="99"/>
      <c r="P3" s="102"/>
    </row>
    <row r="4" spans="1:16" ht="90" x14ac:dyDescent="0.25">
      <c r="A4" s="82"/>
      <c r="B4" s="103">
        <f ca="1">IF(OFFSET(List1!B$11,tisk!A3,0)&gt;0,OFFSET(List1!B$11,tisk!A3,0),"")</f>
        <v>1</v>
      </c>
      <c r="C4" s="93" t="str">
        <f ca="1">IF(B4="","",CONCATENATE(OFFSET(List1!C$11,tisk!A3,0),"
",OFFSET(List1!D$11,tisk!A3,0),"
",OFFSET(List1!E$11,tisk!A3,0),"
",OFFSET(List1!F$11,tisk!A3,0)))</f>
        <v>Regionální agentura pro rozvoj střední Moravy
Horní náměstí 367/5
Olomouc
77900</v>
      </c>
      <c r="D4" s="94" t="str">
        <f ca="1">IF(B4="","",OFFSET(List1!L$11,tisk!A3,0))</f>
        <v>Činnost Regionální agentury pro rozvoj střední Moravy v roce 2023</v>
      </c>
      <c r="E4" s="106">
        <f ca="1">IF(B4="","",OFFSET(List1!O$11,tisk!A3,0))</f>
        <v>3000000</v>
      </c>
      <c r="F4" s="95" t="str">
        <f ca="1">IF(B4="","",OFFSET(List1!P$11,tisk!A3,0))</f>
        <v>1/2023</v>
      </c>
      <c r="G4" s="105">
        <f ca="1">IF(B4="","",OFFSET(List1!R$11,tisk!A3,0))</f>
        <v>1500000</v>
      </c>
      <c r="H4" s="107">
        <v>45351</v>
      </c>
      <c r="I4" s="103">
        <f ca="1">IF(B4="","",OFFSET(List1!T$11,tisk!A3,0))</f>
        <v>0</v>
      </c>
      <c r="J4" s="103">
        <f ca="1">IF(B4="","",OFFSET(List1!U$11,tisk!A3,0))</f>
        <v>0</v>
      </c>
      <c r="K4" s="103">
        <f ca="1">IF(B4="","",OFFSET(List1!V$11,tisk!A3,0))</f>
        <v>0</v>
      </c>
      <c r="L4" s="103">
        <f ca="1">IF(B4="","",OFFSET(List1!W$11,tisk!A3,0))</f>
        <v>0</v>
      </c>
      <c r="M4" s="103" t="s">
        <v>93</v>
      </c>
      <c r="N4" s="103" t="s">
        <v>96</v>
      </c>
      <c r="O4" s="105" t="s">
        <v>99</v>
      </c>
      <c r="P4" s="105">
        <v>100000</v>
      </c>
    </row>
    <row r="5" spans="1:16" ht="116.25" customHeight="1" x14ac:dyDescent="0.25">
      <c r="A5" s="82"/>
      <c r="B5" s="103"/>
      <c r="C5" s="93" t="str">
        <f ca="1">IF(B4="","",CONCATENATE("Okres ",OFFSET(List1!G$11,tisk!A3,0),"
","Právní forma","
",OFFSET(List1!H$11,tisk!A3,0),"
","IČO ",OFFSET(List1!I$11,tisk!A3,0),"
 ","B.Ú. ",OFFSET(List1!J$11,tisk!A3,0)))</f>
        <v>Okres Olomouc
Právní forma
Zájmové sdružení právnických osob
IČO 64631109
 B.Ú. 6146365309/0800</v>
      </c>
      <c r="D5" s="96" t="str">
        <f ca="1">IF(B4="","",OFFSET(List1!M$11,tisk!A3,0))</f>
        <v>RARSM spolupracuje s Olomouckým krajem již více než 15 let. Hlavním cílem je naplňovat rozvojové úkoly Olomouckého kraje, i
společné zájmy svazku obcí OK, zejména Sdružení obcí střední Moravy, které svou členskou základnou tvoří cca 1/3 obcí OK.</v>
      </c>
      <c r="E5" s="106"/>
      <c r="F5" s="97"/>
      <c r="G5" s="105"/>
      <c r="H5" s="107"/>
      <c r="I5" s="103"/>
      <c r="J5" s="103"/>
      <c r="K5" s="103"/>
      <c r="L5" s="103"/>
      <c r="M5" s="103"/>
      <c r="N5" s="103"/>
      <c r="O5" s="105"/>
      <c r="P5" s="105"/>
    </row>
    <row r="6" spans="1:16" ht="122.25" customHeight="1" x14ac:dyDescent="0.25">
      <c r="A6" s="82">
        <f>ROW()/3-1</f>
        <v>1</v>
      </c>
      <c r="B6" s="103"/>
      <c r="C6" s="93"/>
      <c r="D6" s="96" t="str">
        <f ca="1">IF(B4="","",CONCATENATE("Dotace bude použita na:","
",OFFSET(List1!N$11,tisk!A3,0)))</f>
        <v>Dotace bude použita na:
1) Osobní výdaje
2) Materiál (DHM, kancelářské potřeby, apod.)
3) Služby
- Nájmy a pronájmy
- Energie
- Ext. služby a subdodávky</v>
      </c>
      <c r="E6" s="106"/>
      <c r="F6" s="95" t="str">
        <f ca="1">IF(B4="","",OFFSET(List1!Q$11,tisk!A3,0))</f>
        <v>12/2023</v>
      </c>
      <c r="G6" s="105"/>
      <c r="H6" s="107"/>
      <c r="I6" s="103"/>
      <c r="J6" s="103"/>
      <c r="K6" s="103"/>
      <c r="L6" s="103"/>
      <c r="M6" s="103"/>
      <c r="N6" s="103"/>
      <c r="O6" s="105"/>
      <c r="P6" s="105"/>
    </row>
    <row r="7" spans="1:16" ht="60" x14ac:dyDescent="0.25">
      <c r="A7" s="82"/>
      <c r="B7" s="103">
        <f ca="1">IF(OFFSET(List1!B$11,tisk!A6,0)&gt;0,OFFSET(List1!B$11,tisk!A6,0),"")</f>
        <v>2</v>
      </c>
      <c r="C7" s="93" t="str">
        <f ca="1">IF(B7="","",CONCATENATE(OFFSET(List1!C$11,tisk!A6,0),"
",OFFSET(List1!D$11,tisk!A6,0),"
",OFFSET(List1!E$11,tisk!A6,0),"
",OFFSET(List1!F$11,tisk!A6,0)))</f>
        <v>Obec Měrotín
Měrotín 19
Měrotín
78324</v>
      </c>
      <c r="D7" s="94" t="str">
        <f ca="1">IF(B7="","",OFFSET(List1!L$11,tisk!A6,0))</f>
        <v>Bezobslužný obchůdek v obci Měrotín.</v>
      </c>
      <c r="E7" s="106">
        <f ca="1">IF(B7="","",OFFSET(List1!O$11,tisk!A6,0))</f>
        <v>682820</v>
      </c>
      <c r="F7" s="95" t="str">
        <f ca="1">IF(B7="","",OFFSET(List1!P$11,tisk!A6,0))</f>
        <v>1/2023</v>
      </c>
      <c r="G7" s="105">
        <f ca="1">IF(B7="","",OFFSET(List1!R$11,tisk!A6,0))</f>
        <v>409692</v>
      </c>
      <c r="H7" s="107" t="str">
        <f ca="1">IF(B7="","",OFFSET(List1!S$11,tisk!A6,0))</f>
        <v xml:space="preserve"> 30.1.2024</v>
      </c>
      <c r="I7" s="103">
        <f ca="1">IF(B7="","",OFFSET(List1!T$11,tisk!A6,0))</f>
        <v>0</v>
      </c>
      <c r="J7" s="103">
        <f ca="1">IF(B7="","",OFFSET(List1!U$11,tisk!A6,0))</f>
        <v>0</v>
      </c>
      <c r="K7" s="103">
        <f ca="1">IF(B7="","",OFFSET(List1!V$11,tisk!A6,0))</f>
        <v>0</v>
      </c>
      <c r="L7" s="103">
        <f ca="1">IF(B7="","",OFFSET(List1!W$11,tisk!A6,0))</f>
        <v>0</v>
      </c>
      <c r="M7" s="104" t="s">
        <v>94</v>
      </c>
      <c r="N7" s="104" t="s">
        <v>96</v>
      </c>
      <c r="O7" s="105" t="s">
        <v>99</v>
      </c>
      <c r="P7" s="108">
        <v>400000</v>
      </c>
    </row>
    <row r="8" spans="1:16" ht="105" x14ac:dyDescent="0.25">
      <c r="A8" s="82"/>
      <c r="B8" s="103"/>
      <c r="C8" s="93" t="str">
        <f ca="1">IF(B7="","",CONCATENATE("Okres ",OFFSET(List1!G$11,tisk!A6,0),"
","Právní forma","
",OFFSET(List1!H$11,tisk!A6,0),"
","IČO ",OFFSET(List1!I$11,tisk!A6,0),"
 ","B.Ú. ",OFFSET(List1!J$11,tisk!A6,0)))</f>
        <v>Okres Olomouc
Právní forma
Obec, městská část hlavního města Prahy
IČO 00635341
 B.Ú. 1808761309/0800</v>
      </c>
      <c r="D8" s="96" t="str">
        <f ca="1">IF(B7="","",OFFSET(List1!M$11,tisk!A6,0))</f>
        <v>Projekt je zaměřen na obnovení zaniklé prodejny potravin v obci formou bezobslužného systému.Projekt řeší pořízení bezobslužného systému a vybavení  potřebného ke zprovoznění prodejny (prodejní a pokladní pult, regály na zboží, samoobslužný kávovar).</v>
      </c>
      <c r="E8" s="106"/>
      <c r="F8" s="97"/>
      <c r="G8" s="105"/>
      <c r="H8" s="107"/>
      <c r="I8" s="103"/>
      <c r="J8" s="103"/>
      <c r="K8" s="103"/>
      <c r="L8" s="103"/>
      <c r="M8" s="104"/>
      <c r="N8" s="104"/>
      <c r="O8" s="105"/>
      <c r="P8" s="109"/>
    </row>
    <row r="9" spans="1:16" ht="60" x14ac:dyDescent="0.25">
      <c r="A9" s="82">
        <f>ROW()/3-1</f>
        <v>2</v>
      </c>
      <c r="B9" s="103"/>
      <c r="C9" s="93"/>
      <c r="D9" s="96" t="str">
        <f ca="1">IF(B7="","",CONCATENATE("Dotace bude použita na:",OFFSET(List1!N$11,tisk!A6,0)))</f>
        <v>Dotace bude použita na:Dotace bude použita na pořízení bezobslužného systému prodejny včetně potřebného vybavení.</v>
      </c>
      <c r="E9" s="106"/>
      <c r="F9" s="95" t="str">
        <f ca="1">IF(B7="","",OFFSET(List1!Q$11,tisk!A6,0))</f>
        <v>12/2023</v>
      </c>
      <c r="G9" s="105"/>
      <c r="H9" s="107"/>
      <c r="I9" s="103"/>
      <c r="J9" s="103"/>
      <c r="K9" s="103"/>
      <c r="L9" s="103"/>
      <c r="M9" s="104"/>
      <c r="N9" s="104"/>
      <c r="O9" s="105"/>
      <c r="P9" s="110"/>
    </row>
    <row r="10" spans="1:16" ht="90" x14ac:dyDescent="0.25">
      <c r="A10" s="82"/>
      <c r="B10" s="103">
        <f ca="1">IF(OFFSET(List1!B$11,tisk!A9,0)&gt;0,OFFSET(List1!B$11,tisk!A9,0),"")</f>
        <v>3</v>
      </c>
      <c r="C10" s="93" t="str">
        <f ca="1">IF(B10="","",CONCATENATE(OFFSET(List1!C$11,tisk!A9,0),"
",OFFSET(List1!D$11,tisk!A9,0),"
",OFFSET(List1!E$11,tisk!A9,0),"
",OFFSET(List1!F$11,tisk!A9,0)))</f>
        <v>Krajské sdružení NS MAS ČR Olomouckého kraje
Blanická 1
Olomouc
77200</v>
      </c>
      <c r="D10" s="94" t="str">
        <f ca="1">IF(B10="","",OFFSET(List1!L$11,tisk!A9,0))</f>
        <v>Podpora spolupráce Olomouckého kraje s Krajským sdružením NS MAS ČR OK v roce 2023</v>
      </c>
      <c r="E10" s="106">
        <f ca="1">IF(B10="","",OFFSET(List1!O$11,tisk!A9,0))</f>
        <v>155000</v>
      </c>
      <c r="F10" s="95" t="str">
        <f ca="1">IF(B10="","",OFFSET(List1!P$11,tisk!A9,0))</f>
        <v>6/2023</v>
      </c>
      <c r="G10" s="105">
        <f ca="1">IF(B10="","",OFFSET(List1!R$11,tisk!A9,0))</f>
        <v>150000</v>
      </c>
      <c r="H10" s="107">
        <v>45351</v>
      </c>
      <c r="I10" s="103">
        <f ca="1">IF(B10="","",OFFSET(List1!T$11,tisk!A9,0))</f>
        <v>0</v>
      </c>
      <c r="J10" s="103">
        <f ca="1">IF(B10="","",OFFSET(List1!U$11,tisk!A9,0))</f>
        <v>0</v>
      </c>
      <c r="K10" s="103">
        <f ca="1">IF(B10="","",OFFSET(List1!V$11,tisk!A9,0))</f>
        <v>0</v>
      </c>
      <c r="L10" s="103">
        <f ca="1">IF(B10="","",OFFSET(List1!W$11,tisk!A9,0))</f>
        <v>0</v>
      </c>
      <c r="M10" s="103" t="s">
        <v>93</v>
      </c>
      <c r="N10" s="103" t="s">
        <v>96</v>
      </c>
      <c r="O10" s="105">
        <f ca="1">IF(B10="","",OFFSET(List1!X$11,tisk!A9,0))</f>
        <v>150000</v>
      </c>
      <c r="P10" s="108" t="s">
        <v>99</v>
      </c>
    </row>
    <row r="11" spans="1:16" ht="105" x14ac:dyDescent="0.25">
      <c r="A11" s="82"/>
      <c r="B11" s="103"/>
      <c r="C11" s="93" t="str">
        <f ca="1">IF(B10="","",CONCATENATE("Okres ",OFFSET(List1!G$11,tisk!A9,0),"
","Právní forma","
",OFFSET(List1!H$11,tisk!A9,0),"
","IČO ",OFFSET(List1!I$11,tisk!A9,0),"
 ","B.Ú. ",OFFSET(List1!J$11,tisk!A9,0)))</f>
        <v>Okres Olomouc
Právní forma
Pobočný spolek
IČO 72047852
 B.Ú. 5602234309/0800</v>
      </c>
      <c r="D11" s="96" t="str">
        <f ca="1">IF(B10="","",OFFSET(List1!M$11,tisk!A9,0))</f>
        <v>Cílem projektu je rozšiřování partnerství a spolupráce mezi místními akčními skupinami, krajem a obcemi; propojování činnosti MAS, mikroregionů a  obcí mezi sebou, zvyšování soudržnosti, stejně tak jako šíření osvěty o dotačních možnostech.</v>
      </c>
      <c r="E11" s="106"/>
      <c r="F11" s="97"/>
      <c r="G11" s="105"/>
      <c r="H11" s="107"/>
      <c r="I11" s="103"/>
      <c r="J11" s="103"/>
      <c r="K11" s="103"/>
      <c r="L11" s="103"/>
      <c r="M11" s="103"/>
      <c r="N11" s="103"/>
      <c r="O11" s="105"/>
      <c r="P11" s="109"/>
    </row>
    <row r="12" spans="1:16" ht="105" x14ac:dyDescent="0.25">
      <c r="A12" s="82">
        <f>ROW()/3-1</f>
        <v>3</v>
      </c>
      <c r="B12" s="103"/>
      <c r="C12" s="93"/>
      <c r="D12" s="96" t="str">
        <f ca="1">IF(B10="","",CONCATENATE("Dotace bude použita na:",OFFSET(List1!N$11,tisk!A9,0)))</f>
        <v>Dotace bude použita na:Projektem bude zajištěna úhrada výdajů na činnost školitele dotačních možností a administrátora. Tito budou zajišťovat 5 hlavních aktivit projektu. Rovněž budou hrazeny výdaje spojené technickým zajištěním akcí.</v>
      </c>
      <c r="E12" s="106"/>
      <c r="F12" s="95" t="str">
        <f ca="1">IF(B10="","",OFFSET(List1!Q$11,tisk!A9,0))</f>
        <v>12/2023</v>
      </c>
      <c r="G12" s="105"/>
      <c r="H12" s="107"/>
      <c r="I12" s="103"/>
      <c r="J12" s="103"/>
      <c r="K12" s="103"/>
      <c r="L12" s="103"/>
      <c r="M12" s="103"/>
      <c r="N12" s="103"/>
      <c r="O12" s="105"/>
      <c r="P12" s="110"/>
    </row>
    <row r="13" spans="1:16" ht="75" customHeight="1" x14ac:dyDescent="0.25">
      <c r="B13" s="103">
        <f ca="1">IF(OFFSET(List1!B$11,tisk!A12,0)&gt;0,OFFSET(List1!B$11,tisk!A12,0),"")</f>
        <v>4</v>
      </c>
      <c r="C13" s="93" t="str">
        <f ca="1">IF(B13="","",CONCATENATE(OFFSET(List1!C$11,tisk!A12,0),"
",OFFSET(List1!D$11,tisk!A12,0),"
",OFFSET(List1!E$11,tisk!A12,0),"
",OFFSET(List1!F$11,tisk!A12,0)))</f>
        <v>Asociace dobrovolných svazků obcí České republiky, z.s.
Komenského nám. 700
Votice
25901</v>
      </c>
      <c r="D13" s="94" t="str">
        <f ca="1">IF(B13="","",OFFSET(List1!L$11,tisk!A12,0))</f>
        <v>Podpora meziobecní spolupráce jako nástroje efektivnější veřejné správy v Olomouckém kraji</v>
      </c>
      <c r="E13" s="106">
        <f ca="1">IF(B13="","",OFFSET(List1!O$11,tisk!A12,0))</f>
        <v>157000</v>
      </c>
      <c r="F13" s="95" t="str">
        <f ca="1">IF(B13="","",OFFSET(List1!P$11,tisk!A12,0))</f>
        <v>6/2023</v>
      </c>
      <c r="G13" s="105">
        <f ca="1">IF(B13="","",OFFSET(List1!R$11,tisk!A12,0))</f>
        <v>150000</v>
      </c>
      <c r="H13" s="107">
        <v>45351</v>
      </c>
      <c r="I13" s="103">
        <f ca="1">IF(B13="","",OFFSET(List1!T$11,tisk!A12,0))</f>
        <v>0</v>
      </c>
      <c r="J13" s="103">
        <f ca="1">IF(B13="","",OFFSET(List1!U$11,tisk!A12,0))</f>
        <v>0</v>
      </c>
      <c r="K13" s="103">
        <f ca="1">IF(B13="","",OFFSET(List1!V$11,tisk!A12,0))</f>
        <v>0</v>
      </c>
      <c r="L13" s="103">
        <f ca="1">IF(B13="","",OFFSET(List1!W$11,tisk!A12,0))</f>
        <v>0</v>
      </c>
      <c r="M13" s="103" t="s">
        <v>93</v>
      </c>
      <c r="N13" s="103" t="s">
        <v>96</v>
      </c>
      <c r="O13" s="105">
        <f ca="1">IF(B13="","",OFFSET(List1!X$11,tisk!A12,0))</f>
        <v>100000</v>
      </c>
      <c r="P13" s="108" t="s">
        <v>99</v>
      </c>
    </row>
    <row r="14" spans="1:16" ht="105" customHeight="1" x14ac:dyDescent="0.25">
      <c r="B14" s="103"/>
      <c r="C14" s="93" t="str">
        <f ca="1">IF(B13="","",CONCATENATE("Okres ",OFFSET(List1!G$11,tisk!A12,0),"
","Právní forma","
",OFFSET(List1!H$11,tisk!A12,0),"
","IČO ",OFFSET(List1!I$11,tisk!A12,0),"
 ","B.Ú. ",OFFSET(List1!J$11,tisk!A12,0)))</f>
        <v>Okres Benešov
Právní forma
Spolek
IČO 09628495
 B.Ú. 4691838379/0800</v>
      </c>
      <c r="D14" s="96" t="str">
        <f ca="1">IF(B13="","",OFFSET(List1!M$11,tisk!A12,0))</f>
        <v>Cílem projektu je posilování a prohlubování strategické formy meziobecní spolupráce, posilování odborné kapacity DSO, resp. budoucích společenství obcí při zajištění poradenské a odborné činnosti pro obce na území Olomouckého kraje.</v>
      </c>
      <c r="E14" s="106"/>
      <c r="F14" s="97"/>
      <c r="G14" s="105"/>
      <c r="H14" s="107"/>
      <c r="I14" s="103"/>
      <c r="J14" s="103"/>
      <c r="K14" s="103"/>
      <c r="L14" s="103"/>
      <c r="M14" s="103"/>
      <c r="N14" s="103"/>
      <c r="O14" s="105"/>
      <c r="P14" s="109"/>
    </row>
    <row r="15" spans="1:16" ht="120" customHeight="1" x14ac:dyDescent="0.25">
      <c r="A15" s="57">
        <f>ROW()/3-1</f>
        <v>4</v>
      </c>
      <c r="B15" s="103"/>
      <c r="C15" s="93"/>
      <c r="D15" s="96" t="str">
        <f ca="1">IF(B13="","",CONCATENATE("Dotace bude použita na:",OFFSET(List1!N$11,tisk!A12,0)))</f>
        <v>Dotace bude použita na:Projektem bude zajištěna úhrada výdajů na činnost tří koordinátorů meziobecní spolupráce v Olom. kraji (formou DPP). Tito budou zajišťovat realizaci hlavních aktivit. Rovněž budou hrazeny výdaje spojené s technickým a organizačním zajištěním akcí.</v>
      </c>
      <c r="E15" s="106"/>
      <c r="F15" s="95" t="str">
        <f ca="1">IF(B13="","",OFFSET(List1!Q$11,tisk!A12,0))</f>
        <v>12/2023</v>
      </c>
      <c r="G15" s="105"/>
      <c r="H15" s="107"/>
      <c r="I15" s="103"/>
      <c r="J15" s="103"/>
      <c r="K15" s="103"/>
      <c r="L15" s="103"/>
      <c r="M15" s="103"/>
      <c r="N15" s="103"/>
      <c r="O15" s="105"/>
      <c r="P15" s="110"/>
    </row>
    <row r="16" spans="1:16" ht="75" customHeight="1" x14ac:dyDescent="0.25">
      <c r="B16" s="103">
        <f ca="1">IF(OFFSET(List1!B$11,tisk!A15,0)&gt;0,OFFSET(List1!B$11,tisk!A15,0),"")</f>
        <v>5</v>
      </c>
      <c r="C16" s="93" t="str">
        <f ca="1">IF(B16="","",CONCATENATE(OFFSET(List1!C$11,tisk!A15,0),"
",OFFSET(List1!D$11,tisk!A15,0),"
",OFFSET(List1!E$11,tisk!A15,0),"
",OFFSET(List1!F$11,tisk!A15,0)))</f>
        <v>Sdružení místních samospráv České republiky, z. s.
Nábřeží 599
Zlín
76001</v>
      </c>
      <c r="D16" s="94" t="str">
        <f ca="1">IF(B16="","",OFFSET(List1!L$11,tisk!A15,0))</f>
        <v>Partnerství krajské a místní samosprávy pro rozvoj venkova v roce 2023 v Olomouckém kraji</v>
      </c>
      <c r="E16" s="106">
        <f ca="1">IF(B16="","",OFFSET(List1!O$11,tisk!A15,0))</f>
        <v>240000</v>
      </c>
      <c r="F16" s="95" t="str">
        <f ca="1">IF(B16="","",OFFSET(List1!P$11,tisk!A15,0))</f>
        <v>1/2023</v>
      </c>
      <c r="G16" s="105">
        <f ca="1">IF(B16="","",OFFSET(List1!R$11,tisk!A15,0))</f>
        <v>199000</v>
      </c>
      <c r="H16" s="107">
        <v>45351</v>
      </c>
      <c r="I16" s="103">
        <f ca="1">IF(B16="","",OFFSET(List1!T$11,tisk!A15,0))</f>
        <v>0</v>
      </c>
      <c r="J16" s="103">
        <f ca="1">IF(B16="","",OFFSET(List1!U$11,tisk!A15,0))</f>
        <v>0</v>
      </c>
      <c r="K16" s="103">
        <f ca="1">IF(B16="","",OFFSET(List1!V$11,tisk!A15,0))</f>
        <v>0</v>
      </c>
      <c r="L16" s="103">
        <f ca="1">IF(B16="","",OFFSET(List1!W$11,tisk!A15,0))</f>
        <v>0</v>
      </c>
      <c r="M16" s="103" t="s">
        <v>93</v>
      </c>
      <c r="N16" s="103" t="s">
        <v>96</v>
      </c>
      <c r="O16" s="105">
        <f ca="1">IF(B16="","",OFFSET(List1!X$11,tisk!A15,0))</f>
        <v>150000</v>
      </c>
      <c r="P16" s="108" t="s">
        <v>99</v>
      </c>
    </row>
    <row r="17" spans="1:16" ht="75" customHeight="1" x14ac:dyDescent="0.25">
      <c r="B17" s="103"/>
      <c r="C17" s="93" t="str">
        <f ca="1">IF(B16="","",CONCATENATE("Okres ",OFFSET(List1!G$11,tisk!A15,0),"
","Právní forma","
",OFFSET(List1!H$11,tisk!A15,0),"
","IČO ",OFFSET(List1!I$11,tisk!A15,0),"
 ","B.Ú. ",OFFSET(List1!J$11,tisk!A15,0)))</f>
        <v>Okres Zlín
Právní forma
Spolek
IČO 75130165
 B.Ú. 5842012/0800</v>
      </c>
      <c r="D17" s="96" t="str">
        <f ca="1">IF(B16="","",OFFSET(List1!M$11,tisk!A15,0))</f>
        <v>Cílem projektu je rozšiřování partnerství a spolupráce mezi krajem a obcemi, propojování obcí mezi sebou, zvyšování soudržnosti, zvyšování informovanosti obcí o dění v kraji, metodické podpora v oblasti digitálních technických map a jiných oblastech.</v>
      </c>
      <c r="E17" s="106"/>
      <c r="F17" s="97"/>
      <c r="G17" s="105"/>
      <c r="H17" s="107"/>
      <c r="I17" s="103"/>
      <c r="J17" s="103"/>
      <c r="K17" s="103"/>
      <c r="L17" s="103"/>
      <c r="M17" s="103"/>
      <c r="N17" s="103"/>
      <c r="O17" s="105"/>
      <c r="P17" s="109"/>
    </row>
    <row r="18" spans="1:16" ht="93.75" customHeight="1" x14ac:dyDescent="0.25">
      <c r="A18" s="57">
        <f>ROW()/3-1</f>
        <v>5</v>
      </c>
      <c r="B18" s="103"/>
      <c r="C18" s="93"/>
      <c r="D18" s="96" t="str">
        <f ca="1">IF(B16="","",CONCATENATE("Dotace bude použita na:",OFFSET(List1!N$11,tisk!A15,0)))</f>
        <v>Dotace bude použita na:Realizací projektu SMS ČR bude zajištěna činnost krajského manažera venkova v Olomouckém kraji, a to formou částečného financování jeho výdajů. Pracovní náplní manažera bude realizace 7 hlavních aktivit projektu.</v>
      </c>
      <c r="E18" s="106"/>
      <c r="F18" s="95" t="str">
        <f ca="1">IF(B16="","",OFFSET(List1!Q$11,tisk!A15,0))</f>
        <v>12/2023</v>
      </c>
      <c r="G18" s="105"/>
      <c r="H18" s="107"/>
      <c r="I18" s="103"/>
      <c r="J18" s="103"/>
      <c r="K18" s="103"/>
      <c r="L18" s="103"/>
      <c r="M18" s="103"/>
      <c r="N18" s="103"/>
      <c r="O18" s="105"/>
      <c r="P18" s="110"/>
    </row>
    <row r="19" spans="1:16" s="2" customFormat="1" ht="75" customHeight="1" x14ac:dyDescent="0.25">
      <c r="A19" s="57"/>
      <c r="B19" s="84" t="str">
        <f ca="1">IF(OFFSET(List1!B$11,tisk!A18,0)&gt;0,OFFSET(List1!B$11,tisk!A18,0),"")</f>
        <v/>
      </c>
      <c r="C19" s="3" t="str">
        <f ca="1">IF(B19="","",CONCATENATE(OFFSET(List1!C$11,tisk!A18,0),"
",OFFSET(List1!D$11,tisk!A18,0),"
",OFFSET(List1!E$11,tisk!A18,0),"
",OFFSET(List1!F$11,tisk!A18,0)))</f>
        <v/>
      </c>
      <c r="D19" s="83" t="str">
        <f ca="1">IF(B19="","",OFFSET(List1!L$11,tisk!A18,0))</f>
        <v/>
      </c>
      <c r="E19" s="86" t="str">
        <f ca="1">IF(B19="","",OFFSET(List1!O$11,tisk!A18,0))</f>
        <v/>
      </c>
      <c r="F19" s="54" t="str">
        <f ca="1">IF(B19="","",OFFSET(List1!P$11,tisk!A18,0))</f>
        <v/>
      </c>
      <c r="G19" s="85" t="str">
        <f ca="1">IF(B19="","",OFFSET(List1!R$11,tisk!A18,0))</f>
        <v/>
      </c>
      <c r="H19" s="87" t="str">
        <f ca="1">IF(B19="","",OFFSET(List1!S$11,tisk!A18,0))</f>
        <v/>
      </c>
      <c r="I19" s="84" t="str">
        <f ca="1">IF(B19="","",OFFSET(List1!T$11,tisk!A18,0))</f>
        <v/>
      </c>
      <c r="J19" s="84" t="str">
        <f ca="1">IF(B19="","",OFFSET(List1!U$11,tisk!A18,0))</f>
        <v/>
      </c>
      <c r="K19" s="84" t="str">
        <f ca="1">IF(B19="","",OFFSET(List1!V$11,tisk!A18,0))</f>
        <v/>
      </c>
      <c r="L19" s="84" t="str">
        <f ca="1">IF(B19="","",OFFSET(List1!W$11,tisk!A18,0))</f>
        <v/>
      </c>
      <c r="M19" s="90"/>
      <c r="N19" s="90"/>
      <c r="O19" s="85" t="str">
        <f ca="1">IF(B19="","",OFFSET(List1!X$11,tisk!A18,0))</f>
        <v/>
      </c>
      <c r="P19" s="85"/>
    </row>
    <row r="20" spans="1:16" s="2" customFormat="1" x14ac:dyDescent="0.25">
      <c r="A20" s="58"/>
      <c r="C20" s="3"/>
      <c r="D20" s="5"/>
      <c r="E20" s="9"/>
      <c r="F20" s="55"/>
      <c r="G20" s="7"/>
      <c r="O20" s="7"/>
      <c r="P20" s="7"/>
    </row>
    <row r="21" spans="1:16" s="2" customFormat="1" x14ac:dyDescent="0.25">
      <c r="A21" s="58"/>
      <c r="C21" s="3"/>
      <c r="D21" s="5"/>
      <c r="E21" s="9"/>
      <c r="F21" s="55"/>
      <c r="G21" s="7"/>
      <c r="O21" s="7"/>
      <c r="P21" s="7"/>
    </row>
    <row r="22" spans="1:16" s="2" customFormat="1" x14ac:dyDescent="0.25">
      <c r="A22" s="58"/>
      <c r="C22" s="3"/>
      <c r="D22" s="5"/>
      <c r="E22" s="9"/>
      <c r="F22" s="55"/>
      <c r="G22" s="7"/>
      <c r="O22" s="7"/>
      <c r="P22" s="7"/>
    </row>
    <row r="23" spans="1:16" s="2" customFormat="1" x14ac:dyDescent="0.25">
      <c r="A23" s="58"/>
      <c r="C23" s="3"/>
      <c r="D23" s="5"/>
      <c r="E23" s="9"/>
      <c r="F23" s="55"/>
      <c r="G23" s="7"/>
      <c r="O23" s="7"/>
      <c r="P23" s="7"/>
    </row>
    <row r="24" spans="1:16" s="2" customFormat="1" x14ac:dyDescent="0.25">
      <c r="A24" s="58"/>
      <c r="C24" s="3"/>
      <c r="D24" s="5"/>
      <c r="E24" s="9"/>
      <c r="F24" s="55"/>
      <c r="G24" s="7"/>
      <c r="O24" s="7"/>
      <c r="P24" s="7"/>
    </row>
    <row r="25" spans="1:16" s="2" customFormat="1" x14ac:dyDescent="0.25">
      <c r="A25" s="58"/>
      <c r="C25" s="3"/>
      <c r="D25" s="5"/>
      <c r="E25" s="9"/>
      <c r="F25" s="55"/>
      <c r="G25" s="7"/>
      <c r="O25" s="7"/>
      <c r="P25" s="7"/>
    </row>
    <row r="26" spans="1:16" s="2" customFormat="1" x14ac:dyDescent="0.25">
      <c r="A26" s="58"/>
      <c r="C26" s="3"/>
      <c r="D26" s="5"/>
      <c r="E26" s="9"/>
      <c r="F26" s="55"/>
      <c r="G26" s="7"/>
      <c r="O26" s="7"/>
      <c r="P26" s="7"/>
    </row>
    <row r="27" spans="1:16" s="2" customFormat="1" x14ac:dyDescent="0.25">
      <c r="A27" s="58"/>
      <c r="C27" s="3"/>
      <c r="D27" s="5"/>
      <c r="E27" s="9"/>
      <c r="F27" s="55"/>
      <c r="G27" s="7"/>
      <c r="O27" s="7"/>
      <c r="P27" s="7"/>
    </row>
    <row r="28" spans="1:16" s="2" customFormat="1" x14ac:dyDescent="0.25">
      <c r="A28" s="58"/>
      <c r="C28" s="3"/>
      <c r="D28" s="5"/>
      <c r="E28" s="9"/>
      <c r="F28" s="55"/>
      <c r="G28" s="7"/>
      <c r="O28" s="7"/>
      <c r="P28" s="7"/>
    </row>
    <row r="29" spans="1:16" s="2" customFormat="1" x14ac:dyDescent="0.25">
      <c r="A29" s="58"/>
      <c r="C29" s="3"/>
      <c r="D29" s="5"/>
      <c r="E29" s="9"/>
      <c r="F29" s="55"/>
      <c r="G29" s="7"/>
      <c r="O29" s="7"/>
      <c r="P29" s="7"/>
    </row>
    <row r="30" spans="1:16" s="2" customFormat="1" x14ac:dyDescent="0.25">
      <c r="A30" s="58"/>
      <c r="C30" s="3"/>
      <c r="D30" s="5"/>
      <c r="E30" s="9"/>
      <c r="F30" s="55"/>
      <c r="G30" s="7"/>
      <c r="O30" s="7"/>
      <c r="P30" s="7"/>
    </row>
    <row r="31" spans="1:16" s="2" customFormat="1" x14ac:dyDescent="0.25">
      <c r="A31" s="58"/>
      <c r="C31" s="3"/>
      <c r="D31" s="5"/>
      <c r="E31" s="9"/>
      <c r="F31" s="55"/>
      <c r="G31" s="7"/>
      <c r="O31" s="7"/>
      <c r="P31" s="7"/>
    </row>
    <row r="32" spans="1:16" s="2" customFormat="1" x14ac:dyDescent="0.25">
      <c r="A32" s="58"/>
      <c r="C32" s="3"/>
      <c r="D32" s="5"/>
      <c r="E32" s="9"/>
      <c r="F32" s="55"/>
      <c r="G32" s="7"/>
      <c r="O32" s="7"/>
      <c r="P32" s="7"/>
    </row>
    <row r="33" spans="1:16" s="2" customFormat="1" x14ac:dyDescent="0.25">
      <c r="A33" s="58"/>
      <c r="C33" s="3"/>
      <c r="D33" s="5"/>
      <c r="E33" s="9"/>
      <c r="F33" s="55"/>
      <c r="G33" s="7"/>
      <c r="O33" s="7"/>
      <c r="P33" s="7"/>
    </row>
    <row r="34" spans="1:16" x14ac:dyDescent="0.25">
      <c r="C34" s="3"/>
      <c r="D34" s="5"/>
      <c r="E34" s="9"/>
      <c r="F34" s="55"/>
      <c r="G34" s="7"/>
      <c r="H34" s="2"/>
      <c r="I34" s="2"/>
      <c r="J34" s="2"/>
      <c r="K34" s="2"/>
      <c r="L34" s="2"/>
      <c r="M34" s="2"/>
      <c r="N34" s="2"/>
      <c r="O34" s="7"/>
      <c r="P34" s="7"/>
    </row>
    <row r="35" spans="1:16" x14ac:dyDescent="0.25">
      <c r="C35" s="3"/>
      <c r="D35" s="5"/>
      <c r="E35" s="9"/>
      <c r="F35" s="55"/>
      <c r="G35" s="7"/>
      <c r="H35" s="2"/>
      <c r="I35" s="2"/>
      <c r="J35" s="2"/>
      <c r="K35" s="2"/>
      <c r="L35" s="2"/>
      <c r="M35" s="2"/>
      <c r="N35" s="2"/>
      <c r="O35" s="7"/>
      <c r="P35" s="7"/>
    </row>
    <row r="36" spans="1:16" x14ac:dyDescent="0.25">
      <c r="C36" s="3"/>
      <c r="D36" s="5"/>
      <c r="E36" s="9"/>
      <c r="F36" s="55"/>
      <c r="G36" s="7"/>
      <c r="H36" s="2"/>
      <c r="I36" s="2"/>
      <c r="J36" s="2"/>
      <c r="K36" s="2"/>
      <c r="L36" s="2"/>
      <c r="M36" s="2"/>
      <c r="N36" s="2"/>
      <c r="O36" s="7"/>
      <c r="P36" s="7"/>
    </row>
    <row r="37" spans="1:16" x14ac:dyDescent="0.25">
      <c r="C37" s="3"/>
      <c r="D37" s="5"/>
      <c r="E37" s="9"/>
      <c r="F37" s="55"/>
      <c r="G37" s="7"/>
      <c r="H37" s="2"/>
      <c r="I37" s="2"/>
      <c r="J37" s="2"/>
      <c r="K37" s="2"/>
      <c r="L37" s="2"/>
      <c r="M37" s="2"/>
      <c r="N37" s="2"/>
      <c r="O37" s="7"/>
      <c r="P37" s="7"/>
    </row>
    <row r="38" spans="1:16" x14ac:dyDescent="0.25">
      <c r="C38" s="3"/>
      <c r="D38" s="5"/>
      <c r="E38" s="9"/>
      <c r="F38" s="55"/>
      <c r="G38" s="7"/>
      <c r="H38" s="2"/>
      <c r="I38" s="2"/>
      <c r="J38" s="2"/>
      <c r="K38" s="2"/>
      <c r="L38" s="2"/>
      <c r="M38" s="2"/>
      <c r="N38" s="2"/>
      <c r="O38" s="7"/>
      <c r="P38" s="7"/>
    </row>
    <row r="39" spans="1:16" x14ac:dyDescent="0.25">
      <c r="C39" s="3"/>
      <c r="D39" s="5"/>
      <c r="E39" s="9"/>
      <c r="F39" s="55"/>
      <c r="G39" s="7"/>
      <c r="H39" s="2"/>
      <c r="I39" s="2"/>
      <c r="J39" s="2"/>
      <c r="K39" s="2"/>
      <c r="L39" s="2"/>
      <c r="M39" s="2"/>
      <c r="N39" s="2"/>
      <c r="O39" s="7"/>
      <c r="P39" s="7"/>
    </row>
    <row r="40" spans="1:16" x14ac:dyDescent="0.25">
      <c r="C40" s="3"/>
      <c r="D40" s="5"/>
      <c r="E40" s="9"/>
      <c r="F40" s="55"/>
      <c r="G40" s="7"/>
      <c r="H40" s="2"/>
      <c r="I40" s="2"/>
      <c r="J40" s="2"/>
      <c r="K40" s="2"/>
      <c r="L40" s="2"/>
      <c r="M40" s="2"/>
      <c r="N40" s="2"/>
      <c r="O40" s="7"/>
      <c r="P40" s="7"/>
    </row>
    <row r="41" spans="1:16" x14ac:dyDescent="0.25">
      <c r="C41" s="3"/>
      <c r="D41" s="5"/>
      <c r="E41" s="9"/>
      <c r="F41" s="55"/>
      <c r="G41" s="7"/>
      <c r="H41" s="2"/>
      <c r="I41" s="2"/>
      <c r="J41" s="2"/>
      <c r="K41" s="2"/>
      <c r="L41" s="2"/>
      <c r="M41" s="2"/>
      <c r="N41" s="2"/>
      <c r="O41" s="7"/>
      <c r="P41" s="7"/>
    </row>
  </sheetData>
  <mergeCells count="60">
    <mergeCell ref="P4:P6"/>
    <mergeCell ref="P7:P9"/>
    <mergeCell ref="P10:P12"/>
    <mergeCell ref="P13:P15"/>
    <mergeCell ref="P16:P18"/>
    <mergeCell ref="B16:B18"/>
    <mergeCell ref="E16:E18"/>
    <mergeCell ref="G16:G18"/>
    <mergeCell ref="H16:H18"/>
    <mergeCell ref="I16:I18"/>
    <mergeCell ref="J13:J15"/>
    <mergeCell ref="K13:K15"/>
    <mergeCell ref="L13:L15"/>
    <mergeCell ref="O13:O15"/>
    <mergeCell ref="K16:K18"/>
    <mergeCell ref="L16:L18"/>
    <mergeCell ref="O16:O18"/>
    <mergeCell ref="J16:J18"/>
    <mergeCell ref="B13:B15"/>
    <mergeCell ref="E13:E15"/>
    <mergeCell ref="G13:G15"/>
    <mergeCell ref="H13:H15"/>
    <mergeCell ref="I13:I15"/>
    <mergeCell ref="L7:L9"/>
    <mergeCell ref="O7:O9"/>
    <mergeCell ref="B10:B12"/>
    <mergeCell ref="E10:E12"/>
    <mergeCell ref="G10:G12"/>
    <mergeCell ref="H10:H12"/>
    <mergeCell ref="I10:I12"/>
    <mergeCell ref="J10:J12"/>
    <mergeCell ref="K10:K12"/>
    <mergeCell ref="L10:L12"/>
    <mergeCell ref="O10:O12"/>
    <mergeCell ref="K4:K6"/>
    <mergeCell ref="L4:L6"/>
    <mergeCell ref="O4:O6"/>
    <mergeCell ref="B7:B9"/>
    <mergeCell ref="E7:E9"/>
    <mergeCell ref="G7:G9"/>
    <mergeCell ref="H7:H9"/>
    <mergeCell ref="I7:I9"/>
    <mergeCell ref="J7:J9"/>
    <mergeCell ref="K7:K9"/>
    <mergeCell ref="B4:B6"/>
    <mergeCell ref="E4:E6"/>
    <mergeCell ref="G4:G6"/>
    <mergeCell ref="H4:H6"/>
    <mergeCell ref="I4:I6"/>
    <mergeCell ref="J4:J6"/>
    <mergeCell ref="M4:M6"/>
    <mergeCell ref="M7:M9"/>
    <mergeCell ref="M10:M12"/>
    <mergeCell ref="M13:M15"/>
    <mergeCell ref="M16:M18"/>
    <mergeCell ref="N4:N6"/>
    <mergeCell ref="N7:N9"/>
    <mergeCell ref="N10:N12"/>
    <mergeCell ref="N13:N15"/>
    <mergeCell ref="N16:N18"/>
  </mergeCells>
  <conditionalFormatting sqref="F6">
    <cfRule type="notContainsBlanks" dxfId="21" priority="36" stopIfTrue="1">
      <formula>LEN(TRIM(F6))&gt;0</formula>
    </cfRule>
  </conditionalFormatting>
  <conditionalFormatting sqref="D6">
    <cfRule type="notContainsBlanks" dxfId="20" priority="35" stopIfTrue="1">
      <formula>LEN(TRIM(D6))&gt;0</formula>
    </cfRule>
  </conditionalFormatting>
  <conditionalFormatting sqref="D5">
    <cfRule type="notContainsBlanks" dxfId="19" priority="34" stopIfTrue="1">
      <formula>LEN(TRIM(D5))&gt;0</formula>
    </cfRule>
  </conditionalFormatting>
  <conditionalFormatting sqref="C6">
    <cfRule type="notContainsBlanks" dxfId="18" priority="33" stopIfTrue="1">
      <formula>LEN(TRIM(C6))&gt;0</formula>
    </cfRule>
  </conditionalFormatting>
  <conditionalFormatting sqref="B4:B6">
    <cfRule type="notContainsBlanks" dxfId="17" priority="44" stopIfTrue="1">
      <formula>LEN(TRIM(B4))&gt;0</formula>
    </cfRule>
  </conditionalFormatting>
  <conditionalFormatting sqref="D4">
    <cfRule type="notContainsBlanks" dxfId="16" priority="27" stopIfTrue="1">
      <formula>LEN(TRIM(D4))&gt;0</formula>
    </cfRule>
  </conditionalFormatting>
  <conditionalFormatting sqref="C4">
    <cfRule type="notContainsBlanks" dxfId="15" priority="26" stopIfTrue="1">
      <formula>LEN(TRIM(C4))&gt;0</formula>
    </cfRule>
  </conditionalFormatting>
  <conditionalFormatting sqref="E4:E6">
    <cfRule type="notContainsBlanks" dxfId="14" priority="25" stopIfTrue="1">
      <formula>LEN(TRIM(E4))&gt;0</formula>
    </cfRule>
  </conditionalFormatting>
  <conditionalFormatting sqref="F4">
    <cfRule type="notContainsBlanks" dxfId="13" priority="24" stopIfTrue="1">
      <formula>LEN(TRIM(F4))&gt;0</formula>
    </cfRule>
  </conditionalFormatting>
  <conditionalFormatting sqref="G4:N4 G5:L6">
    <cfRule type="notContainsBlanks" dxfId="12" priority="43" stopIfTrue="1">
      <formula>LEN(TRIM(G4))&gt;0</formula>
    </cfRule>
  </conditionalFormatting>
  <conditionalFormatting sqref="O4:P4 O5:O6">
    <cfRule type="notContainsBlanks" dxfId="11" priority="23" stopIfTrue="1">
      <formula>LEN(TRIM(O4))&gt;0</formula>
    </cfRule>
  </conditionalFormatting>
  <conditionalFormatting sqref="F9 F12 F15 F18">
    <cfRule type="notContainsBlanks" dxfId="10" priority="9" stopIfTrue="1">
      <formula>LEN(TRIM(F9))&gt;0</formula>
    </cfRule>
  </conditionalFormatting>
  <conditionalFormatting sqref="D9 D12 D15 D18">
    <cfRule type="notContainsBlanks" dxfId="9" priority="8" stopIfTrue="1">
      <formula>LEN(TRIM(D9))&gt;0</formula>
    </cfRule>
  </conditionalFormatting>
  <conditionalFormatting sqref="D8 D11 D14 D17">
    <cfRule type="notContainsBlanks" dxfId="8" priority="7" stopIfTrue="1">
      <formula>LEN(TRIM(D8))&gt;0</formula>
    </cfRule>
  </conditionalFormatting>
  <conditionalFormatting sqref="C9 C12 C15 C18">
    <cfRule type="notContainsBlanks" dxfId="7" priority="6" stopIfTrue="1">
      <formula>LEN(TRIM(C9))&gt;0</formula>
    </cfRule>
  </conditionalFormatting>
  <conditionalFormatting sqref="B7:B19">
    <cfRule type="notContainsBlanks" dxfId="6" priority="11" stopIfTrue="1">
      <formula>LEN(TRIM(B7))&gt;0</formula>
    </cfRule>
  </conditionalFormatting>
  <conditionalFormatting sqref="D7 D10 D13 D16 D19">
    <cfRule type="notContainsBlanks" dxfId="5" priority="5" stopIfTrue="1">
      <formula>LEN(TRIM(D7))&gt;0</formula>
    </cfRule>
  </conditionalFormatting>
  <conditionalFormatting sqref="C7 C10 C13 C16 C19">
    <cfRule type="notContainsBlanks" dxfId="4" priority="4" stopIfTrue="1">
      <formula>LEN(TRIM(C7))&gt;0</formula>
    </cfRule>
  </conditionalFormatting>
  <conditionalFormatting sqref="E7:E19">
    <cfRule type="notContainsBlanks" dxfId="3" priority="3" stopIfTrue="1">
      <formula>LEN(TRIM(E7))&gt;0</formula>
    </cfRule>
  </conditionalFormatting>
  <conditionalFormatting sqref="F7 F10 F13 F16 F19">
    <cfRule type="notContainsBlanks" dxfId="2" priority="2" stopIfTrue="1">
      <formula>LEN(TRIM(F7))&gt;0</formula>
    </cfRule>
  </conditionalFormatting>
  <conditionalFormatting sqref="G7:N7 G10:N10 G8:L9 G13:N13 G11:L12 G16:N16 G14:L15 G19:N19 G17:L18">
    <cfRule type="notContainsBlanks" dxfId="1" priority="10" stopIfTrue="1">
      <formula>LEN(TRIM(G7))&gt;0</formula>
    </cfRule>
  </conditionalFormatting>
  <conditionalFormatting sqref="O7:P7 O10:P10 O8:O9 O13:P13 O11:O12 O16:P16 O14:O15 O19:P19 O17:O18">
    <cfRule type="notContainsBlanks" dxfId="0" priority="1" stopIfTrue="1">
      <formula>LEN(TRIM(O7))&gt;0</formula>
    </cfRule>
  </conditionalFormatting>
  <pageMargins left="0.70866141732283472" right="0.70866141732283472" top="0.78740157480314965" bottom="0.78740157480314965" header="0.31496062992125984" footer="0.31496062992125984"/>
  <pageSetup paperSize="9" scale="58" fitToHeight="0" orientation="portrait" r:id="rId1"/>
  <headerFooter alignWithMargins="0">
    <oddHeader>&amp;L&amp;"Arial,Kurzíva"&amp;12Usnesení_příloha č. 01-Žádosti o poskytnutí individuální dotace v oblasti strategického rozvoje</oddHeader>
    <oddFooter>&amp;L&amp;"Arial,Kurzíva"Zastupitelstvo Olomouckého kraje 19.6.2023
33. - Žádosti o poskytnutí individuální dotace v oblasti strategického rozvoje
Příloha č. 01 - Žádosti o poskytnutí individuální dotace v oblasti strategického rozvoje&amp;R
&amp;P z 3</oddFooter>
  </headerFooter>
  <rowBreaks count="1" manualBreakCount="1">
    <brk id="12" min="1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List1</vt:lpstr>
      <vt:lpstr>tisk</vt:lpstr>
      <vt:lpstr>DZACATEK</vt:lpstr>
      <vt:lpstr>FZACATEK</vt:lpstr>
      <vt:lpstr>LZACATEK</vt:lpstr>
      <vt:lpstr>tisk!Oblast_tisku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Paličková Markéta</dc:creator>
  <cp:lastModifiedBy>Paličková Markéta</cp:lastModifiedBy>
  <cp:lastPrinted>2023-05-24T07:45:31Z</cp:lastPrinted>
  <dcterms:created xsi:type="dcterms:W3CDTF">2016-08-30T11:35:03Z</dcterms:created>
  <dcterms:modified xsi:type="dcterms:W3CDTF">2023-05-30T12:50:25Z</dcterms:modified>
</cp:coreProperties>
</file>