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J:\OdRF\Závěrečný účet\2022\ZOK 19.6.2023\"/>
    </mc:Choice>
  </mc:AlternateContent>
  <bookViews>
    <workbookView xWindow="0" yWindow="0" windowWidth="23040" windowHeight="9195" tabRatio="879" firstSheet="8" activeTab="36"/>
  </bookViews>
  <sheets>
    <sheet name="Rekapitulace dle oblasti" sheetId="26" r:id="rId1"/>
    <sheet name="1001" sheetId="41" r:id="rId2"/>
    <sheet name="1012" sheetId="42" r:id="rId3"/>
    <sheet name="1015" sheetId="43" r:id="rId4"/>
    <sheet name="1032" sheetId="44" r:id="rId5"/>
    <sheet name="1033" sheetId="45" r:id="rId6"/>
    <sheet name="1034" sheetId="46" r:id="rId7"/>
    <sheet name="1100" sheetId="47" r:id="rId8"/>
    <sheet name="1101" sheetId="48" r:id="rId9"/>
    <sheet name="1102" sheetId="50" r:id="rId10"/>
    <sheet name="1103" sheetId="77" r:id="rId11"/>
    <sheet name="1104" sheetId="51" r:id="rId12"/>
    <sheet name="1105" sheetId="52" r:id="rId13"/>
    <sheet name="1120" sheetId="53" r:id="rId14"/>
    <sheet name="1121" sheetId="54" r:id="rId15"/>
    <sheet name="1122" sheetId="55" r:id="rId16"/>
    <sheet name="1123" sheetId="56" r:id="rId17"/>
    <sheet name="1150" sheetId="57" r:id="rId18"/>
    <sheet name="1160" sheetId="58" r:id="rId19"/>
    <sheet name="1200" sheetId="59" r:id="rId20"/>
    <sheet name="1201" sheetId="60" r:id="rId21"/>
    <sheet name="1202" sheetId="61" r:id="rId22"/>
    <sheet name="1204" sheetId="62" r:id="rId23"/>
    <sheet name="1205" sheetId="63" r:id="rId24"/>
    <sheet name="1206" sheetId="64" r:id="rId25"/>
    <sheet name="1207" sheetId="65" r:id="rId26"/>
    <sheet name="1208" sheetId="66" r:id="rId27"/>
    <sheet name="1300" sheetId="67" r:id="rId28"/>
    <sheet name="1301" sheetId="68" r:id="rId29"/>
    <sheet name="1302" sheetId="69" r:id="rId30"/>
    <sheet name="1303" sheetId="70" r:id="rId31"/>
    <sheet name="1304" sheetId="71" r:id="rId32"/>
    <sheet name="1350" sheetId="72" r:id="rId33"/>
    <sheet name="1351" sheetId="73" r:id="rId34"/>
    <sheet name="1352" sheetId="74" r:id="rId35"/>
    <sheet name="1400" sheetId="75" r:id="rId36"/>
    <sheet name="1450" sheetId="76" r:id="rId37"/>
  </sheets>
  <externalReferences>
    <externalReference r:id="rId38"/>
  </externalReferences>
  <definedNames>
    <definedName name="A" localSheetId="0">'Rekapitulace dle oblasti'!$A$64625</definedName>
    <definedName name="A">#REF!</definedName>
    <definedName name="názvy.tisku" localSheetId="0">#REF!</definedName>
    <definedName name="názvy.tisku">#REF!</definedName>
    <definedName name="_xlnm.Print_Titles" localSheetId="0">'Rekapitulace dle oblasti'!$9:$12</definedName>
    <definedName name="_xlnm.Print_Area" localSheetId="1">'1001'!$A$1:$I$54</definedName>
    <definedName name="_xlnm.Print_Area" localSheetId="2">'1012'!$A$1:$I$54</definedName>
    <definedName name="_xlnm.Print_Area" localSheetId="3">'1015'!$A$1:$I$54</definedName>
    <definedName name="_xlnm.Print_Area" localSheetId="4">'1032'!$A$1:$I$54</definedName>
    <definedName name="_xlnm.Print_Area" localSheetId="5">'1033'!$A$1:$I$54</definedName>
    <definedName name="_xlnm.Print_Area" localSheetId="6">'1034'!$A$1:$I$54</definedName>
    <definedName name="_xlnm.Print_Area" localSheetId="7">'1100'!$A$1:$I$54</definedName>
    <definedName name="_xlnm.Print_Area" localSheetId="8">'1101'!$A$1:$I$54</definedName>
    <definedName name="_xlnm.Print_Area" localSheetId="9">'1102'!$A$1:$I$54</definedName>
    <definedName name="_xlnm.Print_Area" localSheetId="10">'1103'!$A$1:$I$54</definedName>
    <definedName name="_xlnm.Print_Area" localSheetId="11">'1104'!$A$1:$I$54</definedName>
    <definedName name="_xlnm.Print_Area" localSheetId="12">'1105'!$A$1:$I$54</definedName>
    <definedName name="_xlnm.Print_Area" localSheetId="13">'1120'!$A$1:$I$54</definedName>
    <definedName name="_xlnm.Print_Area" localSheetId="14">'1121'!$A$1:$I$54</definedName>
    <definedName name="_xlnm.Print_Area" localSheetId="15">'1122'!$A$1:$I$54</definedName>
    <definedName name="_xlnm.Print_Area" localSheetId="16">'1123'!$A$1:$I$54</definedName>
    <definedName name="_xlnm.Print_Area" localSheetId="17">'1150'!$A$1:$I$54</definedName>
    <definedName name="_xlnm.Print_Area" localSheetId="18">'1160'!$A$1:$I$54</definedName>
    <definedName name="_xlnm.Print_Area" localSheetId="19">'1200'!$A$1:$I$54</definedName>
    <definedName name="_xlnm.Print_Area" localSheetId="20">'1201'!$A$1:$I$54</definedName>
    <definedName name="_xlnm.Print_Area" localSheetId="21">'1202'!$A$1:$I$54</definedName>
    <definedName name="_xlnm.Print_Area" localSheetId="22">'1204'!$A$1:$I$54</definedName>
    <definedName name="_xlnm.Print_Area" localSheetId="23">'1205'!$A$1:$I$54</definedName>
    <definedName name="_xlnm.Print_Area" localSheetId="24">'1206'!$A$1:$I$54</definedName>
    <definedName name="_xlnm.Print_Area" localSheetId="25">'1207'!$A$1:$I$54</definedName>
    <definedName name="_xlnm.Print_Area" localSheetId="26">'1208'!$A$1:$I$54</definedName>
    <definedName name="_xlnm.Print_Area" localSheetId="27">'1300'!$A$1:$I$54</definedName>
    <definedName name="_xlnm.Print_Area" localSheetId="28">'1301'!$A$1:$I$54</definedName>
    <definedName name="_xlnm.Print_Area" localSheetId="29">'1302'!$A$1:$I$54</definedName>
    <definedName name="_xlnm.Print_Area" localSheetId="30">'1303'!$A$1:$I$54</definedName>
    <definedName name="_xlnm.Print_Area" localSheetId="31">'1304'!$A$1:$I$54</definedName>
    <definedName name="_xlnm.Print_Area" localSheetId="32">'1350'!$A$1:$I$54</definedName>
    <definedName name="_xlnm.Print_Area" localSheetId="33">'1351'!$A$1:$I$54</definedName>
    <definedName name="_xlnm.Print_Area" localSheetId="34">'1352'!$A$1:$I$54</definedName>
    <definedName name="_xlnm.Print_Area" localSheetId="35">'1400'!$A$1:$I$54</definedName>
    <definedName name="_xlnm.Print_Area" localSheetId="36">'1450'!$A$1:$I$54</definedName>
    <definedName name="_xlnm.Print_Area" localSheetId="0">'Rekapitulace dle oblasti'!$A$1:$N$65</definedName>
    <definedName name="P_CisloOblasti">[1]Kontrola_RH_dle_WVYK_spustit!$H$4</definedName>
    <definedName name="P_Oblast_4">[1]Seznamy!$G$2:$G$37</definedName>
    <definedName name="P_Oblast_5">[1]Seznamy!$H$2:$H$29</definedName>
    <definedName name="P_Oblasti">[1]Seznamy!$B$2:$B$10</definedName>
    <definedName name="P_ORGSeznam">[1]Seznamy!$D$2:$L$37</definedName>
    <definedName name="P_Rok">'Rekapitulace dle oblasti'!$E$7</definedName>
    <definedName name="P_VybranyORG">[1]Kontrola_RH_dle_WVYK_spustit!$H$5</definedName>
    <definedName name="Průřez_Činnost" localSheetId="15">#N/A</definedName>
    <definedName name="Průřez_Činnost">NA()</definedName>
    <definedName name="Průřez_Činnost1" localSheetId="15">#N/A</definedName>
    <definedName name="Průřez_Činnost1">NA()</definedName>
    <definedName name="Průřez_Orj" localSheetId="15">#N/A</definedName>
    <definedName name="Průřez_Orj">NA()</definedName>
    <definedName name="Průřez_PO_dle_odboru" localSheetId="2">#N/A</definedName>
    <definedName name="Průřez_PO_dle_odboru" localSheetId="3">#N/A</definedName>
    <definedName name="Průřez_PO_dle_odboru" localSheetId="4">#N/A</definedName>
    <definedName name="Průřez_PO_dle_odboru" localSheetId="5">#N/A</definedName>
    <definedName name="Průřez_PO_dle_odboru" localSheetId="6">#N/A</definedName>
    <definedName name="Průřez_PO_dle_odboru" localSheetId="7">#N/A</definedName>
    <definedName name="Průřez_PO_dle_odboru" localSheetId="8">#N/A</definedName>
    <definedName name="Průřez_PO_dle_odboru" localSheetId="9">#N/A</definedName>
    <definedName name="Průřez_PO_dle_odboru" localSheetId="10">#N/A</definedName>
    <definedName name="Průřez_PO_dle_odboru" localSheetId="11">#N/A</definedName>
    <definedName name="Průřez_PO_dle_odboru" localSheetId="12">#N/A</definedName>
    <definedName name="Průřez_PO_dle_odboru" localSheetId="13">#N/A</definedName>
    <definedName name="Průřez_PO_dle_odboru" localSheetId="14">#N/A</definedName>
    <definedName name="Průřez_PO_dle_odboru" localSheetId="15">#N/A</definedName>
    <definedName name="Průřez_PO_dle_odboru" localSheetId="16">#N/A</definedName>
    <definedName name="Průřez_PO_dle_odboru" localSheetId="17">#N/A</definedName>
    <definedName name="Průřez_PO_dle_odboru" localSheetId="18">#N/A</definedName>
    <definedName name="Průřez_PO_dle_odboru" localSheetId="19">#N/A</definedName>
    <definedName name="Průřez_PO_dle_odboru" localSheetId="20">#N/A</definedName>
    <definedName name="Průřez_PO_dle_odboru" localSheetId="21">#N/A</definedName>
    <definedName name="Průřez_PO_dle_odboru" localSheetId="22">#N/A</definedName>
    <definedName name="Průřez_PO_dle_odboru" localSheetId="23">#N/A</definedName>
    <definedName name="Průřez_PO_dle_odboru" localSheetId="24">#N/A</definedName>
    <definedName name="Průřez_PO_dle_odboru" localSheetId="25">#N/A</definedName>
    <definedName name="Průřez_PO_dle_odboru" localSheetId="26">#N/A</definedName>
    <definedName name="Průřez_PO_dle_odboru" localSheetId="27">#N/A</definedName>
    <definedName name="Průřez_PO_dle_odboru" localSheetId="28">#N/A</definedName>
    <definedName name="Průřez_PO_dle_odboru" localSheetId="29">#N/A</definedName>
    <definedName name="Průřez_PO_dle_odboru" localSheetId="30">#N/A</definedName>
    <definedName name="Průřez_PO_dle_odboru" localSheetId="31">#N/A</definedName>
    <definedName name="Průřez_PO_dle_odboru" localSheetId="32">#N/A</definedName>
    <definedName name="Průřez_PO_dle_odboru" localSheetId="33">#N/A</definedName>
    <definedName name="Průřez_PO_dle_odboru" localSheetId="34">#N/A</definedName>
    <definedName name="Průřez_PO_dle_odboru" localSheetId="35">#N/A</definedName>
    <definedName name="Průřez_PO_dle_odboru" localSheetId="36">#N/A</definedName>
    <definedName name="Průřez_PO_dle_odboru">NA()</definedName>
    <definedName name="Průřez_PO_dle_odboru1" localSheetId="15">#N/A</definedName>
    <definedName name="Průřez_PO_dle_odboru1">NA()</definedName>
    <definedName name="Průřez_PO_dle_odboru2" localSheetId="15">#N/A</definedName>
    <definedName name="Průřez_PO_dle_odboru2">NA()</definedName>
    <definedName name="Průřez_Rok___Měsíc___Den" localSheetId="2">#N/A</definedName>
    <definedName name="Průřez_Rok___Měsíc___Den" localSheetId="3">#N/A</definedName>
    <definedName name="Průřez_Rok___Měsíc___Den" localSheetId="4">#N/A</definedName>
    <definedName name="Průřez_Rok___Měsíc___Den" localSheetId="5">#N/A</definedName>
    <definedName name="Průřez_Rok___Měsíc___Den" localSheetId="6">#N/A</definedName>
    <definedName name="Průřez_Rok___Měsíc___Den" localSheetId="7">#N/A</definedName>
    <definedName name="Průřez_Rok___Měsíc___Den" localSheetId="8">#N/A</definedName>
    <definedName name="Průřez_Rok___Měsíc___Den" localSheetId="9">#N/A</definedName>
    <definedName name="Průřez_Rok___Měsíc___Den" localSheetId="10">#N/A</definedName>
    <definedName name="Průřez_Rok___Měsíc___Den" localSheetId="11">#N/A</definedName>
    <definedName name="Průřez_Rok___Měsíc___Den" localSheetId="12">#N/A</definedName>
    <definedName name="Průřez_Rok___Měsíc___Den" localSheetId="13">#N/A</definedName>
    <definedName name="Průřez_Rok___Měsíc___Den" localSheetId="14">#N/A</definedName>
    <definedName name="Průřez_Rok___Měsíc___Den" localSheetId="15">#N/A</definedName>
    <definedName name="Průřez_Rok___Měsíc___Den" localSheetId="16">#N/A</definedName>
    <definedName name="Průřez_Rok___Měsíc___Den" localSheetId="17">#N/A</definedName>
    <definedName name="Průřez_Rok___Měsíc___Den" localSheetId="18">#N/A</definedName>
    <definedName name="Průřez_Rok___Měsíc___Den" localSheetId="19">#N/A</definedName>
    <definedName name="Průřez_Rok___Měsíc___Den" localSheetId="20">#N/A</definedName>
    <definedName name="Průřez_Rok___Měsíc___Den" localSheetId="21">#N/A</definedName>
    <definedName name="Průřez_Rok___Měsíc___Den" localSheetId="22">#N/A</definedName>
    <definedName name="Průřez_Rok___Měsíc___Den" localSheetId="23">#N/A</definedName>
    <definedName name="Průřez_Rok___Měsíc___Den" localSheetId="24">#N/A</definedName>
    <definedName name="Průřez_Rok___Měsíc___Den" localSheetId="25">#N/A</definedName>
    <definedName name="Průřez_Rok___Měsíc___Den" localSheetId="26">#N/A</definedName>
    <definedName name="Průřez_Rok___Měsíc___Den" localSheetId="27">#N/A</definedName>
    <definedName name="Průřez_Rok___Měsíc___Den" localSheetId="28">#N/A</definedName>
    <definedName name="Průřez_Rok___Měsíc___Den" localSheetId="29">#N/A</definedName>
    <definedName name="Průřez_Rok___Měsíc___Den" localSheetId="30">#N/A</definedName>
    <definedName name="Průřez_Rok___Měsíc___Den" localSheetId="31">#N/A</definedName>
    <definedName name="Průřez_Rok___Měsíc___Den" localSheetId="32">#N/A</definedName>
    <definedName name="Průřez_Rok___Měsíc___Den" localSheetId="33">#N/A</definedName>
    <definedName name="Průřez_Rok___Měsíc___Den" localSheetId="34">#N/A</definedName>
    <definedName name="Průřez_Rok___Měsíc___Den" localSheetId="35">#N/A</definedName>
    <definedName name="Průřez_Rok___Měsíc___Den" localSheetId="36">#N/A</definedName>
    <definedName name="Průřez_Rok___Měsíc___Den">NA()</definedName>
    <definedName name="Průřez_Rok___Měsíc___Den1" localSheetId="15">#N/A</definedName>
    <definedName name="Průřez_Rok___Měsíc___Den1">NA()</definedName>
    <definedName name="Průřez_Rok___Měsíc___Den2" localSheetId="15">#N/A</definedName>
    <definedName name="Průřez_Rok___Měsíc___Den2">NA()</definedName>
  </definedNames>
  <calcPr calcId="162913"/>
</workbook>
</file>

<file path=xl/calcChain.xml><?xml version="1.0" encoding="utf-8"?>
<calcChain xmlns="http://schemas.openxmlformats.org/spreadsheetml/2006/main">
  <c r="N50" i="26" l="1"/>
  <c r="G29" i="62" l="1"/>
  <c r="G29" i="52"/>
  <c r="I42" i="54" l="1"/>
  <c r="G31" i="50" l="1"/>
  <c r="G31" i="65" l="1"/>
  <c r="G31" i="61"/>
  <c r="G31" i="60"/>
  <c r="N26" i="26"/>
  <c r="F41" i="59" l="1"/>
  <c r="I45" i="26" l="1"/>
  <c r="G18" i="76" l="1"/>
  <c r="G17" i="76"/>
  <c r="G16" i="76"/>
  <c r="G18" i="75" l="1"/>
  <c r="G17" i="75"/>
  <c r="G16" i="75"/>
  <c r="G18" i="74" l="1"/>
  <c r="G17" i="74"/>
  <c r="G16" i="74"/>
  <c r="G18" i="73" l="1"/>
  <c r="G17" i="73"/>
  <c r="G16" i="73"/>
  <c r="G18" i="72" l="1"/>
  <c r="G17" i="72"/>
  <c r="G16" i="72"/>
  <c r="G18" i="71" l="1"/>
  <c r="G17" i="71"/>
  <c r="G16" i="71"/>
  <c r="G18" i="70" l="1"/>
  <c r="G17" i="70"/>
  <c r="G16" i="70"/>
  <c r="G18" i="69" l="1"/>
  <c r="G17" i="69"/>
  <c r="G16" i="69"/>
  <c r="G18" i="68" l="1"/>
  <c r="G17" i="68"/>
  <c r="G16" i="68"/>
  <c r="G18" i="67" l="1"/>
  <c r="G17" i="67"/>
  <c r="G16" i="67"/>
  <c r="G18" i="66" l="1"/>
  <c r="G17" i="66"/>
  <c r="G16" i="66"/>
  <c r="G18" i="65" l="1"/>
  <c r="G17" i="65"/>
  <c r="G16" i="65"/>
  <c r="G18" i="64" l="1"/>
  <c r="G17" i="64"/>
  <c r="G16" i="64"/>
  <c r="G18" i="63" l="1"/>
  <c r="G17" i="63"/>
  <c r="G16" i="63"/>
  <c r="G18" i="62" l="1"/>
  <c r="G17" i="62"/>
  <c r="G16" i="62"/>
  <c r="G18" i="61" l="1"/>
  <c r="G17" i="61"/>
  <c r="G16" i="61"/>
  <c r="G18" i="60" l="1"/>
  <c r="G17" i="60"/>
  <c r="G16" i="60"/>
  <c r="G18" i="59" l="1"/>
  <c r="G17" i="59"/>
  <c r="G16" i="59"/>
  <c r="G18" i="58" l="1"/>
  <c r="G17" i="58"/>
  <c r="G16" i="58"/>
  <c r="G18" i="57" l="1"/>
  <c r="G17" i="57"/>
  <c r="G16" i="57"/>
  <c r="G18" i="56" l="1"/>
  <c r="G17" i="56"/>
  <c r="G16" i="56"/>
  <c r="G18" i="55" l="1"/>
  <c r="G17" i="55"/>
  <c r="G16" i="55"/>
  <c r="G18" i="54" l="1"/>
  <c r="G17" i="54"/>
  <c r="G16" i="54"/>
  <c r="G18" i="53" l="1"/>
  <c r="G17" i="53"/>
  <c r="G16" i="53"/>
  <c r="G18" i="52" l="1"/>
  <c r="G17" i="52"/>
  <c r="G16" i="52"/>
  <c r="G18" i="51" l="1"/>
  <c r="G17" i="51"/>
  <c r="G16" i="51"/>
  <c r="G18" i="77" l="1"/>
  <c r="G17" i="77"/>
  <c r="G16" i="77"/>
  <c r="G18" i="50" l="1"/>
  <c r="G17" i="50"/>
  <c r="G16" i="50"/>
  <c r="G18" i="48" l="1"/>
  <c r="G17" i="48"/>
  <c r="G16" i="48"/>
  <c r="G18" i="47" l="1"/>
  <c r="G17" i="47"/>
  <c r="G16" i="47"/>
  <c r="G18" i="46" l="1"/>
  <c r="G17" i="46"/>
  <c r="G16" i="46"/>
  <c r="G18" i="45" l="1"/>
  <c r="G17" i="45"/>
  <c r="G16" i="45"/>
  <c r="G18" i="44" l="1"/>
  <c r="G17" i="44"/>
  <c r="G16" i="44"/>
  <c r="G18" i="43" l="1"/>
  <c r="G17" i="43"/>
  <c r="G16" i="43"/>
  <c r="G18" i="42" l="1"/>
  <c r="G17" i="42"/>
  <c r="G16" i="42"/>
  <c r="G18" i="41" l="1"/>
  <c r="G17" i="41"/>
  <c r="G16" i="41"/>
  <c r="I48" i="26" l="1"/>
  <c r="I47" i="26"/>
  <c r="I46" i="26"/>
  <c r="I44" i="26"/>
  <c r="I43" i="26"/>
  <c r="I42" i="26"/>
  <c r="I41" i="26"/>
  <c r="I40" i="26"/>
  <c r="I39" i="26"/>
  <c r="I38" i="26"/>
  <c r="I37" i="26"/>
  <c r="I36" i="26"/>
  <c r="I35" i="26"/>
  <c r="I34" i="26"/>
  <c r="I33" i="26"/>
  <c r="I32" i="26"/>
  <c r="I31" i="26"/>
  <c r="I30" i="26"/>
  <c r="I29" i="26"/>
  <c r="I28" i="26"/>
  <c r="I27" i="26"/>
  <c r="I26" i="26"/>
  <c r="I25" i="26"/>
  <c r="I24" i="26"/>
  <c r="I23" i="26"/>
  <c r="I22" i="26"/>
  <c r="I21" i="26"/>
  <c r="I20" i="26"/>
  <c r="I19" i="26"/>
  <c r="I18" i="26"/>
  <c r="I17" i="26"/>
  <c r="I16" i="26"/>
  <c r="I15" i="26"/>
  <c r="I14" i="26"/>
  <c r="I13" i="26"/>
  <c r="G32" i="76" l="1"/>
  <c r="G32" i="75"/>
  <c r="G32" i="74"/>
  <c r="G32" i="73"/>
  <c r="G32" i="72"/>
  <c r="G32" i="71"/>
  <c r="G32" i="70"/>
  <c r="G32" i="69"/>
  <c r="G32" i="68"/>
  <c r="G32" i="67"/>
  <c r="G32" i="66"/>
  <c r="G32" i="65"/>
  <c r="G32" i="64"/>
  <c r="G32" i="63"/>
  <c r="G32" i="62"/>
  <c r="G32" i="61"/>
  <c r="G32" i="60"/>
  <c r="G32" i="59"/>
  <c r="G32" i="58"/>
  <c r="G32" i="57"/>
  <c r="G32" i="56"/>
  <c r="G32" i="55"/>
  <c r="G32" i="54"/>
  <c r="G32" i="53"/>
  <c r="G32" i="52"/>
  <c r="G32" i="51"/>
  <c r="G32" i="77"/>
  <c r="G32" i="50"/>
  <c r="G32" i="48"/>
  <c r="G32" i="47"/>
  <c r="G32" i="46"/>
  <c r="G32" i="45"/>
  <c r="G32" i="44"/>
  <c r="G32" i="43"/>
  <c r="G32" i="41"/>
  <c r="B48" i="26" l="1"/>
  <c r="B47" i="26"/>
  <c r="B46" i="26"/>
  <c r="B45" i="26"/>
  <c r="B44" i="26"/>
  <c r="B43" i="26"/>
  <c r="B42" i="26"/>
  <c r="B41" i="26"/>
  <c r="B40" i="26"/>
  <c r="B39" i="26"/>
  <c r="B38" i="26"/>
  <c r="B37" i="26"/>
  <c r="B36" i="26"/>
  <c r="B35" i="26"/>
  <c r="B34" i="26"/>
  <c r="B33" i="26"/>
  <c r="B32" i="26"/>
  <c r="B31" i="26"/>
  <c r="B30" i="26"/>
  <c r="B29" i="26"/>
  <c r="B28" i="26"/>
  <c r="B27" i="26"/>
  <c r="B26" i="26"/>
  <c r="B25" i="26"/>
  <c r="B24" i="26"/>
  <c r="B23" i="26"/>
  <c r="B22" i="26"/>
  <c r="B21" i="26"/>
  <c r="B20" i="26"/>
  <c r="B19" i="26"/>
  <c r="B18" i="26"/>
  <c r="B17" i="26"/>
  <c r="B16" i="26"/>
  <c r="B15" i="26"/>
  <c r="B14" i="26"/>
  <c r="B13" i="26"/>
  <c r="B33" i="76" l="1"/>
  <c r="B33" i="75"/>
  <c r="B33" i="74"/>
  <c r="B33" i="73"/>
  <c r="B33" i="72"/>
  <c r="B33" i="71"/>
  <c r="B33" i="70"/>
  <c r="B33" i="69"/>
  <c r="B33" i="68"/>
  <c r="B33" i="67"/>
  <c r="B33" i="66"/>
  <c r="B33" i="65"/>
  <c r="B33" i="64"/>
  <c r="B33" i="63"/>
  <c r="B33" i="62"/>
  <c r="B33" i="61"/>
  <c r="B33" i="60"/>
  <c r="B33" i="59"/>
  <c r="B33" i="58"/>
  <c r="B33" i="57"/>
  <c r="B33" i="56"/>
  <c r="B33" i="55"/>
  <c r="B33" i="54"/>
  <c r="B33" i="53"/>
  <c r="B33" i="52"/>
  <c r="B33" i="51"/>
  <c r="B33" i="77"/>
  <c r="B33" i="50"/>
  <c r="B33" i="48"/>
  <c r="B33" i="47"/>
  <c r="B33" i="46"/>
  <c r="B33" i="45"/>
  <c r="B33" i="44"/>
  <c r="B33" i="43"/>
  <c r="B33" i="42"/>
  <c r="B33" i="41"/>
  <c r="I54" i="76" l="1"/>
  <c r="G54" i="76"/>
  <c r="F54" i="76"/>
  <c r="E54" i="76"/>
  <c r="H53" i="76"/>
  <c r="H52" i="76"/>
  <c r="H51" i="76"/>
  <c r="H50" i="76"/>
  <c r="I47" i="76"/>
  <c r="H47" i="76"/>
  <c r="E46" i="76"/>
  <c r="I42" i="76"/>
  <c r="I41" i="76"/>
  <c r="I40" i="76"/>
  <c r="I39" i="76"/>
  <c r="I38" i="76"/>
  <c r="I37" i="76"/>
  <c r="I54" i="75"/>
  <c r="G54" i="75"/>
  <c r="F54" i="75"/>
  <c r="E54" i="75"/>
  <c r="H53" i="75"/>
  <c r="H52" i="75"/>
  <c r="H51" i="75"/>
  <c r="H50" i="75"/>
  <c r="I47" i="75"/>
  <c r="H47" i="75"/>
  <c r="E46" i="75"/>
  <c r="I42" i="75"/>
  <c r="I41" i="75"/>
  <c r="I40" i="75"/>
  <c r="I39" i="75"/>
  <c r="I38" i="75"/>
  <c r="I37" i="75"/>
  <c r="I54" i="74"/>
  <c r="G54" i="74"/>
  <c r="F54" i="74"/>
  <c r="E54" i="74"/>
  <c r="H53" i="74"/>
  <c r="H52" i="74"/>
  <c r="H51" i="74"/>
  <c r="H50" i="74"/>
  <c r="I47" i="74"/>
  <c r="H47" i="74"/>
  <c r="E46" i="74"/>
  <c r="I42" i="74"/>
  <c r="I41" i="74"/>
  <c r="I40" i="74"/>
  <c r="I39" i="74"/>
  <c r="I38" i="74"/>
  <c r="I37" i="74"/>
  <c r="I54" i="73"/>
  <c r="G54" i="73"/>
  <c r="F54" i="73"/>
  <c r="E54" i="73"/>
  <c r="H53" i="73"/>
  <c r="H52" i="73"/>
  <c r="H51" i="73"/>
  <c r="H50" i="73"/>
  <c r="I47" i="73"/>
  <c r="H47" i="73"/>
  <c r="E46" i="73"/>
  <c r="I42" i="73"/>
  <c r="I41" i="73"/>
  <c r="I40" i="73"/>
  <c r="I39" i="73"/>
  <c r="I38" i="73"/>
  <c r="I37" i="73"/>
  <c r="I54" i="72"/>
  <c r="G54" i="72"/>
  <c r="F54" i="72"/>
  <c r="E54" i="72"/>
  <c r="H53" i="72"/>
  <c r="H52" i="72"/>
  <c r="H51" i="72"/>
  <c r="H50" i="72"/>
  <c r="I47" i="72"/>
  <c r="H47" i="72"/>
  <c r="E46" i="72"/>
  <c r="I42" i="72"/>
  <c r="I41" i="72"/>
  <c r="I40" i="72"/>
  <c r="I39" i="72"/>
  <c r="I38" i="72"/>
  <c r="I37" i="72"/>
  <c r="I54" i="71"/>
  <c r="G54" i="71"/>
  <c r="F54" i="71"/>
  <c r="E54" i="71"/>
  <c r="H53" i="71"/>
  <c r="H52" i="71"/>
  <c r="H51" i="71"/>
  <c r="H50" i="71"/>
  <c r="I47" i="71"/>
  <c r="H47" i="71"/>
  <c r="E46" i="71"/>
  <c r="I42" i="71"/>
  <c r="I41" i="71"/>
  <c r="I40" i="71"/>
  <c r="I39" i="71"/>
  <c r="I38" i="71"/>
  <c r="I37" i="71"/>
  <c r="I54" i="70"/>
  <c r="G54" i="70"/>
  <c r="F54" i="70"/>
  <c r="E54" i="70"/>
  <c r="H53" i="70"/>
  <c r="H52" i="70"/>
  <c r="H51" i="70"/>
  <c r="H50" i="70"/>
  <c r="I47" i="70"/>
  <c r="H47" i="70"/>
  <c r="E46" i="70"/>
  <c r="I42" i="70"/>
  <c r="I41" i="70"/>
  <c r="I40" i="70"/>
  <c r="I39" i="70"/>
  <c r="I38" i="70"/>
  <c r="I37" i="70"/>
  <c r="I54" i="69"/>
  <c r="G54" i="69"/>
  <c r="F54" i="69"/>
  <c r="E54" i="69"/>
  <c r="H53" i="69"/>
  <c r="H52" i="69"/>
  <c r="H51" i="69"/>
  <c r="H50" i="69"/>
  <c r="I47" i="69"/>
  <c r="H47" i="69"/>
  <c r="E46" i="69"/>
  <c r="I42" i="69"/>
  <c r="I41" i="69"/>
  <c r="I40" i="69"/>
  <c r="I39" i="69"/>
  <c r="I38" i="69"/>
  <c r="I37" i="69"/>
  <c r="I54" i="68"/>
  <c r="G54" i="68"/>
  <c r="F54" i="68"/>
  <c r="E54" i="68"/>
  <c r="H53" i="68"/>
  <c r="H52" i="68"/>
  <c r="H51" i="68"/>
  <c r="H50" i="68"/>
  <c r="I47" i="68"/>
  <c r="H47" i="68"/>
  <c r="E46" i="68"/>
  <c r="I42" i="68"/>
  <c r="I41" i="68"/>
  <c r="I40" i="68"/>
  <c r="I39" i="68"/>
  <c r="I38" i="68"/>
  <c r="I37" i="68"/>
  <c r="I54" i="67"/>
  <c r="G54" i="67"/>
  <c r="F54" i="67"/>
  <c r="E54" i="67"/>
  <c r="H53" i="67"/>
  <c r="H52" i="67"/>
  <c r="H51" i="67"/>
  <c r="H50" i="67"/>
  <c r="I47" i="67"/>
  <c r="H47" i="67"/>
  <c r="E46" i="67"/>
  <c r="I42" i="67"/>
  <c r="I41" i="67"/>
  <c r="I40" i="67"/>
  <c r="I39" i="67"/>
  <c r="I38" i="67"/>
  <c r="I37" i="67"/>
  <c r="I54" i="66"/>
  <c r="G54" i="66"/>
  <c r="F54" i="66"/>
  <c r="E54" i="66"/>
  <c r="H53" i="66"/>
  <c r="H52" i="66"/>
  <c r="H51" i="66"/>
  <c r="H50" i="66"/>
  <c r="I47" i="66"/>
  <c r="H47" i="66"/>
  <c r="E46" i="66"/>
  <c r="I42" i="66"/>
  <c r="I41" i="66"/>
  <c r="I40" i="66"/>
  <c r="I39" i="66"/>
  <c r="I38" i="66"/>
  <c r="I37" i="66"/>
  <c r="I54" i="65"/>
  <c r="G54" i="65"/>
  <c r="F54" i="65"/>
  <c r="E54" i="65"/>
  <c r="H53" i="65"/>
  <c r="H52" i="65"/>
  <c r="H51" i="65"/>
  <c r="H50" i="65"/>
  <c r="I47" i="65"/>
  <c r="H47" i="65"/>
  <c r="E46" i="65"/>
  <c r="I42" i="65"/>
  <c r="I41" i="65"/>
  <c r="I40" i="65"/>
  <c r="I39" i="65"/>
  <c r="I38" i="65"/>
  <c r="I37" i="65"/>
  <c r="I54" i="64"/>
  <c r="G54" i="64"/>
  <c r="F54" i="64"/>
  <c r="E54" i="64"/>
  <c r="H53" i="64"/>
  <c r="H52" i="64"/>
  <c r="H51" i="64"/>
  <c r="H50" i="64"/>
  <c r="I47" i="64"/>
  <c r="H47" i="64"/>
  <c r="E46" i="64"/>
  <c r="I42" i="64"/>
  <c r="I41" i="64"/>
  <c r="I40" i="64"/>
  <c r="I39" i="64"/>
  <c r="I38" i="64"/>
  <c r="I37" i="64"/>
  <c r="I54" i="63"/>
  <c r="G54" i="63"/>
  <c r="F54" i="63"/>
  <c r="E54" i="63"/>
  <c r="H53" i="63"/>
  <c r="H52" i="63"/>
  <c r="H51" i="63"/>
  <c r="H50" i="63"/>
  <c r="I47" i="63"/>
  <c r="H47" i="63"/>
  <c r="E46" i="63"/>
  <c r="I42" i="63"/>
  <c r="I41" i="63"/>
  <c r="I40" i="63"/>
  <c r="I39" i="63"/>
  <c r="I38" i="63"/>
  <c r="I37" i="63"/>
  <c r="I54" i="62"/>
  <c r="G54" i="62"/>
  <c r="F54" i="62"/>
  <c r="E54" i="62"/>
  <c r="H53" i="62"/>
  <c r="H52" i="62"/>
  <c r="H51" i="62"/>
  <c r="H50" i="62"/>
  <c r="I47" i="62"/>
  <c r="H47" i="62"/>
  <c r="E46" i="62"/>
  <c r="I42" i="62"/>
  <c r="I41" i="62"/>
  <c r="I40" i="62"/>
  <c r="I39" i="62"/>
  <c r="I38" i="62"/>
  <c r="I37" i="62"/>
  <c r="I54" i="61"/>
  <c r="G54" i="61"/>
  <c r="F54" i="61"/>
  <c r="E54" i="61"/>
  <c r="H53" i="61"/>
  <c r="H52" i="61"/>
  <c r="H51" i="61"/>
  <c r="H50" i="61"/>
  <c r="I47" i="61"/>
  <c r="H47" i="61"/>
  <c r="E46" i="61"/>
  <c r="I42" i="61"/>
  <c r="I41" i="61"/>
  <c r="I40" i="61"/>
  <c r="I39" i="61"/>
  <c r="I38" i="61"/>
  <c r="I37" i="61"/>
  <c r="I54" i="60"/>
  <c r="G54" i="60"/>
  <c r="F54" i="60"/>
  <c r="E54" i="60"/>
  <c r="H53" i="60"/>
  <c r="H52" i="60"/>
  <c r="H51" i="60"/>
  <c r="H50" i="60"/>
  <c r="I47" i="60"/>
  <c r="H47" i="60"/>
  <c r="E46" i="60"/>
  <c r="I42" i="60"/>
  <c r="I41" i="60"/>
  <c r="I40" i="60"/>
  <c r="I39" i="60"/>
  <c r="I38" i="60"/>
  <c r="I37" i="60"/>
  <c r="I54" i="59"/>
  <c r="G54" i="59"/>
  <c r="F54" i="59"/>
  <c r="E54" i="59"/>
  <c r="H53" i="59"/>
  <c r="H52" i="59"/>
  <c r="H51" i="59"/>
  <c r="H50" i="59"/>
  <c r="I47" i="59"/>
  <c r="H47" i="59"/>
  <c r="E46" i="59"/>
  <c r="I42" i="59"/>
  <c r="I41" i="59"/>
  <c r="I40" i="59"/>
  <c r="I39" i="59"/>
  <c r="I38" i="59"/>
  <c r="I37" i="59"/>
  <c r="I54" i="58"/>
  <c r="G54" i="58"/>
  <c r="F54" i="58"/>
  <c r="E54" i="58"/>
  <c r="H53" i="58"/>
  <c r="H52" i="58"/>
  <c r="H51" i="58"/>
  <c r="H50" i="58"/>
  <c r="I47" i="58"/>
  <c r="H47" i="58"/>
  <c r="E46" i="58"/>
  <c r="I42" i="58"/>
  <c r="I41" i="58"/>
  <c r="I40" i="58"/>
  <c r="I39" i="58"/>
  <c r="I38" i="58"/>
  <c r="I37" i="58"/>
  <c r="I54" i="57"/>
  <c r="G54" i="57"/>
  <c r="F54" i="57"/>
  <c r="E54" i="57"/>
  <c r="H53" i="57"/>
  <c r="H52" i="57"/>
  <c r="H51" i="57"/>
  <c r="H50" i="57"/>
  <c r="I47" i="57"/>
  <c r="H47" i="57"/>
  <c r="E46" i="57"/>
  <c r="I42" i="57"/>
  <c r="I41" i="57"/>
  <c r="I40" i="57"/>
  <c r="I39" i="57"/>
  <c r="I38" i="57"/>
  <c r="I37" i="57"/>
  <c r="H54" i="76" l="1"/>
  <c r="H54" i="75"/>
  <c r="H54" i="74"/>
  <c r="H54" i="73"/>
  <c r="H54" i="72"/>
  <c r="H54" i="71"/>
  <c r="H54" i="70"/>
  <c r="H54" i="69"/>
  <c r="H54" i="68"/>
  <c r="H54" i="67"/>
  <c r="H54" i="66"/>
  <c r="H54" i="65"/>
  <c r="H54" i="64"/>
  <c r="H54" i="63"/>
  <c r="H54" i="62"/>
  <c r="H54" i="61"/>
  <c r="H54" i="60"/>
  <c r="H54" i="59"/>
  <c r="H54" i="58"/>
  <c r="H54" i="57"/>
  <c r="I54" i="56"/>
  <c r="G54" i="56"/>
  <c r="F54" i="56"/>
  <c r="E54" i="56"/>
  <c r="H53" i="56"/>
  <c r="H52" i="56"/>
  <c r="H51" i="56"/>
  <c r="H50" i="56"/>
  <c r="I47" i="56"/>
  <c r="H47" i="56"/>
  <c r="E46" i="56"/>
  <c r="I42" i="56"/>
  <c r="I41" i="56"/>
  <c r="I40" i="56"/>
  <c r="I39" i="56"/>
  <c r="I38" i="56"/>
  <c r="I37" i="56"/>
  <c r="I54" i="55"/>
  <c r="G54" i="55"/>
  <c r="F54" i="55"/>
  <c r="E54" i="55"/>
  <c r="H53" i="55"/>
  <c r="H52" i="55"/>
  <c r="H51" i="55"/>
  <c r="H50" i="55"/>
  <c r="I47" i="55"/>
  <c r="H47" i="55"/>
  <c r="E46" i="55"/>
  <c r="I42" i="55"/>
  <c r="I41" i="55"/>
  <c r="I40" i="55"/>
  <c r="I39" i="55"/>
  <c r="I38" i="55"/>
  <c r="I37" i="55"/>
  <c r="I54" i="54"/>
  <c r="G54" i="54"/>
  <c r="F54" i="54"/>
  <c r="E54" i="54"/>
  <c r="H53" i="54"/>
  <c r="H52" i="54"/>
  <c r="H51" i="54"/>
  <c r="H50" i="54"/>
  <c r="I47" i="54"/>
  <c r="H47" i="54"/>
  <c r="E46" i="54"/>
  <c r="I41" i="54"/>
  <c r="I40" i="54"/>
  <c r="I39" i="54"/>
  <c r="I38" i="54"/>
  <c r="I37" i="54"/>
  <c r="I54" i="53"/>
  <c r="G54" i="53"/>
  <c r="F54" i="53"/>
  <c r="E54" i="53"/>
  <c r="H53" i="53"/>
  <c r="H52" i="53"/>
  <c r="H51" i="53"/>
  <c r="H50" i="53"/>
  <c r="I47" i="53"/>
  <c r="H47" i="53"/>
  <c r="E46" i="53"/>
  <c r="I42" i="53"/>
  <c r="I41" i="53"/>
  <c r="I40" i="53"/>
  <c r="I39" i="53"/>
  <c r="I38" i="53"/>
  <c r="I37" i="53"/>
  <c r="I54" i="52"/>
  <c r="G54" i="52"/>
  <c r="F54" i="52"/>
  <c r="E54" i="52"/>
  <c r="H53" i="52"/>
  <c r="H52" i="52"/>
  <c r="H51" i="52"/>
  <c r="H50" i="52"/>
  <c r="I47" i="52"/>
  <c r="H47" i="52"/>
  <c r="E46" i="52"/>
  <c r="I42" i="52"/>
  <c r="I41" i="52"/>
  <c r="I40" i="52"/>
  <c r="I39" i="52"/>
  <c r="I38" i="52"/>
  <c r="I37" i="52"/>
  <c r="I54" i="51"/>
  <c r="G54" i="51"/>
  <c r="F54" i="51"/>
  <c r="E54" i="51"/>
  <c r="H53" i="51"/>
  <c r="H52" i="51"/>
  <c r="H51" i="51"/>
  <c r="H50" i="51"/>
  <c r="I47" i="51"/>
  <c r="H47" i="51"/>
  <c r="E46" i="51"/>
  <c r="I42" i="51"/>
  <c r="I41" i="51"/>
  <c r="I40" i="51"/>
  <c r="I39" i="51"/>
  <c r="I38" i="51"/>
  <c r="I37" i="51"/>
  <c r="I54" i="77"/>
  <c r="G54" i="77"/>
  <c r="F54" i="77"/>
  <c r="E54" i="77"/>
  <c r="H53" i="77"/>
  <c r="H52" i="77"/>
  <c r="H51" i="77"/>
  <c r="H50" i="77"/>
  <c r="I47" i="77"/>
  <c r="H47" i="77"/>
  <c r="E46" i="77"/>
  <c r="I42" i="77"/>
  <c r="I41" i="77"/>
  <c r="I40" i="77"/>
  <c r="I39" i="77"/>
  <c r="I38" i="77"/>
  <c r="I37" i="77"/>
  <c r="I54" i="50"/>
  <c r="G54" i="50"/>
  <c r="F54" i="50"/>
  <c r="E54" i="50"/>
  <c r="H53" i="50"/>
  <c r="H52" i="50"/>
  <c r="H51" i="50"/>
  <c r="H50" i="50"/>
  <c r="I47" i="50"/>
  <c r="H47" i="50"/>
  <c r="E46" i="50"/>
  <c r="I42" i="50"/>
  <c r="I41" i="50"/>
  <c r="I40" i="50"/>
  <c r="I39" i="50"/>
  <c r="I38" i="50"/>
  <c r="I37" i="50"/>
  <c r="I54" i="48"/>
  <c r="G54" i="48"/>
  <c r="F54" i="48"/>
  <c r="E54" i="48"/>
  <c r="H53" i="48"/>
  <c r="H52" i="48"/>
  <c r="H51" i="48"/>
  <c r="H50" i="48"/>
  <c r="I47" i="48"/>
  <c r="H47" i="48"/>
  <c r="E46" i="48"/>
  <c r="I42" i="48"/>
  <c r="I41" i="48"/>
  <c r="I40" i="48"/>
  <c r="I39" i="48"/>
  <c r="I38" i="48"/>
  <c r="I37" i="48"/>
  <c r="I54" i="47"/>
  <c r="G54" i="47"/>
  <c r="F54" i="47"/>
  <c r="E54" i="47"/>
  <c r="H53" i="47"/>
  <c r="H52" i="47"/>
  <c r="H51" i="47"/>
  <c r="H50" i="47"/>
  <c r="I47" i="47"/>
  <c r="H47" i="47"/>
  <c r="E46" i="47"/>
  <c r="I42" i="47"/>
  <c r="I41" i="47"/>
  <c r="I40" i="47"/>
  <c r="I39" i="47"/>
  <c r="I38" i="47"/>
  <c r="I37" i="47"/>
  <c r="I54" i="46"/>
  <c r="G54" i="46"/>
  <c r="F54" i="46"/>
  <c r="E54" i="46"/>
  <c r="H53" i="46"/>
  <c r="H52" i="46"/>
  <c r="H51" i="46"/>
  <c r="H50" i="46"/>
  <c r="I47" i="46"/>
  <c r="H47" i="46"/>
  <c r="E46" i="46"/>
  <c r="I42" i="46"/>
  <c r="I41" i="46"/>
  <c r="I40" i="46"/>
  <c r="I39" i="46"/>
  <c r="I38" i="46"/>
  <c r="I37" i="46"/>
  <c r="I54" i="45"/>
  <c r="G54" i="45"/>
  <c r="F54" i="45"/>
  <c r="E54" i="45"/>
  <c r="H53" i="45"/>
  <c r="H52" i="45"/>
  <c r="H51" i="45"/>
  <c r="H50" i="45"/>
  <c r="I47" i="45"/>
  <c r="H47" i="45"/>
  <c r="E46" i="45"/>
  <c r="I42" i="45"/>
  <c r="I41" i="45"/>
  <c r="I40" i="45"/>
  <c r="I39" i="45"/>
  <c r="I38" i="45"/>
  <c r="I37" i="45"/>
  <c r="I54" i="44"/>
  <c r="G54" i="44"/>
  <c r="F54" i="44"/>
  <c r="E54" i="44"/>
  <c r="H53" i="44"/>
  <c r="H52" i="44"/>
  <c r="H51" i="44"/>
  <c r="H50" i="44"/>
  <c r="I47" i="44"/>
  <c r="H47" i="44"/>
  <c r="E46" i="44"/>
  <c r="I42" i="44"/>
  <c r="I41" i="44"/>
  <c r="I40" i="44"/>
  <c r="I39" i="44"/>
  <c r="I38" i="44"/>
  <c r="I37" i="44"/>
  <c r="I54" i="43"/>
  <c r="G54" i="43"/>
  <c r="F54" i="43"/>
  <c r="E54" i="43"/>
  <c r="H53" i="43"/>
  <c r="H52" i="43"/>
  <c r="H51" i="43"/>
  <c r="H50" i="43"/>
  <c r="I47" i="43"/>
  <c r="H47" i="43"/>
  <c r="E46" i="43"/>
  <c r="I42" i="43"/>
  <c r="I41" i="43"/>
  <c r="I40" i="43"/>
  <c r="I39" i="43"/>
  <c r="I38" i="43"/>
  <c r="I37" i="43"/>
  <c r="I54" i="42"/>
  <c r="G54" i="42"/>
  <c r="F54" i="42"/>
  <c r="E54" i="42"/>
  <c r="H53" i="42"/>
  <c r="H52" i="42"/>
  <c r="H51" i="42"/>
  <c r="H50" i="42"/>
  <c r="I47" i="42"/>
  <c r="H47" i="42"/>
  <c r="E46" i="42"/>
  <c r="I42" i="42"/>
  <c r="I41" i="42"/>
  <c r="I40" i="42"/>
  <c r="I39" i="42"/>
  <c r="I38" i="42"/>
  <c r="I37" i="42"/>
  <c r="H54" i="56" l="1"/>
  <c r="H54" i="55"/>
  <c r="H54" i="54"/>
  <c r="H54" i="53"/>
  <c r="H54" i="52"/>
  <c r="H54" i="51"/>
  <c r="H54" i="77"/>
  <c r="H54" i="50"/>
  <c r="H54" i="48"/>
  <c r="H54" i="47"/>
  <c r="H54" i="46"/>
  <c r="H54" i="45"/>
  <c r="H54" i="44"/>
  <c r="H54" i="43"/>
  <c r="H54" i="42"/>
  <c r="I47" i="41"/>
  <c r="H47" i="41"/>
  <c r="E46" i="41"/>
  <c r="G29" i="65" l="1"/>
  <c r="G20" i="65"/>
  <c r="G21" i="65" s="1"/>
  <c r="G25" i="65" s="1"/>
  <c r="G29" i="43"/>
  <c r="G20" i="72" l="1"/>
  <c r="G21" i="72" s="1"/>
  <c r="H44" i="26" l="1"/>
  <c r="G25" i="72"/>
  <c r="G29" i="70"/>
  <c r="M22" i="26" l="1"/>
  <c r="L22" i="26"/>
  <c r="G22" i="26"/>
  <c r="F22" i="26"/>
  <c r="E22" i="26"/>
  <c r="G29" i="77"/>
  <c r="H20" i="77"/>
  <c r="H21" i="77" s="1"/>
  <c r="H25" i="77" s="1"/>
  <c r="G20" i="77"/>
  <c r="G21" i="77" s="1"/>
  <c r="I20" i="77"/>
  <c r="I21" i="77" s="1"/>
  <c r="I25" i="77" s="1"/>
  <c r="H22" i="26" l="1"/>
  <c r="G25" i="77"/>
  <c r="J22" i="26"/>
  <c r="K22" i="26"/>
  <c r="I41" i="41" l="1"/>
  <c r="F48" i="26" l="1"/>
  <c r="M48" i="26"/>
  <c r="L48" i="26"/>
  <c r="G20" i="76"/>
  <c r="G21" i="76" s="1"/>
  <c r="G48" i="26"/>
  <c r="I20" i="76"/>
  <c r="I21" i="76" s="1"/>
  <c r="I25" i="76" s="1"/>
  <c r="E48" i="26"/>
  <c r="H48" i="26" l="1"/>
  <c r="G25" i="76"/>
  <c r="H20" i="76"/>
  <c r="H21" i="76" s="1"/>
  <c r="H25" i="76" s="1"/>
  <c r="G29" i="76"/>
  <c r="M47" i="26" l="1"/>
  <c r="L47" i="26"/>
  <c r="G20" i="75"/>
  <c r="G21" i="75" s="1"/>
  <c r="G47" i="26"/>
  <c r="F47" i="26"/>
  <c r="I20" i="75"/>
  <c r="I21" i="75" s="1"/>
  <c r="I25" i="75" s="1"/>
  <c r="E47" i="26"/>
  <c r="H47" i="26" l="1"/>
  <c r="G25" i="75"/>
  <c r="H20" i="75"/>
  <c r="H21" i="75" s="1"/>
  <c r="H25" i="75" s="1"/>
  <c r="G29" i="75"/>
  <c r="E46" i="26" l="1"/>
  <c r="H20" i="74"/>
  <c r="H21" i="74" s="1"/>
  <c r="H25" i="74" s="1"/>
  <c r="F46" i="26"/>
  <c r="G46" i="26"/>
  <c r="G29" i="74"/>
  <c r="L46" i="26"/>
  <c r="M46" i="26"/>
  <c r="G20" i="74" l="1"/>
  <c r="G21" i="74" s="1"/>
  <c r="G25" i="74" s="1"/>
  <c r="I20" i="74"/>
  <c r="I21" i="74" s="1"/>
  <c r="I25" i="74" s="1"/>
  <c r="H46" i="26" l="1"/>
  <c r="M45" i="26"/>
  <c r="L45" i="26"/>
  <c r="G29" i="73"/>
  <c r="H20" i="73"/>
  <c r="H21" i="73" s="1"/>
  <c r="H25" i="73" s="1"/>
  <c r="G45" i="26"/>
  <c r="F45" i="26"/>
  <c r="E45" i="26"/>
  <c r="I20" i="73" l="1"/>
  <c r="I21" i="73" s="1"/>
  <c r="I25" i="73" s="1"/>
  <c r="G20" i="73"/>
  <c r="G21" i="73" s="1"/>
  <c r="H45" i="26" l="1"/>
  <c r="G25" i="73"/>
  <c r="E44" i="26"/>
  <c r="F44" i="26"/>
  <c r="G44" i="26"/>
  <c r="I20" i="72"/>
  <c r="I21" i="72" s="1"/>
  <c r="I25" i="72" s="1"/>
  <c r="G29" i="72"/>
  <c r="L44" i="26"/>
  <c r="M44" i="26"/>
  <c r="H20" i="72" l="1"/>
  <c r="H21" i="72" s="1"/>
  <c r="H25" i="72" s="1"/>
  <c r="J44" i="26" l="1"/>
  <c r="M43" i="26"/>
  <c r="L43" i="26"/>
  <c r="H20" i="71"/>
  <c r="H21" i="71" s="1"/>
  <c r="H25" i="71" s="1"/>
  <c r="G20" i="71"/>
  <c r="G21" i="71" s="1"/>
  <c r="G25" i="71" s="1"/>
  <c r="G43" i="26"/>
  <c r="F43" i="26"/>
  <c r="I20" i="71"/>
  <c r="I21" i="71" s="1"/>
  <c r="I25" i="71" s="1"/>
  <c r="E43" i="26"/>
  <c r="H43" i="26" l="1"/>
  <c r="G29" i="71"/>
  <c r="M42" i="26" l="1"/>
  <c r="L42" i="26"/>
  <c r="G20" i="70"/>
  <c r="G21" i="70" s="1"/>
  <c r="G42" i="26"/>
  <c r="F42" i="26"/>
  <c r="E42" i="26"/>
  <c r="H42" i="26" l="1"/>
  <c r="G25" i="70"/>
  <c r="H20" i="70"/>
  <c r="H21" i="70" s="1"/>
  <c r="H25" i="70" s="1"/>
  <c r="I20" i="70"/>
  <c r="I21" i="70" s="1"/>
  <c r="I25" i="70" s="1"/>
  <c r="M41" i="26" l="1"/>
  <c r="L41" i="26"/>
  <c r="G20" i="69"/>
  <c r="G21" i="69" s="1"/>
  <c r="G25" i="69" s="1"/>
  <c r="H20" i="69"/>
  <c r="H21" i="69" s="1"/>
  <c r="H25" i="69" s="1"/>
  <c r="G41" i="26"/>
  <c r="F41" i="26"/>
  <c r="E41" i="26"/>
  <c r="G29" i="69" l="1"/>
  <c r="I20" i="69"/>
  <c r="I21" i="69" s="1"/>
  <c r="I25" i="69" s="1"/>
  <c r="H41" i="26"/>
  <c r="M40" i="26" l="1"/>
  <c r="L40" i="26"/>
  <c r="G20" i="68"/>
  <c r="H20" i="68"/>
  <c r="G40" i="26"/>
  <c r="F40" i="26"/>
  <c r="I20" i="68"/>
  <c r="E40" i="26"/>
  <c r="H21" i="68" l="1"/>
  <c r="I21" i="68"/>
  <c r="G21" i="68"/>
  <c r="H40" i="26"/>
  <c r="G29" i="68"/>
  <c r="I25" i="68" l="1"/>
  <c r="G25" i="68"/>
  <c r="H25" i="68"/>
  <c r="M39" i="26"/>
  <c r="L39" i="26"/>
  <c r="H20" i="67"/>
  <c r="H21" i="67" s="1"/>
  <c r="H25" i="67" s="1"/>
  <c r="G39" i="26"/>
  <c r="F39" i="26"/>
  <c r="E39" i="26"/>
  <c r="I20" i="67" l="1"/>
  <c r="I21" i="67" s="1"/>
  <c r="I25" i="67" s="1"/>
  <c r="G20" i="67"/>
  <c r="G21" i="67" s="1"/>
  <c r="G25" i="67" s="1"/>
  <c r="G29" i="67"/>
  <c r="H39" i="26" l="1"/>
  <c r="M38" i="26" l="1"/>
  <c r="L38" i="26"/>
  <c r="G38" i="26"/>
  <c r="F38" i="26"/>
  <c r="I20" i="66"/>
  <c r="I21" i="66" s="1"/>
  <c r="I25" i="66" s="1"/>
  <c r="E38" i="26"/>
  <c r="G29" i="66" l="1"/>
  <c r="G20" i="66"/>
  <c r="G21" i="66" s="1"/>
  <c r="G25" i="66" s="1"/>
  <c r="H20" i="66"/>
  <c r="H21" i="66" s="1"/>
  <c r="H25" i="66" s="1"/>
  <c r="H38" i="26" l="1"/>
  <c r="M37" i="26"/>
  <c r="L37" i="26"/>
  <c r="G37" i="26"/>
  <c r="F37" i="26"/>
  <c r="E37" i="26"/>
  <c r="H37" i="26" l="1"/>
  <c r="H20" i="65"/>
  <c r="H21" i="65" s="1"/>
  <c r="H25" i="65" s="1"/>
  <c r="I20" i="65"/>
  <c r="I21" i="65" s="1"/>
  <c r="I25" i="65" s="1"/>
  <c r="M36" i="26" l="1"/>
  <c r="L36" i="26"/>
  <c r="G20" i="64"/>
  <c r="G21" i="64" s="1"/>
  <c r="G25" i="64" s="1"/>
  <c r="G36" i="26"/>
  <c r="F36" i="26"/>
  <c r="H20" i="64"/>
  <c r="H21" i="64" s="1"/>
  <c r="H25" i="64" s="1"/>
  <c r="E36" i="26"/>
  <c r="H36" i="26" l="1"/>
  <c r="G29" i="64"/>
  <c r="I20" i="64"/>
  <c r="I21" i="64" s="1"/>
  <c r="I25" i="64" s="1"/>
  <c r="M35" i="26" l="1"/>
  <c r="L35" i="26"/>
  <c r="I20" i="63"/>
  <c r="I21" i="63" s="1"/>
  <c r="I25" i="63" s="1"/>
  <c r="G35" i="26"/>
  <c r="F35" i="26"/>
  <c r="H20" i="63"/>
  <c r="H21" i="63" s="1"/>
  <c r="H25" i="63" s="1"/>
  <c r="E35" i="26"/>
  <c r="G29" i="63" l="1"/>
  <c r="G20" i="63"/>
  <c r="G21" i="63" s="1"/>
  <c r="G25" i="63" s="1"/>
  <c r="H35" i="26" l="1"/>
  <c r="M34" i="26" l="1"/>
  <c r="F34" i="26"/>
  <c r="E34" i="26"/>
  <c r="G20" i="62" l="1"/>
  <c r="G21" i="62" s="1"/>
  <c r="G25" i="62" s="1"/>
  <c r="G34" i="26"/>
  <c r="L34" i="26"/>
  <c r="H20" i="62"/>
  <c r="H21" i="62" s="1"/>
  <c r="H25" i="62" s="1"/>
  <c r="I20" i="62"/>
  <c r="I21" i="62" s="1"/>
  <c r="I25" i="62" s="1"/>
  <c r="H34" i="26" l="1"/>
  <c r="M33" i="26" l="1"/>
  <c r="L33" i="26"/>
  <c r="G20" i="61"/>
  <c r="G21" i="61" s="1"/>
  <c r="G25" i="61" s="1"/>
  <c r="G33" i="26"/>
  <c r="F33" i="26"/>
  <c r="I20" i="61"/>
  <c r="I21" i="61" s="1"/>
  <c r="I25" i="61" s="1"/>
  <c r="H20" i="61"/>
  <c r="H21" i="61" s="1"/>
  <c r="H25" i="61" s="1"/>
  <c r="E33" i="26"/>
  <c r="H33" i="26" l="1"/>
  <c r="G29" i="61"/>
  <c r="M32" i="26" l="1"/>
  <c r="F32" i="26"/>
  <c r="E32" i="26"/>
  <c r="G20" i="60" l="1"/>
  <c r="G21" i="60" s="1"/>
  <c r="G25" i="60" s="1"/>
  <c r="G32" i="26"/>
  <c r="G29" i="60"/>
  <c r="L32" i="26"/>
  <c r="H20" i="60"/>
  <c r="H21" i="60" s="1"/>
  <c r="H25" i="60" s="1"/>
  <c r="I20" i="60"/>
  <c r="I21" i="60" s="1"/>
  <c r="I25" i="60" s="1"/>
  <c r="H32" i="26" l="1"/>
  <c r="E31" i="26" l="1"/>
  <c r="F31" i="26"/>
  <c r="G31" i="26"/>
  <c r="H20" i="59"/>
  <c r="H21" i="59" s="1"/>
  <c r="H25" i="59" s="1"/>
  <c r="M31" i="26"/>
  <c r="G20" i="59" l="1"/>
  <c r="G21" i="59" s="1"/>
  <c r="I20" i="59"/>
  <c r="I21" i="59" s="1"/>
  <c r="I25" i="59" s="1"/>
  <c r="G29" i="59"/>
  <c r="L31" i="26"/>
  <c r="H31" i="26" l="1"/>
  <c r="G25" i="59"/>
  <c r="M30" i="26"/>
  <c r="L30" i="26"/>
  <c r="H20" i="58"/>
  <c r="H21" i="58" s="1"/>
  <c r="H25" i="58" s="1"/>
  <c r="F30" i="26"/>
  <c r="E30" i="26"/>
  <c r="G20" i="58" l="1"/>
  <c r="G21" i="58" s="1"/>
  <c r="G25" i="58" s="1"/>
  <c r="I20" i="58"/>
  <c r="I21" i="58" s="1"/>
  <c r="I25" i="58" s="1"/>
  <c r="H30" i="26"/>
  <c r="G29" i="58"/>
  <c r="G30" i="26"/>
  <c r="M29" i="26" l="1"/>
  <c r="L29" i="26"/>
  <c r="G29" i="26"/>
  <c r="F29" i="26"/>
  <c r="E29" i="26"/>
  <c r="H20" i="57" l="1"/>
  <c r="H21" i="57" s="1"/>
  <c r="H25" i="57" s="1"/>
  <c r="G29" i="57"/>
  <c r="I20" i="57"/>
  <c r="I21" i="57" s="1"/>
  <c r="I25" i="57" s="1"/>
  <c r="G20" i="57"/>
  <c r="G21" i="57" s="1"/>
  <c r="G25" i="57" s="1"/>
  <c r="H29" i="26" l="1"/>
  <c r="M28" i="26" l="1"/>
  <c r="L28" i="26"/>
  <c r="G28" i="26"/>
  <c r="F28" i="26"/>
  <c r="E28" i="26"/>
  <c r="H20" i="56" l="1"/>
  <c r="H21" i="56" s="1"/>
  <c r="H25" i="56" s="1"/>
  <c r="I20" i="56"/>
  <c r="I21" i="56" s="1"/>
  <c r="I25" i="56" s="1"/>
  <c r="G20" i="56"/>
  <c r="G21" i="56" s="1"/>
  <c r="G25" i="56" s="1"/>
  <c r="G29" i="56"/>
  <c r="H28" i="26" l="1"/>
  <c r="M27" i="26"/>
  <c r="L27" i="26"/>
  <c r="G27" i="26"/>
  <c r="F27" i="26"/>
  <c r="E27" i="26"/>
  <c r="H20" i="55" l="1"/>
  <c r="H21" i="55" s="1"/>
  <c r="H25" i="55" s="1"/>
  <c r="I20" i="55"/>
  <c r="I21" i="55" s="1"/>
  <c r="I25" i="55" s="1"/>
  <c r="G20" i="55"/>
  <c r="G21" i="55" s="1"/>
  <c r="G29" i="55"/>
  <c r="H27" i="26" l="1"/>
  <c r="G25" i="55"/>
  <c r="M26" i="26"/>
  <c r="L26" i="26"/>
  <c r="G29" i="54"/>
  <c r="G26" i="26"/>
  <c r="F26" i="26"/>
  <c r="E26" i="26"/>
  <c r="G20" i="54" l="1"/>
  <c r="G21" i="54" s="1"/>
  <c r="G25" i="54" s="1"/>
  <c r="I20" i="54"/>
  <c r="I21" i="54" s="1"/>
  <c r="I25" i="54" s="1"/>
  <c r="H20" i="54"/>
  <c r="H21" i="54" s="1"/>
  <c r="H25" i="54" s="1"/>
  <c r="H26" i="26" l="1"/>
  <c r="M25" i="26" l="1"/>
  <c r="L25" i="26"/>
  <c r="G29" i="53"/>
  <c r="G20" i="53"/>
  <c r="G21" i="53" s="1"/>
  <c r="G25" i="53" s="1"/>
  <c r="G25" i="26"/>
  <c r="F25" i="26"/>
  <c r="E25" i="26"/>
  <c r="H25" i="26" l="1"/>
  <c r="H20" i="53"/>
  <c r="H21" i="53" s="1"/>
  <c r="H25" i="53" s="1"/>
  <c r="I20" i="53"/>
  <c r="I21" i="53" s="1"/>
  <c r="I25" i="53" s="1"/>
  <c r="M24" i="26" l="1"/>
  <c r="L24" i="26"/>
  <c r="G24" i="26"/>
  <c r="F24" i="26"/>
  <c r="E24" i="26"/>
  <c r="H20" i="52" l="1"/>
  <c r="H21" i="52" s="1"/>
  <c r="H25" i="52" s="1"/>
  <c r="I20" i="52"/>
  <c r="I21" i="52" s="1"/>
  <c r="I25" i="52" s="1"/>
  <c r="G20" i="52"/>
  <c r="G21" i="52" s="1"/>
  <c r="G25" i="52" s="1"/>
  <c r="H24" i="26" l="1"/>
  <c r="M23" i="26" l="1"/>
  <c r="L23" i="26"/>
  <c r="G29" i="51"/>
  <c r="G23" i="26"/>
  <c r="F23" i="26"/>
  <c r="E23" i="26"/>
  <c r="H20" i="51" l="1"/>
  <c r="H21" i="51" s="1"/>
  <c r="H25" i="51" s="1"/>
  <c r="I20" i="51"/>
  <c r="I21" i="51" s="1"/>
  <c r="I25" i="51" s="1"/>
  <c r="G20" i="51"/>
  <c r="G21" i="51" s="1"/>
  <c r="G25" i="51" s="1"/>
  <c r="H23" i="26" l="1"/>
  <c r="M21" i="26" l="1"/>
  <c r="L21" i="26"/>
  <c r="G29" i="50"/>
  <c r="G21" i="26"/>
  <c r="F21" i="26"/>
  <c r="E21" i="26"/>
  <c r="I20" i="50" l="1"/>
  <c r="I21" i="50" s="1"/>
  <c r="I25" i="50" s="1"/>
  <c r="H20" i="50"/>
  <c r="H21" i="50" s="1"/>
  <c r="H25" i="50" s="1"/>
  <c r="G20" i="50"/>
  <c r="G21" i="50" s="1"/>
  <c r="G25" i="50" s="1"/>
  <c r="H21" i="26" l="1"/>
  <c r="M20" i="26" l="1"/>
  <c r="L20" i="26"/>
  <c r="G20" i="26"/>
  <c r="F20" i="26"/>
  <c r="E20" i="26"/>
  <c r="I20" i="48" l="1"/>
  <c r="I21" i="48" s="1"/>
  <c r="I25" i="48"/>
  <c r="G29" i="48"/>
  <c r="H20" i="48"/>
  <c r="H21" i="48" s="1"/>
  <c r="H25" i="48" s="1"/>
  <c r="G20" i="48"/>
  <c r="G21" i="48" s="1"/>
  <c r="H20" i="26" l="1"/>
  <c r="G25" i="48"/>
  <c r="M19" i="26"/>
  <c r="L19" i="26"/>
  <c r="G29" i="47"/>
  <c r="H20" i="47"/>
  <c r="H21" i="47" s="1"/>
  <c r="H25" i="47" s="1"/>
  <c r="G19" i="26"/>
  <c r="F19" i="26"/>
  <c r="E19" i="26"/>
  <c r="I20" i="47" l="1"/>
  <c r="I21" i="47" s="1"/>
  <c r="I25" i="47" s="1"/>
  <c r="G20" i="47"/>
  <c r="G21" i="47" s="1"/>
  <c r="G25" i="47" s="1"/>
  <c r="H19" i="26" l="1"/>
  <c r="M18" i="26" l="1"/>
  <c r="L18" i="26"/>
  <c r="G29" i="46"/>
  <c r="G18" i="26"/>
  <c r="F18" i="26"/>
  <c r="E18" i="26"/>
  <c r="H20" i="46" l="1"/>
  <c r="H21" i="46" s="1"/>
  <c r="H25" i="46" s="1"/>
  <c r="I20" i="46"/>
  <c r="I21" i="46" s="1"/>
  <c r="I25" i="46" s="1"/>
  <c r="G20" i="46"/>
  <c r="G21" i="46" s="1"/>
  <c r="G25" i="46" s="1"/>
  <c r="H18" i="26" l="1"/>
  <c r="M17" i="26"/>
  <c r="L17" i="26"/>
  <c r="G17" i="26"/>
  <c r="F17" i="26"/>
  <c r="H20" i="45"/>
  <c r="H21" i="45" s="1"/>
  <c r="H25" i="45" s="1"/>
  <c r="E17" i="26"/>
  <c r="I20" i="45" l="1"/>
  <c r="I21" i="45" s="1"/>
  <c r="I25" i="45" s="1"/>
  <c r="G20" i="45"/>
  <c r="G21" i="45" s="1"/>
  <c r="G29" i="45"/>
  <c r="H17" i="26" l="1"/>
  <c r="G25" i="45"/>
  <c r="M16" i="26"/>
  <c r="L16" i="26"/>
  <c r="G16" i="26"/>
  <c r="F16" i="26"/>
  <c r="E16" i="26"/>
  <c r="H20" i="44" l="1"/>
  <c r="I20" i="44"/>
  <c r="G20" i="44"/>
  <c r="G29" i="44"/>
  <c r="I21" i="44" l="1"/>
  <c r="G21" i="44"/>
  <c r="H21" i="44"/>
  <c r="H16" i="26"/>
  <c r="G25" i="44" l="1"/>
  <c r="H25" i="44"/>
  <c r="I25" i="44"/>
  <c r="M15" i="26"/>
  <c r="L15" i="26"/>
  <c r="I20" i="43"/>
  <c r="I21" i="43" s="1"/>
  <c r="I25" i="43" s="1"/>
  <c r="G15" i="26"/>
  <c r="F15" i="26"/>
  <c r="E15" i="26"/>
  <c r="H20" i="43" l="1"/>
  <c r="H21" i="43" s="1"/>
  <c r="H25" i="43" s="1"/>
  <c r="G20" i="43"/>
  <c r="G21" i="43" s="1"/>
  <c r="G25" i="43" s="1"/>
  <c r="H15" i="26" l="1"/>
  <c r="M14" i="26"/>
  <c r="L14" i="26"/>
  <c r="G29" i="42"/>
  <c r="G20" i="42"/>
  <c r="G21" i="42" s="1"/>
  <c r="F14" i="26"/>
  <c r="E14" i="26"/>
  <c r="H14" i="26" l="1"/>
  <c r="G25" i="42"/>
  <c r="I20" i="42"/>
  <c r="I21" i="42" s="1"/>
  <c r="I25" i="42" s="1"/>
  <c r="G14" i="26"/>
  <c r="H20" i="42"/>
  <c r="H21" i="42" s="1"/>
  <c r="H25" i="42" s="1"/>
  <c r="K43" i="26" l="1"/>
  <c r="J43" i="26" l="1"/>
  <c r="J14" i="26"/>
  <c r="K14" i="26"/>
  <c r="J27" i="26" l="1"/>
  <c r="K27" i="26"/>
  <c r="K26" i="26"/>
  <c r="J26" i="26"/>
  <c r="K25" i="26"/>
  <c r="J15" i="26"/>
  <c r="K15" i="26"/>
  <c r="K16" i="26"/>
  <c r="J16" i="26"/>
  <c r="J17" i="26"/>
  <c r="J18" i="26"/>
  <c r="J19" i="26"/>
  <c r="K19" i="26"/>
  <c r="K20" i="26"/>
  <c r="J20" i="26"/>
  <c r="J21" i="26"/>
  <c r="J23" i="26"/>
  <c r="J24" i="26"/>
  <c r="K24" i="26"/>
  <c r="K28" i="26"/>
  <c r="J28" i="26"/>
  <c r="J29" i="26"/>
  <c r="J30" i="26"/>
  <c r="J31" i="26"/>
  <c r="K31" i="26"/>
  <c r="K32" i="26"/>
  <c r="J32" i="26"/>
  <c r="J33" i="26"/>
  <c r="J34" i="26"/>
  <c r="J35" i="26"/>
  <c r="K35" i="26"/>
  <c r="K36" i="26"/>
  <c r="J36" i="26"/>
  <c r="J37" i="26"/>
  <c r="J38" i="26"/>
  <c r="J39" i="26"/>
  <c r="K39" i="26"/>
  <c r="K40" i="26"/>
  <c r="J40" i="26"/>
  <c r="J41" i="26"/>
  <c r="J42" i="26"/>
  <c r="K44" i="26"/>
  <c r="K45" i="26"/>
  <c r="J45" i="26"/>
  <c r="J46" i="26"/>
  <c r="J47" i="26"/>
  <c r="J48" i="26"/>
  <c r="K48" i="26"/>
  <c r="N38" i="26" l="1"/>
  <c r="K47" i="26"/>
  <c r="K42" i="26"/>
  <c r="K38" i="26"/>
  <c r="K34" i="26"/>
  <c r="K30" i="26"/>
  <c r="K23" i="26"/>
  <c r="K18" i="26"/>
  <c r="K46" i="26"/>
  <c r="K41" i="26"/>
  <c r="K37" i="26"/>
  <c r="K33" i="26"/>
  <c r="K29" i="26"/>
  <c r="K21" i="26"/>
  <c r="K17" i="26"/>
  <c r="J25" i="26"/>
  <c r="N49" i="26" l="1"/>
  <c r="I54" i="41"/>
  <c r="G54" i="41"/>
  <c r="F54" i="41"/>
  <c r="I42" i="41"/>
  <c r="I40" i="41"/>
  <c r="I39" i="41"/>
  <c r="I38" i="41"/>
  <c r="I37" i="41"/>
  <c r="M13" i="26"/>
  <c r="M49" i="26" s="1"/>
  <c r="L13" i="26"/>
  <c r="L49" i="26" s="1"/>
  <c r="G29" i="41"/>
  <c r="G13" i="26"/>
  <c r="G49" i="26" s="1"/>
  <c r="F13" i="26"/>
  <c r="F49" i="26" s="1"/>
  <c r="E13" i="26"/>
  <c r="E49" i="26" s="1"/>
  <c r="H20" i="41" l="1"/>
  <c r="H21" i="41" s="1"/>
  <c r="H25" i="41" s="1"/>
  <c r="H52" i="41"/>
  <c r="I49" i="26"/>
  <c r="I20" i="41"/>
  <c r="I21" i="41" s="1"/>
  <c r="I25" i="41" s="1"/>
  <c r="G20" i="41"/>
  <c r="G21" i="41" s="1"/>
  <c r="G25" i="41" s="1"/>
  <c r="H53" i="41"/>
  <c r="E54" i="41"/>
  <c r="H51" i="41"/>
  <c r="H50" i="41"/>
  <c r="H13" i="26" l="1"/>
  <c r="H54" i="41"/>
  <c r="H55" i="26" l="1"/>
  <c r="H49" i="26"/>
  <c r="J13" i="26"/>
  <c r="J49" i="26" s="1"/>
  <c r="K13" i="26"/>
  <c r="K49" i="26" s="1"/>
  <c r="K50" i="26" l="1"/>
  <c r="H60" i="26" l="1"/>
  <c r="H56" i="26" l="1"/>
  <c r="H61" i="26"/>
</calcChain>
</file>

<file path=xl/sharedStrings.xml><?xml version="1.0" encoding="utf-8"?>
<sst xmlns="http://schemas.openxmlformats.org/spreadsheetml/2006/main" count="2387" uniqueCount="243">
  <si>
    <t>REKAPITULACE ZA ORGANIZACI :</t>
  </si>
  <si>
    <t>Název organizace :</t>
  </si>
  <si>
    <t>Adresa :</t>
  </si>
  <si>
    <t>ORG</t>
  </si>
  <si>
    <t xml:space="preserve">Schválený </t>
  </si>
  <si>
    <t>Skutečnost</t>
  </si>
  <si>
    <t>z toho:</t>
  </si>
  <si>
    <t>rozpočet</t>
  </si>
  <si>
    <t xml:space="preserve">celkem   </t>
  </si>
  <si>
    <t>Hlavní činnost</t>
  </si>
  <si>
    <t>Doplňková  činnost</t>
  </si>
  <si>
    <t>celkem</t>
  </si>
  <si>
    <t>Náklady</t>
  </si>
  <si>
    <t>Výnosy</t>
  </si>
  <si>
    <t xml:space="preserve"> - Návrh na příděly do fondů:</t>
  </si>
  <si>
    <t>Fond odměn</t>
  </si>
  <si>
    <t>Fondy</t>
  </si>
  <si>
    <t>Tvorba</t>
  </si>
  <si>
    <t>Čerpání</t>
  </si>
  <si>
    <t xml:space="preserve">Stav k </t>
  </si>
  <si>
    <t>FKSP</t>
  </si>
  <si>
    <t>Závazné ukazatele</t>
  </si>
  <si>
    <t>Limit mzdových prostředků</t>
  </si>
  <si>
    <t>……………………………………….……..………………………………………..…………………………………</t>
  </si>
  <si>
    <t>………………………………                                                                  ………….…..……………………………</t>
  </si>
  <si>
    <t>Schválená částka</t>
  </si>
  <si>
    <t>daň z příjmů,dodatečné odvody daně z příjmů (nákladová položka)</t>
  </si>
  <si>
    <t>% plnění</t>
  </si>
  <si>
    <t>Finanční krytí k</t>
  </si>
  <si>
    <t>jednotka -  Kč na 2 des. místa</t>
  </si>
  <si>
    <t>Adresa</t>
  </si>
  <si>
    <t>zlepšený VH</t>
  </si>
  <si>
    <t>ztráta</t>
  </si>
  <si>
    <t>saldo</t>
  </si>
  <si>
    <t>IČ</t>
  </si>
  <si>
    <t>jednotka - Kč na 2 des. místa</t>
  </si>
  <si>
    <t xml:space="preserve">1)    Náklady a výnosy    </t>
  </si>
  <si>
    <t>2)</t>
  </si>
  <si>
    <t>a) Rozdělení výsledku hospodaření</t>
  </si>
  <si>
    <t>3)</t>
  </si>
  <si>
    <t>4)</t>
  </si>
  <si>
    <t xml:space="preserve">z toho: </t>
  </si>
  <si>
    <t xml:space="preserve"> -  Nerozdělený výsledek hospodaření (transfer)    
</t>
  </si>
  <si>
    <t xml:space="preserve">Výsledek hospodaření </t>
  </si>
  <si>
    <t xml:space="preserve">Rozdělení zlepšeného výsledku hospodaření </t>
  </si>
  <si>
    <t>Dle účetního výkazu               (po zdanění)</t>
  </si>
  <si>
    <t>a) Rozdělení do fondů</t>
  </si>
  <si>
    <t>b) pokrytí ztráty z minulých období</t>
  </si>
  <si>
    <t>CELKEM</t>
  </si>
  <si>
    <t>Celkem rozděleno:</t>
  </si>
  <si>
    <t>Název organizace</t>
  </si>
  <si>
    <t xml:space="preserve">Pozn. </t>
  </si>
  <si>
    <t>Odvody z fondu investic /odpisy/</t>
  </si>
  <si>
    <t>Fond investic</t>
  </si>
  <si>
    <t>Průměrný přepočtený počet pracovníků</t>
  </si>
  <si>
    <t>Rezervní fond</t>
  </si>
  <si>
    <t>v Kč</t>
  </si>
  <si>
    <t>Kč</t>
  </si>
  <si>
    <t>PSĆ Město</t>
  </si>
  <si>
    <t>Ulice, číslo</t>
  </si>
  <si>
    <t>Příspěvek na provoz /odpisy/</t>
  </si>
  <si>
    <t>Příspěvek na provoz /nájemné/</t>
  </si>
  <si>
    <t>Náklady celkem</t>
  </si>
  <si>
    <t>Výnosy celkem</t>
  </si>
  <si>
    <t>Výsledek hospodaření před zdaněním</t>
  </si>
  <si>
    <t>Výsledek hospodaření běžného účetního období</t>
  </si>
  <si>
    <t>Zohlednění transferového podílu ve výsledku hospodaření</t>
  </si>
  <si>
    <t>Z toho:daň</t>
  </si>
  <si>
    <t>1001</t>
  </si>
  <si>
    <t>Mateřská škola Olomouc, Blanická 16</t>
  </si>
  <si>
    <t>Blanická 16</t>
  </si>
  <si>
    <t>772 00  Olomouc</t>
  </si>
  <si>
    <t>Základní škola a Mateřská škola logopedická Olomouc</t>
  </si>
  <si>
    <t>třída Svornosti 900/37</t>
  </si>
  <si>
    <t>779 00  Olomouc</t>
  </si>
  <si>
    <t>Tomkova 42</t>
  </si>
  <si>
    <t>779 00  Olomouc - Hejčín</t>
  </si>
  <si>
    <t>1032</t>
  </si>
  <si>
    <t>Základní škola Šternberk, Olomoucká 76</t>
  </si>
  <si>
    <t>Olomoucká 2098/76</t>
  </si>
  <si>
    <t>785 01  Šternberk</t>
  </si>
  <si>
    <t>1033</t>
  </si>
  <si>
    <t>Základní škola Uničov, Šternberská 456</t>
  </si>
  <si>
    <t>Šternberská 35/456</t>
  </si>
  <si>
    <t>783 91  Uničov</t>
  </si>
  <si>
    <t>1034</t>
  </si>
  <si>
    <t>Základní škola, Dětský domov a Školní jídelna Litovel</t>
  </si>
  <si>
    <t>Palackého 938</t>
  </si>
  <si>
    <t>784 01  Litovel</t>
  </si>
  <si>
    <t>1100</t>
  </si>
  <si>
    <t>Gymnázium Jana Opletala, Litovel, Opletalova 189</t>
  </si>
  <si>
    <t>Opletalova 189</t>
  </si>
  <si>
    <t>1101</t>
  </si>
  <si>
    <t>Gymnázium, Olomouc, Čajkovského 9</t>
  </si>
  <si>
    <t>Čajkovského 9</t>
  </si>
  <si>
    <t>1102</t>
  </si>
  <si>
    <t>Slovanské gymnázium, Olomouc, tř. Jiřího z Poděbrad 13</t>
  </si>
  <si>
    <t>tř. Jiřího z Poděbrad 13</t>
  </si>
  <si>
    <t>771 11  Olomouc</t>
  </si>
  <si>
    <t>1103</t>
  </si>
  <si>
    <t>Gymnázium, Olomouc - Hejčín, Tomkova 45</t>
  </si>
  <si>
    <t>Tomkova 45</t>
  </si>
  <si>
    <t>1104</t>
  </si>
  <si>
    <t>Gymnázium, Šternberk, Horní náměstí 5</t>
  </si>
  <si>
    <t>Horní náměstí 5</t>
  </si>
  <si>
    <t>1105</t>
  </si>
  <si>
    <t>Gymnázium, Uničov, Gymnazijní 257</t>
  </si>
  <si>
    <t>Gymnazijní 257</t>
  </si>
  <si>
    <t>1120</t>
  </si>
  <si>
    <t>Vyšší odborná škola a Střední průmyslová škola elektrotechnická, Olomouc, Božetěchova 3</t>
  </si>
  <si>
    <t>Božetěchova 3</t>
  </si>
  <si>
    <t>1121</t>
  </si>
  <si>
    <t>tř. 17. listopadu 49</t>
  </si>
  <si>
    <t>772 11  Olomouc</t>
  </si>
  <si>
    <t>1122</t>
  </si>
  <si>
    <t>Střední průmyslová škola a Střední odborné učiliště Uničov</t>
  </si>
  <si>
    <t>Školní 164</t>
  </si>
  <si>
    <t>1123</t>
  </si>
  <si>
    <t>Střední škola zemědělská a zahradnická, Olomouc, U Hradiska 4</t>
  </si>
  <si>
    <t>U Hradiska 4</t>
  </si>
  <si>
    <t>1150</t>
  </si>
  <si>
    <t>Obchodní akademie, Olomouc, tř. Spojenců 11</t>
  </si>
  <si>
    <t>tř. Spojenců 11</t>
  </si>
  <si>
    <t>1160</t>
  </si>
  <si>
    <t>Střední zdravotnická škola a Vyšší odborná škola zdravotnická Emanuela Pöttinga a Jazyková škola s právem státní jazykové zkoušky Olomouc</t>
  </si>
  <si>
    <t>Pöttingova 2</t>
  </si>
  <si>
    <t>771 00  Olomouc</t>
  </si>
  <si>
    <t>1200</t>
  </si>
  <si>
    <t>Střední odborná škola Litovel, Komenského 677</t>
  </si>
  <si>
    <t>Komenského 677</t>
  </si>
  <si>
    <t>1201</t>
  </si>
  <si>
    <t>Sigmundova střední škola strojírenská, Lutín</t>
  </si>
  <si>
    <t>Jana Sigmunda 242</t>
  </si>
  <si>
    <t>783 49  Lutín</t>
  </si>
  <si>
    <t>1202</t>
  </si>
  <si>
    <t>Střední škola logistiky a chemie, Olomouc, U Hradiska 29</t>
  </si>
  <si>
    <t>U Hradiska 29</t>
  </si>
  <si>
    <t>1204</t>
  </si>
  <si>
    <t>Střední škola polytechnická, Olomouc, Rooseveltova 79</t>
  </si>
  <si>
    <t>Rooseveltova 79</t>
  </si>
  <si>
    <t>1205</t>
  </si>
  <si>
    <t>Střední novosadská 87/53</t>
  </si>
  <si>
    <t>1206</t>
  </si>
  <si>
    <t>Střední odborná škola obchodu a služeb, Olomouc, Štursova 14</t>
  </si>
  <si>
    <t>Štursova 14</t>
  </si>
  <si>
    <t>1207</t>
  </si>
  <si>
    <t>Střední škola technická  a obchodní, Olomouc, Kosinova 4</t>
  </si>
  <si>
    <t>Kosinova 4</t>
  </si>
  <si>
    <t>1208</t>
  </si>
  <si>
    <t>Střední odborná škola lesnická a strojírenská Šternberk</t>
  </si>
  <si>
    <t>Opavská 8</t>
  </si>
  <si>
    <t>1300</t>
  </si>
  <si>
    <t>Na Vozovce 246/32</t>
  </si>
  <si>
    <t>1301</t>
  </si>
  <si>
    <t>Kavaleristů 6</t>
  </si>
  <si>
    <t>1302</t>
  </si>
  <si>
    <t>Základní umělecká škola Miloslava Stibora - výtvarný obor, Olomouc, Pionýrská 4</t>
  </si>
  <si>
    <t>Pionýrská 4</t>
  </si>
  <si>
    <t>1303</t>
  </si>
  <si>
    <t>Základní umělecká škola Litovel, Jungmannova 740</t>
  </si>
  <si>
    <t>Jungmannova 740</t>
  </si>
  <si>
    <t>1304</t>
  </si>
  <si>
    <t>Základní umělecká škola, Uničov, Litovelská 190</t>
  </si>
  <si>
    <t>Litovelská 190</t>
  </si>
  <si>
    <t>1350</t>
  </si>
  <si>
    <t>Dům dětí a mládeže Olomouc</t>
  </si>
  <si>
    <t>tř. 17. listopadu 47</t>
  </si>
  <si>
    <t>771 74  Olomouc</t>
  </si>
  <si>
    <t>1351</t>
  </si>
  <si>
    <t>Dům dětí a mládeže  Litovel</t>
  </si>
  <si>
    <t>Komenského 719/6</t>
  </si>
  <si>
    <t>1352</t>
  </si>
  <si>
    <t>Dům dětí a mládeže Vila Tereza, Uničov</t>
  </si>
  <si>
    <t>Nádražní 530</t>
  </si>
  <si>
    <t>1400</t>
  </si>
  <si>
    <t>U Sportovní haly 544/1a</t>
  </si>
  <si>
    <t>1450</t>
  </si>
  <si>
    <t>Pedagogicko - psychologická poradna a Speciálně pedagogické centrum Olomouckého kraje, Olomouc, U Sportovní haly 1a</t>
  </si>
  <si>
    <t>Školní 164, 783 91 Uničov</t>
  </si>
  <si>
    <t xml:space="preserve">Střední škola, Základní škola a Mateřská škola prof. V. Vejdovského Olomouc - Hejčín </t>
  </si>
  <si>
    <t>Šternberská 456, 783 91 Uničov</t>
  </si>
  <si>
    <t>00848956</t>
  </si>
  <si>
    <t>Gymnazijní 257, 783 91 Uničov</t>
  </si>
  <si>
    <t>Střední průmyslová škola strojnická Olomouc</t>
  </si>
  <si>
    <t>17. listopadu 995/49, 779 00 Olomouc</t>
  </si>
  <si>
    <t>Jana Sigmunda 242, 783 49 Lutín</t>
  </si>
  <si>
    <t>Střední škola polygrafická, Olomouc, Střední novosadská 87/53</t>
  </si>
  <si>
    <t>Základní umělecká škola  Iši Krejčího Olomouc, Na Vozovce 32</t>
  </si>
  <si>
    <t>Základní umělecká škola „Žerotín“ Olomouc, Kavaleristů 6</t>
  </si>
  <si>
    <t>Litovelská 190, 783 91 Uničov</t>
  </si>
  <si>
    <t>Komenského 719/6, 784 01 Litovel</t>
  </si>
  <si>
    <t>Nádražní 530, 783 91 Uničov</t>
  </si>
  <si>
    <t>Dětský domov Šance, Olomouc</t>
  </si>
  <si>
    <t>Z celkového počtu 36 organizací v oblasti školství (okres Olomouc) skončilo:</t>
  </si>
  <si>
    <t>a) Příspěvkové organizace v oblasti školství (Olomouc)</t>
  </si>
  <si>
    <t xml:space="preserve">Rekapitulace hospodaření /výsledek hospodaření/ za  rok </t>
  </si>
  <si>
    <t>a) Výsledek hospodaření po zdanění (bez transf. podílu v dopl. činnosti)</t>
  </si>
  <si>
    <t>b) Transferový podíl v doplňkové činnosti (účet 672)</t>
  </si>
  <si>
    <t>x</t>
  </si>
  <si>
    <t>tř. Svornosti 900/37, Nová Ulice, 779 00 Olomouc</t>
  </si>
  <si>
    <t>Tomkova 411/42, Hejčín, 779 00 Olomouc</t>
  </si>
  <si>
    <t>Olomoucká 2098/76, 785 01 Šternberk</t>
  </si>
  <si>
    <t>Palackého 938/30a, 784 01 Litovel</t>
  </si>
  <si>
    <t>Opletalova 189/4, 784 01 Litovel</t>
  </si>
  <si>
    <t>Čajkovského 68/9, Nová Ulice, 779 00 Olomouc</t>
  </si>
  <si>
    <t>Jiřího z Poděbrad 936/13, 779 00 Olomouc</t>
  </si>
  <si>
    <t>Tomkova 314/45, Hejčín,  779 00 Olomouc</t>
  </si>
  <si>
    <t>Horní náměstí 167/5, 785 01 Šternberk</t>
  </si>
  <si>
    <t>Božetěchova 755/3, Hodolany, 779 00 Olomouc</t>
  </si>
  <si>
    <t>U Hradiska 7/4, Klášterní Hradisko, 779 00 Olomouc</t>
  </si>
  <si>
    <t>tř. Spojenců 745/11, 779 00 Olomouc</t>
  </si>
  <si>
    <t>Pöttingova 624/2, 779 00 Olomouc</t>
  </si>
  <si>
    <t>Komenského 677/1, 784 01 Litovel</t>
  </si>
  <si>
    <t>U Hradiska 157/29, Klášterní Hradisko, 779 00 Olomouc</t>
  </si>
  <si>
    <t>Rooseveltova 472/79, 779 00 Olomouc</t>
  </si>
  <si>
    <t>Střední novosadská 87/53, Nové Sady, 779 00 Olomouc</t>
  </si>
  <si>
    <t>Štursova 904/14, Hodolany, 779 00 Olomouc</t>
  </si>
  <si>
    <t>Kosinova 872/4, 779 00 Olomouc</t>
  </si>
  <si>
    <t>Opavská 55/8, 785 01 Šternberk</t>
  </si>
  <si>
    <t>Na Vozovce 246/32, Nová Ulice, 779 00 Olomouc</t>
  </si>
  <si>
    <t>Kavaleristů 880/6, Hodolany, 779 00 Olomouc</t>
  </si>
  <si>
    <t>Pionýrská 508/4, Nová Ulice, 779 00 Olomouc</t>
  </si>
  <si>
    <t>Jungmannova 740/11, 784 01 Litovel</t>
  </si>
  <si>
    <t>tř. 17. listopadu 1034/47, 779 00 Olomouc</t>
  </si>
  <si>
    <t>U Sportovní haly 544/1a, Lazce, 779 00 Olomouc</t>
  </si>
  <si>
    <t>(očištěného o transferový podíl v DČ)</t>
  </si>
  <si>
    <t>transferový podíl   v DČ       (účet 432)</t>
  </si>
  <si>
    <t xml:space="preserve">Výsledek hospodaření očištěný o transferový podíl v DČ
</t>
  </si>
  <si>
    <t>Příspěvkové organizace, skončila ve zlepšeném výsledku hospodaření, a to ve výši 16 512,91 Kč, který bude použit na úhradu neuhrazené ztráty minulých let.</t>
  </si>
  <si>
    <t xml:space="preserve">Odvody z fondu investic  </t>
  </si>
  <si>
    <t>Odvody z fondu investic</t>
  </si>
  <si>
    <t>Blanická 471/16, Hodolany, 779 00 Olomouc</t>
  </si>
  <si>
    <t xml:space="preserve"> -   0 organizací s vyrovnaným výsledkem hospodaření</t>
  </si>
  <si>
    <t xml:space="preserve"> - 32 organizací se zlepšeným výsledkem hospodaření  v celkové výši  </t>
  </si>
  <si>
    <t xml:space="preserve"> -   4 organizace se zhoršeným výsledkem hospodaření v celkové výši </t>
  </si>
  <si>
    <t>Příspěvková organizace skončila ve ztrátě, která činí -271 789,53 Kč. Ztráta bude pokryta z prostředků ze zlepšeného VH v následujících letech.</t>
  </si>
  <si>
    <r>
      <rPr>
        <strike/>
        <sz val="10"/>
        <rFont val="Arial"/>
        <family val="2"/>
        <charset val="238"/>
      </rPr>
      <t>P</t>
    </r>
    <r>
      <rPr>
        <sz val="10"/>
        <rFont val="Arial"/>
        <family val="2"/>
        <charset val="238"/>
      </rPr>
      <t>říspěvková organizace, skončil  ve ztrátě, která činí -124 254,01 Kč. Ztráta bude pokryta v plné výši z prostředků rezervního fondu.</t>
    </r>
  </si>
  <si>
    <r>
      <rPr>
        <strike/>
        <sz val="10"/>
        <rFont val="Arial"/>
        <family val="2"/>
        <charset val="238"/>
      </rPr>
      <t>P</t>
    </r>
    <r>
      <rPr>
        <sz val="10"/>
        <rFont val="Arial"/>
        <family val="2"/>
        <charset val="238"/>
      </rPr>
      <t>říspěvková organizace skončila ve ztrátě, která činí -140 919,81 Kč. Ztráta bude pokryta z prostředků ze zlepšeného VH v následujících letech.</t>
    </r>
  </si>
  <si>
    <t>Příspěvková organizace skončila  ve ztrátě, která činí -18 370,81 Kč. Ztráta bude pokryta z prostředků ze zlepšeného VH v následujících letech.</t>
  </si>
  <si>
    <t>Stanovený závazný ukazatel limit mzdových prostředků byl překročen. Ukazatel je stanoven ke mzdovým prostředkům součásti jazyková škola. Zdrojem finančních prostředků k úhradě mzdových nákladů zaměstnanců jazykové školy jsou vlastní zdroje školy. Z důvodu růstu platů PP regionálního školství bylo nutné od 1. 9. 2022 zvýšit hodinovou sazbu za výuku kurzů JŠ (dodržení přístupu rovného zacházení dle zákoníku práce). Na překročení tohoto ukazatele se podílely hlavně vyhlášené termíny zkoušek češtiny pro cizince na podzim 2022, které nebyly v září 2022 známy, a tudíž neproběhla každoroční aktualizace ukazatele na podzim.</t>
  </si>
  <si>
    <t>Výše výsledku hospodaření za rok 2022 je ovlivněna transferovým podílem v doplňkové činnosti, což je pouze účetní zápis bez vazby na finanční prostředky. Po odečtení transferového podílu v doplňkové činnosti z výsledku hospodaření příspěvkové organizace skončila PO se zlepšeným výsledkem hospodaření, a to ve výši 58 953,77 Kč, který bude použit na uhrazení ztráty minulých let.</t>
  </si>
  <si>
    <t xml:space="preserve">Po vyloučení transferového podílu v doplňkové činnosti jsou výsledky příspěvkových organizací následující:  </t>
  </si>
  <si>
    <t>14. Financování hospodaření příspěvkových organizací Olomouckého kraje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</si>
</sst>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64" formatCode="_(&quot;Kč&quot;* #,##0_);_(&quot;Kč&quot;* \(#,##0\);_(&quot;Kč&quot;* &quot;-&quot;_);_(@_)"/>
    <numFmt numFmtId="165" formatCode="_(&quot;Kč&quot;* #,##0.00_);_(&quot;Kč&quot;* \(#,##0.00\);_(&quot;Kč&quot;* &quot;-&quot;??_);_(@_)"/>
    <numFmt numFmtId="166" formatCode="_-* #,##0\ _K_č_-;\-* #,##0\ _K_č_-;_-* &quot;-&quot;\ _K_č_-;_-@_-"/>
    <numFmt numFmtId="167" formatCode="_-* #,##0.00\ _K_č_-;\-* #,##0.00\ _K_č_-;_-* &quot;-&quot;??\ _K_č_-;_-@_-"/>
    <numFmt numFmtId="168" formatCode="#,##0\ &quot;Kčs&quot;;[Red]\-#,##0\ &quot;Kčs&quot;"/>
    <numFmt numFmtId="169" formatCode="#,##0.00\ &quot;Kčs&quot;;[Red]\-#,##0.00\ &quot;Kčs&quot;"/>
    <numFmt numFmtId="170" formatCode="_-* #,##0\ &quot;Kčs&quot;_-;\-* #,##0\ &quot;Kčs&quot;_-;_-* &quot;-&quot;\ &quot;Kčs&quot;_-;_-@_-"/>
    <numFmt numFmtId="171" formatCode="_-* #,##0\ _K_č_s_-;\-* #,##0\ _K_č_s_-;_-* &quot;-&quot;\ _K_č_s_-;_-@_-"/>
    <numFmt numFmtId="172" formatCode="_-* #,##0.00\ &quot;Kčs&quot;_-;\-* #,##0.00\ &quot;Kčs&quot;_-;_-* &quot;-&quot;??\ &quot;Kčs&quot;_-;_-@_-"/>
    <numFmt numFmtId="173" formatCode="_-* #,##0.00\ _K_č_s_-;\-* #,##0.00\ _K_č_s_-;_-* &quot;-&quot;??\ _K_č_s_-;_-@_-"/>
    <numFmt numFmtId="174" formatCode="0.00\ %"/>
    <numFmt numFmtId="175" formatCode="d/m/yyyy"/>
  </numFmts>
  <fonts count="47" x14ac:knownFonts="1">
    <font>
      <sz val="10"/>
      <name val="Arial"/>
      <charset val="238"/>
    </font>
    <font>
      <sz val="10"/>
      <name val="Arial"/>
      <family val="2"/>
      <charset val="238"/>
    </font>
    <font>
      <sz val="8"/>
      <name val="Arial"/>
      <family val="2"/>
      <charset val="238"/>
    </font>
    <font>
      <sz val="12"/>
      <name val="Arial"/>
      <family val="2"/>
      <charset val="238"/>
    </font>
    <font>
      <b/>
      <sz val="12"/>
      <name val="Arial Black"/>
      <family val="2"/>
      <charset val="238"/>
    </font>
    <font>
      <b/>
      <sz val="12"/>
      <name val="Arial"/>
      <family val="2"/>
      <charset val="238"/>
    </font>
    <font>
      <b/>
      <sz val="10"/>
      <name val="Arial"/>
      <family val="2"/>
      <charset val="238"/>
    </font>
    <font>
      <sz val="10"/>
      <name val="Arial Black"/>
      <family val="2"/>
      <charset val="238"/>
    </font>
    <font>
      <b/>
      <sz val="11"/>
      <name val="Arial Black"/>
      <family val="2"/>
      <charset val="238"/>
    </font>
    <font>
      <b/>
      <sz val="12"/>
      <name val="Comic Sans MS"/>
      <family val="4"/>
      <charset val="238"/>
    </font>
    <font>
      <b/>
      <sz val="11"/>
      <name val="Arial"/>
      <family val="2"/>
      <charset val="238"/>
    </font>
    <font>
      <sz val="11"/>
      <name val="Arial"/>
      <family val="2"/>
      <charset val="238"/>
    </font>
    <font>
      <b/>
      <sz val="11"/>
      <name val="Comic Sans MS"/>
      <family val="4"/>
      <charset val="238"/>
    </font>
    <font>
      <b/>
      <sz val="10"/>
      <name val="Comic Sans MS"/>
      <family val="4"/>
      <charset val="238"/>
    </font>
    <font>
      <sz val="11"/>
      <name val="Arial Black"/>
      <family val="2"/>
      <charset val="238"/>
    </font>
    <font>
      <sz val="12"/>
      <name val="Arial Black"/>
      <family val="2"/>
      <charset val="238"/>
    </font>
    <font>
      <sz val="10"/>
      <name val="Comic Sans MS"/>
      <family val="4"/>
      <charset val="238"/>
    </font>
    <font>
      <sz val="11"/>
      <name val="Comic Sans MS"/>
      <family val="4"/>
      <charset val="238"/>
    </font>
    <font>
      <sz val="11"/>
      <name val="Arial"/>
      <family val="2"/>
      <charset val="238"/>
    </font>
    <font>
      <sz val="9"/>
      <name val="Arial"/>
      <family val="2"/>
      <charset val="238"/>
    </font>
    <font>
      <b/>
      <u/>
      <sz val="14"/>
      <name val="Times New Roman"/>
      <family val="1"/>
      <charset val="238"/>
    </font>
    <font>
      <b/>
      <sz val="9"/>
      <name val="Arial"/>
      <family val="2"/>
      <charset val="238"/>
    </font>
    <font>
      <b/>
      <u/>
      <sz val="16"/>
      <name val="Arial"/>
      <family val="2"/>
      <charset val="238"/>
    </font>
    <font>
      <b/>
      <u/>
      <sz val="12"/>
      <name val="Arial"/>
      <family val="2"/>
      <charset val="238"/>
    </font>
    <font>
      <b/>
      <sz val="10"/>
      <name val="Arial Black"/>
      <family val="2"/>
      <charset val="238"/>
    </font>
    <font>
      <sz val="9"/>
      <name val="Arial Black"/>
      <family val="2"/>
      <charset val="238"/>
    </font>
    <font>
      <b/>
      <sz val="8"/>
      <name val="Arial"/>
      <family val="2"/>
      <charset val="238"/>
    </font>
    <font>
      <sz val="11"/>
      <color rgb="FFFF0000"/>
      <name val="Arial"/>
      <family val="2"/>
      <charset val="238"/>
    </font>
    <font>
      <sz val="12"/>
      <name val="Times New Roman"/>
      <family val="1"/>
      <charset val="238"/>
    </font>
    <font>
      <sz val="10"/>
      <name val="MS Sans Serif"/>
      <family val="2"/>
      <charset val="238"/>
    </font>
    <font>
      <sz val="10"/>
      <color rgb="FFFF0000"/>
      <name val="Arial"/>
      <family val="2"/>
      <charset val="238"/>
    </font>
    <font>
      <b/>
      <sz val="16"/>
      <name val="Arial"/>
      <family val="2"/>
      <charset val="238"/>
    </font>
    <font>
      <sz val="8"/>
      <color rgb="FFFF0000"/>
      <name val="Arial"/>
      <family val="2"/>
      <charset val="238"/>
    </font>
    <font>
      <sz val="9"/>
      <color rgb="FFFF0000"/>
      <name val="Arial"/>
      <family val="2"/>
      <charset val="238"/>
    </font>
    <font>
      <sz val="9"/>
      <name val="Comic Sans MS"/>
      <family val="4"/>
      <charset val="238"/>
    </font>
    <font>
      <b/>
      <sz val="9"/>
      <name val="Arial Black"/>
      <family val="2"/>
      <charset val="238"/>
    </font>
    <font>
      <sz val="12"/>
      <name val="Arial Black"/>
      <family val="2"/>
      <charset val="1"/>
    </font>
    <font>
      <sz val="10"/>
      <color theme="1"/>
      <name val="Calibri"/>
      <family val="2"/>
      <charset val="238"/>
      <scheme val="minor"/>
    </font>
    <font>
      <b/>
      <sz val="8"/>
      <color rgb="FFFF0000"/>
      <name val="Arial"/>
      <family val="2"/>
      <charset val="238"/>
    </font>
    <font>
      <b/>
      <sz val="9"/>
      <color rgb="FFFF0000"/>
      <name val="Arial"/>
      <family val="2"/>
      <charset val="238"/>
    </font>
    <font>
      <b/>
      <sz val="10"/>
      <color rgb="FFFF0000"/>
      <name val="Arial"/>
      <family val="2"/>
      <charset val="238"/>
    </font>
    <font>
      <b/>
      <u/>
      <sz val="10"/>
      <name val="Arial"/>
      <family val="2"/>
      <charset val="238"/>
    </font>
    <font>
      <b/>
      <sz val="14"/>
      <name val="Arial"/>
      <family val="2"/>
      <charset val="238"/>
    </font>
    <font>
      <b/>
      <sz val="16"/>
      <name val="Arial CE"/>
      <charset val="238"/>
    </font>
    <font>
      <sz val="16"/>
      <name val="Arial"/>
      <family val="2"/>
      <charset val="238"/>
    </font>
    <font>
      <strike/>
      <sz val="10"/>
      <name val="Arial"/>
      <family val="2"/>
      <charset val="238"/>
    </font>
    <font>
      <u/>
      <sz val="9"/>
      <name val="Arial"/>
      <family val="2"/>
      <charset val="238"/>
    </font>
  </fonts>
  <fills count="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9"/>
        <bgColor indexed="29"/>
      </patternFill>
    </fill>
    <fill>
      <patternFill patternType="solid">
        <fgColor indexed="65"/>
      </patternFill>
    </fill>
  </fills>
  <borders count="82">
    <border>
      <left/>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style="thick">
        <color indexed="64"/>
      </top>
      <bottom/>
      <diagonal/>
    </border>
    <border>
      <left/>
      <right style="hair">
        <color indexed="64"/>
      </right>
      <top style="thick">
        <color indexed="64"/>
      </top>
      <bottom/>
      <diagonal/>
    </border>
    <border>
      <left style="hair">
        <color indexed="64"/>
      </left>
      <right/>
      <top style="thick">
        <color indexed="64"/>
      </top>
      <bottom/>
      <diagonal/>
    </border>
    <border>
      <left style="thick">
        <color indexed="64"/>
      </left>
      <right style="thin">
        <color indexed="64"/>
      </right>
      <top/>
      <bottom style="thick">
        <color indexed="64"/>
      </bottom>
      <diagonal/>
    </border>
    <border>
      <left/>
      <right style="hair">
        <color indexed="64"/>
      </right>
      <top/>
      <bottom style="thick">
        <color indexed="64"/>
      </bottom>
      <diagonal/>
    </border>
    <border>
      <left style="hair">
        <color indexed="64"/>
      </left>
      <right/>
      <top/>
      <bottom style="thick">
        <color indexed="64"/>
      </bottom>
      <diagonal/>
    </border>
    <border>
      <left/>
      <right style="thick">
        <color indexed="64"/>
      </right>
      <top/>
      <bottom style="thick">
        <color indexed="64"/>
      </bottom>
      <diagonal/>
    </border>
    <border>
      <left style="thick">
        <color indexed="64"/>
      </left>
      <right/>
      <top/>
      <bottom style="thick">
        <color indexed="64"/>
      </bottom>
      <diagonal/>
    </border>
    <border>
      <left/>
      <right/>
      <top/>
      <bottom style="thick">
        <color indexed="64"/>
      </bottom>
      <diagonal/>
    </border>
    <border>
      <left style="thick">
        <color indexed="64"/>
      </left>
      <right/>
      <top/>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diagonal/>
    </border>
    <border>
      <left style="thick">
        <color indexed="64"/>
      </left>
      <right style="thin">
        <color indexed="64"/>
      </right>
      <top/>
      <bottom/>
      <diagonal/>
    </border>
    <border>
      <left/>
      <right style="hair">
        <color indexed="64"/>
      </right>
      <top/>
      <bottom/>
      <diagonal/>
    </border>
    <border>
      <left style="hair">
        <color indexed="64"/>
      </left>
      <right/>
      <top/>
      <bottom/>
      <diagonal/>
    </border>
    <border>
      <left style="thin">
        <color indexed="64"/>
      </left>
      <right style="thick">
        <color indexed="64"/>
      </right>
      <top/>
      <bottom/>
      <diagonal/>
    </border>
    <border>
      <left/>
      <right style="thick">
        <color indexed="64"/>
      </right>
      <top/>
      <bottom style="thin">
        <color indexed="64"/>
      </bottom>
      <diagonal/>
    </border>
    <border>
      <left style="thick">
        <color indexed="64"/>
      </left>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ck">
        <color indexed="64"/>
      </bottom>
      <diagonal/>
    </border>
    <border>
      <left style="thin">
        <color indexed="64"/>
      </left>
      <right style="thin">
        <color indexed="64"/>
      </right>
      <top/>
      <bottom/>
      <diagonal/>
    </border>
    <border>
      <left style="thin">
        <color indexed="64"/>
      </left>
      <right style="thick">
        <color indexed="64"/>
      </right>
      <top/>
      <bottom style="thick">
        <color indexed="64"/>
      </bottom>
      <diagonal/>
    </border>
    <border>
      <left style="thin">
        <color indexed="64"/>
      </left>
      <right style="thin">
        <color indexed="64"/>
      </right>
      <top style="thick">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n">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ck">
        <color indexed="64"/>
      </top>
      <bottom/>
      <diagonal/>
    </border>
    <border>
      <left style="thick">
        <color indexed="64"/>
      </left>
      <right style="thin">
        <color indexed="64"/>
      </right>
      <top style="thin">
        <color indexed="64"/>
      </top>
      <bottom style="thick">
        <color indexed="64"/>
      </bottom>
      <diagonal/>
    </border>
    <border>
      <left style="thick">
        <color indexed="8"/>
      </left>
      <right/>
      <top style="thick">
        <color indexed="8"/>
      </top>
      <bottom/>
      <diagonal/>
    </border>
    <border>
      <left/>
      <right/>
      <top style="thick">
        <color indexed="8"/>
      </top>
      <bottom/>
      <diagonal/>
    </border>
    <border>
      <left style="thick">
        <color indexed="8"/>
      </left>
      <right style="thick">
        <color indexed="8"/>
      </right>
      <top style="thick">
        <color indexed="8"/>
      </top>
      <bottom/>
      <diagonal/>
    </border>
    <border>
      <left/>
      <right style="thin">
        <color indexed="8"/>
      </right>
      <top style="thick">
        <color indexed="8"/>
      </top>
      <bottom/>
      <diagonal/>
    </border>
    <border>
      <left/>
      <right style="thick">
        <color indexed="8"/>
      </right>
      <top style="thick">
        <color indexed="8"/>
      </top>
      <bottom/>
      <diagonal/>
    </border>
    <border>
      <left style="thick">
        <color indexed="8"/>
      </left>
      <right/>
      <top/>
      <bottom/>
      <diagonal/>
    </border>
    <border>
      <left style="thick">
        <color indexed="8"/>
      </left>
      <right style="thick">
        <color indexed="8"/>
      </right>
      <top/>
      <bottom/>
      <diagonal/>
    </border>
    <border>
      <left/>
      <right style="thin">
        <color indexed="8"/>
      </right>
      <top/>
      <bottom/>
      <diagonal/>
    </border>
    <border>
      <left/>
      <right style="thick">
        <color indexed="8"/>
      </right>
      <top/>
      <bottom/>
      <diagonal/>
    </border>
    <border>
      <left style="thick">
        <color indexed="8"/>
      </left>
      <right/>
      <top/>
      <bottom style="thick">
        <color indexed="8"/>
      </bottom>
      <diagonal/>
    </border>
    <border>
      <left/>
      <right/>
      <top/>
      <bottom style="thick">
        <color indexed="8"/>
      </bottom>
      <diagonal/>
    </border>
    <border>
      <left/>
      <right style="thin">
        <color indexed="8"/>
      </right>
      <top/>
      <bottom style="thick">
        <color indexed="8"/>
      </bottom>
      <diagonal/>
    </border>
    <border>
      <left/>
      <right style="thick">
        <color indexed="8"/>
      </right>
      <top/>
      <bottom style="thick">
        <color indexed="8"/>
      </bottom>
      <diagonal/>
    </border>
    <border>
      <left style="thick">
        <color indexed="8"/>
      </left>
      <right/>
      <top style="thick">
        <color indexed="8"/>
      </top>
      <bottom style="thin">
        <color indexed="8"/>
      </bottom>
      <diagonal/>
    </border>
    <border>
      <left/>
      <right/>
      <top style="thick">
        <color indexed="8"/>
      </top>
      <bottom style="thin">
        <color indexed="8"/>
      </bottom>
      <diagonal/>
    </border>
    <border>
      <left style="thick">
        <color indexed="8"/>
      </left>
      <right style="thick">
        <color indexed="8"/>
      </right>
      <top style="thick">
        <color indexed="8"/>
      </top>
      <bottom style="thin">
        <color indexed="8"/>
      </bottom>
      <diagonal/>
    </border>
    <border>
      <left/>
      <right style="thin">
        <color indexed="8"/>
      </right>
      <top style="thick">
        <color indexed="8"/>
      </top>
      <bottom style="thin">
        <color indexed="8"/>
      </bottom>
      <diagonal/>
    </border>
    <border>
      <left style="thin">
        <color indexed="8"/>
      </left>
      <right style="thin">
        <color indexed="8"/>
      </right>
      <top style="thick">
        <color indexed="8"/>
      </top>
      <bottom style="thin">
        <color indexed="8"/>
      </bottom>
      <diagonal/>
    </border>
    <border>
      <left/>
      <right style="thick">
        <color indexed="8"/>
      </right>
      <top style="thick">
        <color indexed="8"/>
      </top>
      <bottom style="thin">
        <color indexed="8"/>
      </bottom>
      <diagonal/>
    </border>
    <border>
      <left style="thick">
        <color indexed="8"/>
      </left>
      <right style="thick">
        <color indexed="8"/>
      </right>
      <top style="thin">
        <color indexed="8"/>
      </top>
      <bottom style="thin">
        <color indexed="8"/>
      </bottom>
      <diagonal/>
    </border>
    <border>
      <left style="thick">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ck">
        <color indexed="8"/>
      </right>
      <top style="thin">
        <color indexed="8"/>
      </top>
      <bottom style="thin">
        <color indexed="8"/>
      </bottom>
      <diagonal/>
    </border>
    <border>
      <left style="thick">
        <color indexed="8"/>
      </left>
      <right style="thick">
        <color indexed="8"/>
      </right>
      <top/>
      <bottom style="thick">
        <color indexed="8"/>
      </bottom>
      <diagonal/>
    </border>
    <border>
      <left/>
      <right style="thin">
        <color indexed="8"/>
      </right>
      <top style="thin">
        <color indexed="8"/>
      </top>
      <bottom style="thick">
        <color indexed="8"/>
      </bottom>
      <diagonal/>
    </border>
    <border>
      <left style="thin">
        <color indexed="8"/>
      </left>
      <right style="thin">
        <color indexed="8"/>
      </right>
      <top style="thin">
        <color indexed="8"/>
      </top>
      <bottom style="thick">
        <color indexed="8"/>
      </bottom>
      <diagonal/>
    </border>
    <border>
      <left style="thin">
        <color indexed="8"/>
      </left>
      <right style="thick">
        <color indexed="8"/>
      </right>
      <top style="thin">
        <color indexed="8"/>
      </top>
      <bottom style="thick">
        <color indexed="8"/>
      </bottom>
      <diagonal/>
    </border>
    <border>
      <left style="thick">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top/>
      <bottom style="thin">
        <color indexed="64"/>
      </bottom>
      <diagonal/>
    </border>
    <border>
      <left style="hair">
        <color indexed="64"/>
      </left>
      <right style="thick">
        <color indexed="64"/>
      </right>
      <top style="thin">
        <color indexed="64"/>
      </top>
      <bottom style="thick">
        <color indexed="64"/>
      </bottom>
      <diagonal/>
    </border>
    <border>
      <left style="hair">
        <color indexed="64"/>
      </left>
      <right style="hair">
        <color indexed="64"/>
      </right>
      <top/>
      <bottom style="thick">
        <color indexed="64"/>
      </bottom>
      <diagonal/>
    </border>
    <border>
      <left style="thin">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thick">
        <color indexed="64"/>
      </right>
      <top/>
      <bottom/>
      <diagonal/>
    </border>
    <border>
      <left style="hair">
        <color indexed="64"/>
      </left>
      <right/>
      <top style="thin">
        <color indexed="64"/>
      </top>
      <bottom style="thin">
        <color indexed="64"/>
      </bottom>
      <diagonal/>
    </border>
  </borders>
  <cellStyleXfs count="28">
    <xf numFmtId="0" fontId="0" fillId="0" borderId="0"/>
    <xf numFmtId="0" fontId="1" fillId="0" borderId="0"/>
    <xf numFmtId="166" fontId="28" fillId="0" borderId="0" applyFont="0" applyFill="0" applyBorder="0" applyAlignment="0" applyProtection="0"/>
    <xf numFmtId="167" fontId="28" fillId="0" borderId="0" applyFont="0" applyFill="0" applyBorder="0" applyAlignment="0" applyProtection="0"/>
    <xf numFmtId="172" fontId="1" fillId="0" borderId="0" applyFont="0" applyFill="0" applyBorder="0" applyAlignment="0" applyProtection="0"/>
    <xf numFmtId="0" fontId="28" fillId="0" borderId="0"/>
    <xf numFmtId="0" fontId="28" fillId="0" borderId="0"/>
    <xf numFmtId="165" fontId="28" fillId="0" borderId="0" applyFont="0" applyFill="0" applyBorder="0" applyAlignment="0" applyProtection="0"/>
    <xf numFmtId="170" fontId="1" fillId="0" borderId="0" applyFont="0" applyFill="0" applyBorder="0" applyAlignment="0" applyProtection="0"/>
    <xf numFmtId="171" fontId="1" fillId="0" borderId="0" applyFont="0" applyFill="0" applyBorder="0" applyAlignment="0" applyProtection="0"/>
    <xf numFmtId="173" fontId="1" fillId="0" borderId="0" applyFont="0" applyFill="0" applyBorder="0" applyAlignment="0" applyProtection="0"/>
    <xf numFmtId="0" fontId="1" fillId="0" borderId="0"/>
    <xf numFmtId="168" fontId="1" fillId="0" borderId="0" applyFont="0" applyFill="0" applyBorder="0" applyAlignment="0" applyProtection="0"/>
    <xf numFmtId="0" fontId="29" fillId="0" borderId="0"/>
    <xf numFmtId="0" fontId="29" fillId="0" borderId="0"/>
    <xf numFmtId="0" fontId="3" fillId="0" borderId="0"/>
    <xf numFmtId="0" fontId="3" fillId="0" borderId="0"/>
    <xf numFmtId="169" fontId="29" fillId="0" borderId="0" applyFont="0" applyFill="0" applyBorder="0" applyAlignment="0" applyProtection="0"/>
    <xf numFmtId="38" fontId="29" fillId="0" borderId="0" applyFont="0" applyFill="0" applyBorder="0" applyAlignment="0" applyProtection="0"/>
    <xf numFmtId="40" fontId="29"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4" fontId="28" fillId="0" borderId="0" applyFont="0" applyFill="0" applyBorder="0" applyAlignment="0" applyProtection="0"/>
    <xf numFmtId="0" fontId="1" fillId="0" borderId="0"/>
    <xf numFmtId="0" fontId="1" fillId="0" borderId="0"/>
    <xf numFmtId="0" fontId="1" fillId="0" borderId="0"/>
    <xf numFmtId="0" fontId="37" fillId="0" borderId="0"/>
    <xf numFmtId="0" fontId="37" fillId="0" borderId="0"/>
  </cellStyleXfs>
  <cellXfs count="503">
    <xf numFmtId="0" fontId="0" fillId="0" borderId="0" xfId="0"/>
    <xf numFmtId="4" fontId="12" fillId="0" borderId="0" xfId="0" applyNumberFormat="1" applyFont="1" applyFill="1" applyBorder="1" applyAlignment="1" applyProtection="1">
      <alignment shrinkToFit="1"/>
      <protection hidden="1"/>
    </xf>
    <xf numFmtId="0" fontId="13" fillId="0" borderId="0" xfId="0" applyFont="1" applyFill="1" applyBorder="1" applyProtection="1">
      <protection hidden="1"/>
    </xf>
    <xf numFmtId="0" fontId="12" fillId="0" borderId="0" xfId="0" applyFont="1" applyFill="1" applyBorder="1" applyProtection="1">
      <protection hidden="1"/>
    </xf>
    <xf numFmtId="0" fontId="1" fillId="0" borderId="0" xfId="0" applyFont="1" applyFill="1"/>
    <xf numFmtId="4" fontId="10" fillId="0" borderId="0" xfId="0" applyNumberFormat="1" applyFont="1" applyFill="1" applyBorder="1" applyAlignment="1" applyProtection="1">
      <alignment shrinkToFit="1"/>
      <protection hidden="1"/>
    </xf>
    <xf numFmtId="4" fontId="11" fillId="0" borderId="0" xfId="0" applyNumberFormat="1" applyFont="1" applyFill="1" applyBorder="1" applyAlignment="1" applyProtection="1">
      <alignment shrinkToFit="1"/>
      <protection hidden="1"/>
    </xf>
    <xf numFmtId="0" fontId="0" fillId="0" borderId="0" xfId="0" applyFill="1"/>
    <xf numFmtId="0" fontId="0" fillId="0" borderId="0" xfId="0" applyFill="1" applyBorder="1"/>
    <xf numFmtId="0" fontId="18" fillId="0" borderId="0" xfId="0" applyFont="1" applyFill="1" applyAlignment="1">
      <alignment horizontal="left"/>
    </xf>
    <xf numFmtId="0" fontId="19" fillId="0" borderId="0" xfId="0" applyFont="1" applyFill="1"/>
    <xf numFmtId="0" fontId="19" fillId="0" borderId="0" xfId="0" applyFont="1" applyFill="1" applyAlignment="1">
      <alignment horizontal="right"/>
    </xf>
    <xf numFmtId="4" fontId="0" fillId="0" borderId="0" xfId="0" applyNumberFormat="1" applyFill="1"/>
    <xf numFmtId="0" fontId="6" fillId="0" borderId="4" xfId="0" applyFont="1" applyFill="1" applyBorder="1"/>
    <xf numFmtId="0" fontId="6" fillId="0" borderId="7" xfId="0" applyFont="1" applyFill="1" applyBorder="1"/>
    <xf numFmtId="0" fontId="21" fillId="0" borderId="9" xfId="0" applyFont="1" applyFill="1" applyBorder="1"/>
    <xf numFmtId="0" fontId="21" fillId="0" borderId="10" xfId="0" applyFont="1" applyFill="1" applyBorder="1"/>
    <xf numFmtId="0" fontId="19" fillId="0" borderId="12" xfId="0" applyFont="1" applyFill="1" applyBorder="1"/>
    <xf numFmtId="0" fontId="1" fillId="0" borderId="0" xfId="0" applyFont="1" applyFill="1" applyBorder="1"/>
    <xf numFmtId="0" fontId="1" fillId="0" borderId="0" xfId="0" applyFont="1" applyFill="1" applyBorder="1" applyAlignment="1">
      <alignment horizontal="right"/>
    </xf>
    <xf numFmtId="0" fontId="19" fillId="0" borderId="0" xfId="0" applyFont="1" applyFill="1" applyBorder="1"/>
    <xf numFmtId="0" fontId="3" fillId="0" borderId="0" xfId="0" applyFont="1" applyFill="1" applyProtection="1">
      <protection hidden="1"/>
    </xf>
    <xf numFmtId="0" fontId="4" fillId="0" borderId="0" xfId="0" applyFont="1" applyFill="1" applyProtection="1">
      <protection hidden="1"/>
    </xf>
    <xf numFmtId="0" fontId="5" fillId="0" borderId="0" xfId="0" applyFont="1" applyFill="1" applyProtection="1">
      <protection hidden="1"/>
    </xf>
    <xf numFmtId="0" fontId="20" fillId="0" borderId="0" xfId="0" applyFont="1" applyFill="1" applyProtection="1">
      <protection hidden="1"/>
    </xf>
    <xf numFmtId="0" fontId="7" fillId="0" borderId="0" xfId="0" applyFont="1" applyFill="1" applyAlignment="1" applyProtection="1">
      <alignment shrinkToFit="1"/>
      <protection hidden="1"/>
    </xf>
    <xf numFmtId="0" fontId="6" fillId="0" borderId="0" xfId="0" applyFont="1" applyFill="1" applyProtection="1">
      <protection hidden="1"/>
    </xf>
    <xf numFmtId="0" fontId="1" fillId="0" borderId="0" xfId="0" applyFont="1" applyFill="1" applyProtection="1">
      <protection hidden="1"/>
    </xf>
    <xf numFmtId="0" fontId="7" fillId="0" borderId="0" xfId="0" applyFont="1" applyFill="1" applyBorder="1" applyAlignment="1" applyProtection="1">
      <alignment horizontal="center" vertical="center"/>
      <protection hidden="1"/>
    </xf>
    <xf numFmtId="0" fontId="1" fillId="0" borderId="0" xfId="0" applyFont="1" applyFill="1" applyBorder="1" applyProtection="1">
      <protection hidden="1"/>
    </xf>
    <xf numFmtId="0" fontId="8" fillId="0" borderId="0" xfId="0" applyFont="1" applyFill="1" applyBorder="1" applyProtection="1">
      <protection hidden="1"/>
    </xf>
    <xf numFmtId="0" fontId="7" fillId="0" borderId="0" xfId="0" applyFont="1" applyFill="1" applyProtection="1">
      <protection hidden="1"/>
    </xf>
    <xf numFmtId="0" fontId="9" fillId="0" borderId="0" xfId="0" applyFont="1" applyFill="1" applyBorder="1" applyProtection="1">
      <protection hidden="1"/>
    </xf>
    <xf numFmtId="0" fontId="1" fillId="0" borderId="0" xfId="0" applyFont="1" applyFill="1" applyBorder="1" applyAlignment="1" applyProtection="1">
      <alignment horizontal="center"/>
      <protection hidden="1"/>
    </xf>
    <xf numFmtId="0" fontId="14" fillId="0" borderId="0" xfId="0" applyFont="1" applyFill="1" applyBorder="1" applyProtection="1">
      <protection hidden="1"/>
    </xf>
    <xf numFmtId="0" fontId="16" fillId="0" borderId="0" xfId="0" applyFont="1" applyFill="1" applyBorder="1" applyProtection="1">
      <protection hidden="1"/>
    </xf>
    <xf numFmtId="4" fontId="6" fillId="0" borderId="0" xfId="0" applyNumberFormat="1" applyFont="1" applyFill="1" applyBorder="1" applyProtection="1">
      <protection hidden="1"/>
    </xf>
    <xf numFmtId="0" fontId="1" fillId="0" borderId="0" xfId="0" applyFont="1" applyFill="1" applyBorder="1" applyAlignment="1" applyProtection="1">
      <alignment horizontal="right" shrinkToFit="1"/>
      <protection hidden="1"/>
    </xf>
    <xf numFmtId="0" fontId="14" fillId="0" borderId="0" xfId="0" applyFont="1" applyFill="1" applyBorder="1" applyAlignment="1" applyProtection="1">
      <alignment horizontal="right"/>
      <protection hidden="1"/>
    </xf>
    <xf numFmtId="4" fontId="1" fillId="0" borderId="0" xfId="0" applyNumberFormat="1" applyFont="1" applyFill="1" applyBorder="1" applyAlignment="1" applyProtection="1">
      <alignment shrinkToFit="1"/>
      <protection hidden="1"/>
    </xf>
    <xf numFmtId="0" fontId="2" fillId="0" borderId="11" xfId="0" applyFont="1" applyFill="1" applyBorder="1"/>
    <xf numFmtId="0" fontId="2" fillId="0" borderId="12" xfId="0" applyFont="1" applyFill="1" applyBorder="1"/>
    <xf numFmtId="0" fontId="2" fillId="0" borderId="10" xfId="0" applyFont="1" applyFill="1" applyBorder="1"/>
    <xf numFmtId="0" fontId="15" fillId="0" borderId="0" xfId="0" applyFont="1" applyFill="1" applyProtection="1">
      <protection hidden="1"/>
    </xf>
    <xf numFmtId="0" fontId="1" fillId="0" borderId="0" xfId="0" applyFont="1" applyFill="1" applyBorder="1" applyAlignment="1" applyProtection="1">
      <alignment horizontal="center" shrinkToFit="1"/>
      <protection hidden="1"/>
    </xf>
    <xf numFmtId="0" fontId="11" fillId="0" borderId="0" xfId="0" applyFont="1" applyFill="1" applyAlignment="1" applyProtection="1">
      <alignment horizontal="right"/>
      <protection hidden="1"/>
    </xf>
    <xf numFmtId="0" fontId="1" fillId="0" borderId="0" xfId="0" applyFont="1" applyFill="1" applyAlignment="1">
      <alignment horizontal="right"/>
    </xf>
    <xf numFmtId="0" fontId="11" fillId="0" borderId="0" xfId="0" applyFont="1" applyFill="1" applyBorder="1" applyProtection="1">
      <protection hidden="1"/>
    </xf>
    <xf numFmtId="4" fontId="1" fillId="0" borderId="0" xfId="0" applyNumberFormat="1" applyFont="1" applyFill="1" applyBorder="1" applyProtection="1">
      <protection hidden="1"/>
    </xf>
    <xf numFmtId="0" fontId="1" fillId="0" borderId="0" xfId="0" applyFont="1" applyAlignment="1" applyProtection="1">
      <alignment horizontal="center"/>
      <protection hidden="1"/>
    </xf>
    <xf numFmtId="0" fontId="10" fillId="0" borderId="0" xfId="0" applyFont="1" applyFill="1" applyBorder="1" applyProtection="1">
      <protection hidden="1"/>
    </xf>
    <xf numFmtId="0" fontId="7" fillId="0" borderId="0" xfId="1" applyFont="1" applyFill="1" applyProtection="1">
      <protection hidden="1"/>
    </xf>
    <xf numFmtId="0" fontId="1" fillId="0" borderId="0" xfId="1" applyFont="1" applyFill="1" applyProtection="1">
      <protection hidden="1"/>
    </xf>
    <xf numFmtId="0" fontId="13" fillId="0" borderId="0" xfId="1" applyFont="1" applyFill="1" applyBorder="1" applyProtection="1">
      <protection hidden="1"/>
    </xf>
    <xf numFmtId="0" fontId="1" fillId="0" borderId="0" xfId="1" applyFont="1" applyFill="1" applyBorder="1" applyProtection="1">
      <protection hidden="1"/>
    </xf>
    <xf numFmtId="0" fontId="1" fillId="0" borderId="0" xfId="1" applyFont="1" applyFill="1" applyBorder="1" applyAlignment="1" applyProtection="1">
      <alignment horizontal="center"/>
      <protection hidden="1"/>
    </xf>
    <xf numFmtId="4" fontId="19" fillId="0" borderId="0" xfId="1" applyNumberFormat="1" applyFont="1" applyFill="1" applyBorder="1" applyAlignment="1" applyProtection="1">
      <alignment shrinkToFit="1"/>
      <protection hidden="1"/>
    </xf>
    <xf numFmtId="0" fontId="1" fillId="0" borderId="0" xfId="1" applyFont="1" applyFill="1"/>
    <xf numFmtId="0" fontId="6" fillId="0" borderId="5" xfId="0" applyFont="1" applyFill="1" applyBorder="1"/>
    <xf numFmtId="0" fontId="6" fillId="0" borderId="6" xfId="0" applyFont="1" applyFill="1" applyBorder="1"/>
    <xf numFmtId="0" fontId="6" fillId="0" borderId="3" xfId="0" applyFont="1" applyFill="1" applyBorder="1"/>
    <xf numFmtId="0" fontId="6" fillId="0" borderId="20" xfId="0" applyFont="1" applyFill="1" applyBorder="1"/>
    <xf numFmtId="0" fontId="5" fillId="0" borderId="21" xfId="0" applyFont="1" applyFill="1" applyBorder="1"/>
    <xf numFmtId="0" fontId="6" fillId="0" borderId="22" xfId="0" applyFont="1" applyFill="1" applyBorder="1"/>
    <xf numFmtId="0" fontId="21" fillId="0" borderId="19" xfId="0" applyFont="1" applyFill="1" applyBorder="1"/>
    <xf numFmtId="0" fontId="5" fillId="0" borderId="13" xfId="0" applyFont="1" applyFill="1" applyBorder="1" applyAlignment="1">
      <alignment horizontal="center"/>
    </xf>
    <xf numFmtId="0" fontId="5" fillId="0" borderId="8" xfId="0" applyFont="1" applyFill="1" applyBorder="1"/>
    <xf numFmtId="0" fontId="1" fillId="0" borderId="11" xfId="0" applyFont="1" applyFill="1" applyBorder="1"/>
    <xf numFmtId="0" fontId="21" fillId="0" borderId="0" xfId="0" applyFont="1" applyFill="1" applyBorder="1"/>
    <xf numFmtId="4" fontId="26" fillId="0" borderId="13" xfId="0" applyNumberFormat="1" applyFont="1" applyFill="1" applyBorder="1"/>
    <xf numFmtId="0" fontId="3" fillId="0" borderId="11" xfId="0" applyFont="1" applyFill="1" applyBorder="1"/>
    <xf numFmtId="0" fontId="3" fillId="0" borderId="12" xfId="0" applyFont="1" applyFill="1" applyBorder="1"/>
    <xf numFmtId="4" fontId="2" fillId="0" borderId="11" xfId="0" applyNumberFormat="1" applyFont="1" applyFill="1" applyBorder="1"/>
    <xf numFmtId="4" fontId="26" fillId="0" borderId="10" xfId="0" applyNumberFormat="1" applyFont="1" applyFill="1" applyBorder="1"/>
    <xf numFmtId="4" fontId="0" fillId="0" borderId="0" xfId="0" applyNumberFormat="1" applyFill="1" applyBorder="1"/>
    <xf numFmtId="0" fontId="11" fillId="0" borderId="0" xfId="0" applyFont="1" applyFill="1" applyBorder="1"/>
    <xf numFmtId="2" fontId="1" fillId="0" borderId="0" xfId="0" applyNumberFormat="1" applyFont="1" applyFill="1" applyBorder="1"/>
    <xf numFmtId="4" fontId="11" fillId="0" borderId="0" xfId="0" applyNumberFormat="1" applyFont="1" applyFill="1"/>
    <xf numFmtId="0" fontId="11" fillId="0" borderId="0" xfId="0" applyFont="1" applyFill="1"/>
    <xf numFmtId="0" fontId="27" fillId="0" borderId="0" xfId="0" applyFont="1" applyFill="1" applyBorder="1"/>
    <xf numFmtId="0" fontId="3" fillId="0" borderId="0" xfId="0" applyFont="1" applyFill="1"/>
    <xf numFmtId="4" fontId="26" fillId="0" borderId="12" xfId="0" applyNumberFormat="1" applyFont="1" applyFill="1" applyBorder="1"/>
    <xf numFmtId="4" fontId="26" fillId="0" borderId="0" xfId="0" applyNumberFormat="1" applyFont="1" applyFill="1" applyBorder="1"/>
    <xf numFmtId="0" fontId="1" fillId="0" borderId="0" xfId="0" applyFont="1" applyFill="1" applyBorder="1" applyAlignment="1">
      <alignment vertical="top"/>
    </xf>
    <xf numFmtId="0" fontId="26" fillId="0" borderId="25" xfId="0" applyFont="1" applyFill="1" applyBorder="1" applyAlignment="1">
      <alignment vertical="top" wrapText="1"/>
    </xf>
    <xf numFmtId="0" fontId="26" fillId="0" borderId="27" xfId="0" applyFont="1" applyFill="1" applyBorder="1" applyAlignment="1">
      <alignment vertical="top" wrapText="1" shrinkToFit="1"/>
    </xf>
    <xf numFmtId="0" fontId="26" fillId="0" borderId="27" xfId="0" applyFont="1" applyFill="1" applyBorder="1" applyAlignment="1">
      <alignment wrapText="1"/>
    </xf>
    <xf numFmtId="0" fontId="5" fillId="0" borderId="30" xfId="0" applyFont="1" applyFill="1" applyBorder="1" applyAlignment="1">
      <alignment horizontal="center"/>
    </xf>
    <xf numFmtId="0" fontId="1" fillId="0" borderId="34" xfId="0" applyFont="1" applyFill="1" applyBorder="1"/>
    <xf numFmtId="0" fontId="30" fillId="0" borderId="0" xfId="0" applyFont="1" applyFill="1"/>
    <xf numFmtId="2" fontId="1" fillId="0" borderId="0" xfId="0" applyNumberFormat="1" applyFont="1" applyFill="1"/>
    <xf numFmtId="0" fontId="26" fillId="0" borderId="29" xfId="0" applyFont="1" applyFill="1" applyBorder="1" applyAlignment="1">
      <alignment horizontal="left"/>
    </xf>
    <xf numFmtId="2" fontId="2" fillId="0" borderId="37" xfId="0" applyNumberFormat="1" applyFont="1" applyFill="1" applyBorder="1"/>
    <xf numFmtId="4" fontId="26" fillId="0" borderId="38" xfId="0" applyNumberFormat="1" applyFont="1" applyFill="1" applyBorder="1"/>
    <xf numFmtId="2" fontId="26" fillId="0" borderId="36" xfId="0" applyNumberFormat="1" applyFont="1" applyFill="1" applyBorder="1"/>
    <xf numFmtId="0" fontId="10" fillId="0" borderId="1" xfId="0" applyFont="1" applyFill="1" applyBorder="1"/>
    <xf numFmtId="0" fontId="10" fillId="0" borderId="2" xfId="0" applyFont="1" applyFill="1" applyBorder="1"/>
    <xf numFmtId="0" fontId="31" fillId="0" borderId="0" xfId="0" applyFont="1" applyFill="1" applyBorder="1" applyAlignment="1">
      <alignment horizontal="right"/>
    </xf>
    <xf numFmtId="0" fontId="2" fillId="0" borderId="34"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29" xfId="0" applyFont="1" applyFill="1" applyBorder="1" applyAlignment="1">
      <alignment horizontal="center" vertical="center"/>
    </xf>
    <xf numFmtId="4" fontId="1" fillId="0" borderId="0" xfId="1" applyNumberFormat="1" applyFont="1" applyFill="1" applyBorder="1" applyAlignment="1" applyProtection="1">
      <alignment shrinkToFit="1"/>
      <protection hidden="1"/>
    </xf>
    <xf numFmtId="4" fontId="19" fillId="0" borderId="0" xfId="0" applyNumberFormat="1" applyFont="1" applyFill="1" applyBorder="1" applyAlignment="1" applyProtection="1">
      <alignment shrinkToFit="1"/>
      <protection hidden="1"/>
    </xf>
    <xf numFmtId="0" fontId="34" fillId="0" borderId="0" xfId="0" applyFont="1" applyFill="1" applyBorder="1" applyAlignment="1" applyProtection="1">
      <alignment horizontal="right"/>
      <protection hidden="1"/>
    </xf>
    <xf numFmtId="0" fontId="2" fillId="0" borderId="0" xfId="0" applyFont="1" applyFill="1" applyBorder="1" applyProtection="1">
      <protection hidden="1"/>
    </xf>
    <xf numFmtId="0" fontId="10" fillId="0" borderId="13" xfId="0" applyFont="1" applyFill="1" applyBorder="1" applyAlignment="1">
      <alignment horizontal="center"/>
    </xf>
    <xf numFmtId="0" fontId="10" fillId="0" borderId="30" xfId="0" applyFont="1" applyFill="1" applyBorder="1" applyAlignment="1">
      <alignment horizontal="center"/>
    </xf>
    <xf numFmtId="0" fontId="10" fillId="0" borderId="1" xfId="0" applyFont="1" applyFill="1" applyBorder="1" applyAlignment="1">
      <alignment horizontal="center"/>
    </xf>
    <xf numFmtId="0" fontId="10" fillId="0" borderId="32" xfId="0" applyFont="1" applyFill="1" applyBorder="1" applyAlignment="1">
      <alignment horizontal="center"/>
    </xf>
    <xf numFmtId="4" fontId="19" fillId="0" borderId="0" xfId="0" applyNumberFormat="1" applyFont="1" applyFill="1" applyBorder="1" applyAlignment="1">
      <alignment vertical="top" shrinkToFit="1"/>
    </xf>
    <xf numFmtId="0" fontId="1" fillId="0" borderId="31" xfId="0" applyFont="1" applyFill="1" applyBorder="1"/>
    <xf numFmtId="0" fontId="6" fillId="0" borderId="39" xfId="0" applyFont="1" applyFill="1" applyBorder="1" applyAlignment="1">
      <alignment horizontal="left"/>
    </xf>
    <xf numFmtId="0" fontId="6" fillId="0" borderId="23" xfId="0" applyFont="1" applyFill="1" applyBorder="1" applyAlignment="1">
      <alignment horizontal="left"/>
    </xf>
    <xf numFmtId="0" fontId="1" fillId="0" borderId="23" xfId="0" applyFont="1" applyFill="1" applyBorder="1" applyAlignment="1">
      <alignment horizontal="left"/>
    </xf>
    <xf numFmtId="0" fontId="8" fillId="0" borderId="0" xfId="1" applyFont="1" applyFill="1" applyBorder="1" applyProtection="1">
      <protection hidden="1"/>
    </xf>
    <xf numFmtId="0" fontId="11" fillId="0" borderId="0" xfId="1" applyFont="1" applyFill="1" applyBorder="1" applyProtection="1">
      <protection hidden="1"/>
    </xf>
    <xf numFmtId="0" fontId="12" fillId="0" borderId="0" xfId="1" applyFont="1" applyFill="1" applyBorder="1" applyProtection="1">
      <protection hidden="1"/>
    </xf>
    <xf numFmtId="0" fontId="1" fillId="0" borderId="0" xfId="0" applyFont="1" applyFill="1" applyAlignment="1" applyProtection="1">
      <alignment horizontal="right"/>
      <protection hidden="1"/>
    </xf>
    <xf numFmtId="0" fontId="4" fillId="0" borderId="0" xfId="0" applyFont="1" applyFill="1" applyAlignment="1" applyProtection="1">
      <protection hidden="1"/>
    </xf>
    <xf numFmtId="0" fontId="1" fillId="0" borderId="0" xfId="1" applyFont="1" applyFill="1" applyAlignment="1" applyProtection="1">
      <alignment horizontal="right"/>
      <protection hidden="1"/>
    </xf>
    <xf numFmtId="4" fontId="1" fillId="0" borderId="0" xfId="0" applyNumberFormat="1" applyFont="1" applyFill="1" applyBorder="1" applyAlignment="1" applyProtection="1">
      <alignment horizontal="right" indent="4"/>
      <protection hidden="1"/>
    </xf>
    <xf numFmtId="0" fontId="0" fillId="0" borderId="0" xfId="0" applyAlignment="1">
      <alignment horizontal="right" indent="4"/>
    </xf>
    <xf numFmtId="0" fontId="4" fillId="0" borderId="0" xfId="0" applyFont="1" applyFill="1" applyAlignment="1" applyProtection="1">
      <protection hidden="1"/>
    </xf>
    <xf numFmtId="0" fontId="1" fillId="0" borderId="0" xfId="0" applyFont="1" applyFill="1" applyAlignment="1" applyProtection="1">
      <alignment horizontal="right"/>
      <protection hidden="1"/>
    </xf>
    <xf numFmtId="0" fontId="1" fillId="4" borderId="0" xfId="0" applyFont="1" applyFill="1" applyAlignment="1" applyProtection="1">
      <alignment horizontal="right"/>
      <protection hidden="1"/>
    </xf>
    <xf numFmtId="2" fontId="1" fillId="0" borderId="0" xfId="0" applyNumberFormat="1" applyFont="1" applyFill="1" applyAlignment="1" applyProtection="1">
      <alignment horizontal="left" indent="15"/>
      <protection hidden="1"/>
    </xf>
    <xf numFmtId="0" fontId="4" fillId="0" borderId="0" xfId="0" applyFont="1" applyFill="1" applyAlignment="1" applyProtection="1">
      <alignment horizontal="right"/>
      <protection hidden="1"/>
    </xf>
    <xf numFmtId="0" fontId="1" fillId="0" borderId="0" xfId="0" applyFont="1" applyFill="1" applyAlignment="1" applyProtection="1">
      <alignment horizontal="left" shrinkToFit="1"/>
      <protection hidden="1"/>
    </xf>
    <xf numFmtId="4" fontId="1" fillId="0" borderId="0" xfId="0" applyNumberFormat="1" applyFont="1" applyFill="1" applyBorder="1" applyAlignment="1" applyProtection="1">
      <alignment horizontal="right" indent="6"/>
      <protection hidden="1"/>
    </xf>
    <xf numFmtId="0" fontId="24" fillId="0" borderId="0" xfId="25" applyFont="1" applyFill="1" applyBorder="1" applyProtection="1">
      <protection hidden="1"/>
    </xf>
    <xf numFmtId="0" fontId="7" fillId="0" borderId="0" xfId="25" applyFont="1" applyFill="1" applyProtection="1">
      <protection hidden="1"/>
    </xf>
    <xf numFmtId="4" fontId="7" fillId="0" borderId="0" xfId="25" applyNumberFormat="1" applyFont="1" applyFill="1" applyBorder="1" applyAlignment="1" applyProtection="1">
      <alignment shrinkToFit="1"/>
      <protection hidden="1"/>
    </xf>
    <xf numFmtId="0" fontId="1" fillId="0" borderId="0" xfId="25" applyFont="1" applyFill="1"/>
    <xf numFmtId="0" fontId="35" fillId="0" borderId="0" xfId="25" applyFont="1" applyFill="1" applyProtection="1">
      <protection hidden="1"/>
    </xf>
    <xf numFmtId="4" fontId="7" fillId="0" borderId="0" xfId="25" applyNumberFormat="1" applyFont="1" applyFill="1" applyAlignment="1" applyProtection="1">
      <alignment shrinkToFit="1"/>
      <protection hidden="1"/>
    </xf>
    <xf numFmtId="4" fontId="1" fillId="0" borderId="0" xfId="25" applyNumberFormat="1" applyFont="1" applyFill="1" applyAlignment="1" applyProtection="1">
      <alignment shrinkToFit="1"/>
      <protection hidden="1"/>
    </xf>
    <xf numFmtId="0" fontId="1" fillId="0" borderId="0" xfId="25" applyFont="1" applyFill="1" applyProtection="1">
      <protection hidden="1"/>
    </xf>
    <xf numFmtId="0" fontId="13" fillId="0" borderId="0" xfId="25" applyFont="1" applyFill="1" applyBorder="1" applyProtection="1">
      <protection hidden="1"/>
    </xf>
    <xf numFmtId="0" fontId="1" fillId="0" borderId="0" xfId="25" applyFont="1" applyFill="1" applyBorder="1" applyProtection="1">
      <protection hidden="1"/>
    </xf>
    <xf numFmtId="0" fontId="1" fillId="0" borderId="0" xfId="25" applyFont="1" applyFill="1" applyBorder="1" applyAlignment="1" applyProtection="1">
      <alignment horizontal="center"/>
      <protection hidden="1"/>
    </xf>
    <xf numFmtId="4" fontId="21" fillId="0" borderId="0" xfId="25" applyNumberFormat="1" applyFont="1" applyFill="1" applyBorder="1" applyAlignment="1" applyProtection="1">
      <alignment shrinkToFit="1"/>
      <protection hidden="1"/>
    </xf>
    <xf numFmtId="0" fontId="8" fillId="0" borderId="0" xfId="25" applyFont="1" applyFill="1" applyBorder="1" applyProtection="1">
      <protection hidden="1"/>
    </xf>
    <xf numFmtId="0" fontId="25" fillId="0" borderId="0" xfId="25" applyFont="1" applyFill="1" applyBorder="1" applyProtection="1">
      <protection hidden="1"/>
    </xf>
    <xf numFmtId="0" fontId="16" fillId="0" borderId="0" xfId="25" applyFont="1" applyFill="1" applyBorder="1" applyProtection="1">
      <protection hidden="1"/>
    </xf>
    <xf numFmtId="0" fontId="19" fillId="0" borderId="0" xfId="25" applyFont="1" applyFill="1" applyBorder="1" applyAlignment="1" applyProtection="1">
      <alignment horizontal="right"/>
      <protection hidden="1"/>
    </xf>
    <xf numFmtId="0" fontId="19" fillId="0" borderId="0" xfId="25" applyFont="1" applyFill="1" applyBorder="1" applyProtection="1">
      <protection hidden="1"/>
    </xf>
    <xf numFmtId="4" fontId="19" fillId="0" borderId="0" xfId="25" applyNumberFormat="1" applyFont="1" applyFill="1" applyBorder="1" applyAlignment="1" applyProtection="1">
      <alignment shrinkToFit="1"/>
      <protection hidden="1"/>
    </xf>
    <xf numFmtId="0" fontId="7" fillId="0" borderId="0" xfId="25" applyFont="1" applyFill="1" applyBorder="1" applyProtection="1">
      <protection hidden="1"/>
    </xf>
    <xf numFmtId="0" fontId="17" fillId="0" borderId="0" xfId="25" applyFont="1" applyFill="1" applyBorder="1" applyProtection="1">
      <protection hidden="1"/>
    </xf>
    <xf numFmtId="0" fontId="21" fillId="0" borderId="0" xfId="25" applyFont="1" applyFill="1" applyBorder="1" applyAlignment="1" applyProtection="1">
      <protection hidden="1"/>
    </xf>
    <xf numFmtId="0" fontId="1" fillId="0" borderId="0" xfId="0" applyFont="1" applyAlignment="1" applyProtection="1">
      <alignment vertical="top" wrapText="1" shrinkToFit="1"/>
      <protection hidden="1"/>
    </xf>
    <xf numFmtId="4" fontId="24" fillId="4" borderId="0" xfId="0" applyNumberFormat="1" applyFont="1" applyFill="1" applyAlignment="1" applyProtection="1">
      <alignment shrinkToFit="1"/>
      <protection hidden="1"/>
    </xf>
    <xf numFmtId="4" fontId="36" fillId="0" borderId="0" xfId="0" applyNumberFormat="1" applyFont="1" applyFill="1" applyBorder="1" applyProtection="1">
      <protection hidden="1"/>
    </xf>
    <xf numFmtId="0" fontId="1" fillId="0" borderId="0" xfId="0" applyFont="1" applyFill="1" applyBorder="1" applyAlignment="1" applyProtection="1">
      <alignment horizontal="right" indent="6"/>
      <protection hidden="1"/>
    </xf>
    <xf numFmtId="0" fontId="1" fillId="0" borderId="0" xfId="0" applyFont="1" applyFill="1" applyBorder="1" applyAlignment="1" applyProtection="1">
      <alignment horizontal="left" indent="3"/>
      <protection hidden="1"/>
    </xf>
    <xf numFmtId="174" fontId="1" fillId="0" borderId="0" xfId="0" applyNumberFormat="1" applyFont="1" applyFill="1" applyBorder="1" applyAlignment="1" applyProtection="1">
      <alignment horizontal="right" indent="6"/>
      <protection hidden="1"/>
    </xf>
    <xf numFmtId="0" fontId="1" fillId="0" borderId="0" xfId="0" applyFont="1" applyFill="1" applyBorder="1" applyAlignment="1" applyProtection="1">
      <alignment vertical="top" wrapText="1"/>
      <protection locked="0"/>
    </xf>
    <xf numFmtId="0" fontId="12" fillId="0" borderId="41" xfId="0" applyFont="1" applyBorder="1" applyProtection="1">
      <protection hidden="1"/>
    </xf>
    <xf numFmtId="0" fontId="1" fillId="0" borderId="42" xfId="0" applyFont="1" applyBorder="1" applyProtection="1">
      <protection hidden="1"/>
    </xf>
    <xf numFmtId="0" fontId="12" fillId="0" borderId="42" xfId="0" applyFont="1" applyBorder="1" applyProtection="1">
      <protection hidden="1"/>
    </xf>
    <xf numFmtId="0" fontId="1" fillId="0" borderId="43" xfId="0" applyFont="1" applyBorder="1" applyAlignment="1" applyProtection="1">
      <alignment horizontal="center"/>
      <protection hidden="1"/>
    </xf>
    <xf numFmtId="0" fontId="1" fillId="0" borderId="44" xfId="0" applyFont="1" applyBorder="1" applyAlignment="1" applyProtection="1">
      <alignment horizontal="center"/>
      <protection hidden="1"/>
    </xf>
    <xf numFmtId="0" fontId="1" fillId="0" borderId="44" xfId="0" applyFont="1" applyBorder="1" applyAlignment="1" applyProtection="1">
      <alignment horizontal="left"/>
      <protection hidden="1"/>
    </xf>
    <xf numFmtId="0" fontId="1" fillId="0" borderId="45" xfId="0" applyFont="1" applyBorder="1" applyAlignment="1" applyProtection="1">
      <alignment horizontal="left"/>
      <protection hidden="1"/>
    </xf>
    <xf numFmtId="0" fontId="1" fillId="0" borderId="46" xfId="0" applyFont="1" applyBorder="1" applyProtection="1">
      <protection hidden="1"/>
    </xf>
    <xf numFmtId="0" fontId="1" fillId="0" borderId="0" xfId="0" applyFont="1" applyProtection="1">
      <protection hidden="1"/>
    </xf>
    <xf numFmtId="0" fontId="1" fillId="0" borderId="47" xfId="0" applyFont="1" applyBorder="1" applyProtection="1">
      <protection hidden="1"/>
    </xf>
    <xf numFmtId="0" fontId="1" fillId="0" borderId="48" xfId="0" applyFont="1" applyBorder="1" applyProtection="1">
      <protection hidden="1"/>
    </xf>
    <xf numFmtId="175" fontId="1" fillId="0" borderId="48" xfId="0" applyNumberFormat="1" applyFont="1" applyBorder="1" applyAlignment="1" applyProtection="1">
      <alignment horizontal="right"/>
      <protection hidden="1"/>
    </xf>
    <xf numFmtId="175" fontId="1" fillId="0" borderId="49" xfId="0" applyNumberFormat="1" applyFont="1" applyBorder="1" applyAlignment="1" applyProtection="1">
      <alignment horizontal="right"/>
      <protection hidden="1"/>
    </xf>
    <xf numFmtId="0" fontId="1" fillId="0" borderId="48" xfId="0" applyFont="1" applyBorder="1" applyAlignment="1" applyProtection="1">
      <alignment horizontal="center"/>
      <protection hidden="1"/>
    </xf>
    <xf numFmtId="0" fontId="1" fillId="0" borderId="49" xfId="0" applyFont="1" applyBorder="1" applyProtection="1">
      <protection hidden="1"/>
    </xf>
    <xf numFmtId="0" fontId="1" fillId="0" borderId="50" xfId="0" applyFont="1" applyBorder="1" applyProtection="1">
      <protection hidden="1"/>
    </xf>
    <xf numFmtId="0" fontId="1" fillId="0" borderId="51" xfId="0" applyFont="1" applyBorder="1" applyProtection="1">
      <protection hidden="1"/>
    </xf>
    <xf numFmtId="0" fontId="1" fillId="0" borderId="52" xfId="0" applyFont="1" applyBorder="1" applyProtection="1">
      <protection hidden="1"/>
    </xf>
    <xf numFmtId="0" fontId="1" fillId="0" borderId="53" xfId="0" applyFont="1" applyBorder="1" applyProtection="1">
      <protection hidden="1"/>
    </xf>
    <xf numFmtId="0" fontId="1" fillId="0" borderId="54" xfId="0" applyFont="1" applyFill="1" applyBorder="1" applyProtection="1">
      <protection hidden="1"/>
    </xf>
    <xf numFmtId="0" fontId="1" fillId="0" borderId="55" xfId="0" applyFont="1" applyFill="1" applyBorder="1" applyProtection="1">
      <protection hidden="1"/>
    </xf>
    <xf numFmtId="4" fontId="1" fillId="0" borderId="56" xfId="0" applyNumberFormat="1" applyFont="1" applyFill="1" applyBorder="1" applyAlignment="1" applyProtection="1">
      <alignment horizontal="right"/>
      <protection hidden="1"/>
    </xf>
    <xf numFmtId="4" fontId="1" fillId="0" borderId="57" xfId="0" applyNumberFormat="1" applyFont="1" applyFill="1" applyBorder="1" applyAlignment="1" applyProtection="1">
      <alignment horizontal="right"/>
      <protection hidden="1"/>
    </xf>
    <xf numFmtId="4" fontId="1" fillId="0" borderId="58" xfId="0" applyNumberFormat="1" applyFont="1" applyFill="1" applyBorder="1" applyProtection="1">
      <protection hidden="1"/>
    </xf>
    <xf numFmtId="4" fontId="1" fillId="0" borderId="59" xfId="0" applyNumberFormat="1" applyFont="1" applyFill="1" applyBorder="1" applyAlignment="1" applyProtection="1">
      <alignment horizontal="right" shrinkToFit="1"/>
      <protection hidden="1"/>
    </xf>
    <xf numFmtId="0" fontId="1" fillId="0" borderId="61" xfId="0" applyFont="1" applyFill="1" applyBorder="1" applyProtection="1">
      <protection hidden="1"/>
    </xf>
    <xf numFmtId="0" fontId="1" fillId="0" borderId="62" xfId="0" applyFont="1" applyFill="1" applyBorder="1" applyProtection="1">
      <protection hidden="1"/>
    </xf>
    <xf numFmtId="4" fontId="1" fillId="0" borderId="60" xfId="0" applyNumberFormat="1" applyFont="1" applyFill="1" applyBorder="1" applyProtection="1">
      <protection hidden="1"/>
    </xf>
    <xf numFmtId="4" fontId="1" fillId="0" borderId="63" xfId="0" applyNumberFormat="1" applyFont="1" applyFill="1" applyBorder="1" applyAlignment="1" applyProtection="1">
      <alignment horizontal="right"/>
      <protection hidden="1"/>
    </xf>
    <xf numFmtId="4" fontId="1" fillId="0" borderId="64" xfId="0" applyNumberFormat="1" applyFont="1" applyFill="1" applyBorder="1" applyProtection="1">
      <protection hidden="1"/>
    </xf>
    <xf numFmtId="4" fontId="1" fillId="0" borderId="65" xfId="0" applyNumberFormat="1" applyFont="1" applyFill="1" applyBorder="1" applyAlignment="1" applyProtection="1">
      <alignment horizontal="right" shrinkToFit="1"/>
      <protection hidden="1"/>
    </xf>
    <xf numFmtId="0" fontId="12" fillId="0" borderId="50" xfId="0" applyFont="1" applyFill="1" applyBorder="1" applyProtection="1">
      <protection hidden="1"/>
    </xf>
    <xf numFmtId="0" fontId="10" fillId="0" borderId="51" xfId="0" applyFont="1" applyFill="1" applyBorder="1" applyProtection="1">
      <protection hidden="1"/>
    </xf>
    <xf numFmtId="4" fontId="10" fillId="0" borderId="66" xfId="0" applyNumberFormat="1" applyFont="1" applyFill="1" applyBorder="1" applyProtection="1">
      <protection hidden="1"/>
    </xf>
    <xf numFmtId="4" fontId="10" fillId="0" borderId="67" xfId="0" applyNumberFormat="1" applyFont="1" applyFill="1" applyBorder="1" applyProtection="1">
      <protection hidden="1"/>
    </xf>
    <xf numFmtId="4" fontId="10" fillId="0" borderId="68" xfId="0" applyNumberFormat="1" applyFont="1" applyFill="1" applyBorder="1" applyProtection="1">
      <protection hidden="1"/>
    </xf>
    <xf numFmtId="4" fontId="10" fillId="0" borderId="69" xfId="0" applyNumberFormat="1" applyFont="1" applyFill="1" applyBorder="1" applyAlignment="1" applyProtection="1">
      <alignment horizontal="right"/>
      <protection hidden="1"/>
    </xf>
    <xf numFmtId="4" fontId="2" fillId="0" borderId="1" xfId="0" applyNumberFormat="1" applyFont="1" applyFill="1" applyBorder="1"/>
    <xf numFmtId="4" fontId="2" fillId="0" borderId="39" xfId="0" applyNumberFormat="1" applyFont="1" applyFill="1" applyBorder="1"/>
    <xf numFmtId="4" fontId="2" fillId="0" borderId="32" xfId="0" applyNumberFormat="1" applyFont="1" applyFill="1" applyBorder="1"/>
    <xf numFmtId="4" fontId="2" fillId="0" borderId="4" xfId="0" applyNumberFormat="1" applyFont="1" applyFill="1" applyBorder="1"/>
    <xf numFmtId="4" fontId="2" fillId="0" borderId="74" xfId="0" applyNumberFormat="1" applyFont="1" applyFill="1" applyBorder="1"/>
    <xf numFmtId="4" fontId="2" fillId="0" borderId="16" xfId="0" applyNumberFormat="1" applyFont="1" applyFill="1" applyBorder="1"/>
    <xf numFmtId="4" fontId="2" fillId="0" borderId="70" xfId="0" applyNumberFormat="1" applyFont="1" applyFill="1" applyBorder="1"/>
    <xf numFmtId="4" fontId="26" fillId="0" borderId="19" xfId="0" applyNumberFormat="1" applyFont="1" applyFill="1" applyBorder="1"/>
    <xf numFmtId="4" fontId="26" fillId="0" borderId="28" xfId="0" applyNumberFormat="1" applyFont="1" applyFill="1" applyBorder="1"/>
    <xf numFmtId="4" fontId="26" fillId="0" borderId="75" xfId="0" applyNumberFormat="1" applyFont="1" applyFill="1" applyBorder="1"/>
    <xf numFmtId="4" fontId="2" fillId="0" borderId="40" xfId="0" applyNumberFormat="1" applyFont="1" applyFill="1" applyBorder="1"/>
    <xf numFmtId="4" fontId="2" fillId="0" borderId="18" xfId="0" applyNumberFormat="1" applyFont="1" applyFill="1" applyBorder="1"/>
    <xf numFmtId="4" fontId="2" fillId="0" borderId="17" xfId="0" applyNumberFormat="1" applyFont="1" applyFill="1" applyBorder="1"/>
    <xf numFmtId="4" fontId="2" fillId="0" borderId="17" xfId="0" applyNumberFormat="1" applyFont="1" applyFill="1" applyBorder="1" applyAlignment="1">
      <alignment horizontal="right"/>
    </xf>
    <xf numFmtId="0" fontId="15" fillId="0" borderId="0" xfId="1" applyFont="1" applyFill="1" applyProtection="1">
      <protection hidden="1"/>
    </xf>
    <xf numFmtId="0" fontId="3" fillId="0" borderId="0" xfId="1" applyFont="1" applyFill="1" applyProtection="1">
      <protection hidden="1"/>
    </xf>
    <xf numFmtId="0" fontId="1" fillId="3" borderId="0" xfId="1" applyFont="1" applyFill="1" applyAlignment="1" applyProtection="1">
      <alignment horizontal="right"/>
      <protection hidden="1"/>
    </xf>
    <xf numFmtId="0" fontId="4" fillId="0" borderId="0" xfId="1" applyFont="1" applyFill="1" applyProtection="1">
      <protection hidden="1"/>
    </xf>
    <xf numFmtId="0" fontId="4" fillId="0" borderId="0" xfId="1" applyFont="1" applyFill="1" applyAlignment="1" applyProtection="1">
      <protection hidden="1"/>
    </xf>
    <xf numFmtId="0" fontId="5" fillId="0" borderId="0" xfId="1" applyFont="1" applyFill="1" applyProtection="1">
      <protection hidden="1"/>
    </xf>
    <xf numFmtId="0" fontId="20" fillId="0" borderId="0" xfId="1" applyFont="1" applyFill="1" applyProtection="1">
      <protection hidden="1"/>
    </xf>
    <xf numFmtId="2" fontId="1" fillId="0" borderId="0" xfId="1" applyNumberFormat="1" applyFont="1" applyFill="1" applyAlignment="1" applyProtection="1">
      <alignment horizontal="left" indent="10"/>
      <protection hidden="1"/>
    </xf>
    <xf numFmtId="0" fontId="4" fillId="0" borderId="0" xfId="1" applyFont="1" applyFill="1" applyAlignment="1" applyProtection="1">
      <alignment horizontal="right"/>
      <protection hidden="1"/>
    </xf>
    <xf numFmtId="0" fontId="1" fillId="0" borderId="0" xfId="1" applyFont="1" applyFill="1" applyAlignment="1" applyProtection="1">
      <alignment horizontal="left" shrinkToFit="1"/>
      <protection hidden="1"/>
    </xf>
    <xf numFmtId="0" fontId="7" fillId="0" borderId="0" xfId="1" applyFont="1" applyFill="1" applyAlignment="1" applyProtection="1">
      <alignment shrinkToFit="1"/>
      <protection hidden="1"/>
    </xf>
    <xf numFmtId="0" fontId="6" fillId="0" borderId="0" xfId="1" applyFont="1" applyFill="1" applyProtection="1">
      <protection hidden="1"/>
    </xf>
    <xf numFmtId="0" fontId="14" fillId="0" borderId="0" xfId="1" applyFont="1" applyFill="1" applyBorder="1" applyAlignment="1" applyProtection="1">
      <alignment horizontal="right"/>
      <protection hidden="1"/>
    </xf>
    <xf numFmtId="0" fontId="1" fillId="0" borderId="0" xfId="1" applyFont="1" applyFill="1" applyBorder="1" applyAlignment="1" applyProtection="1">
      <alignment horizontal="right" shrinkToFit="1"/>
      <protection hidden="1"/>
    </xf>
    <xf numFmtId="0" fontId="1" fillId="0" borderId="0" xfId="1" applyFont="1" applyFill="1" applyBorder="1" applyAlignment="1" applyProtection="1">
      <alignment horizontal="center" shrinkToFit="1"/>
      <protection hidden="1"/>
    </xf>
    <xf numFmtId="0" fontId="11" fillId="0" borderId="0" xfId="1" applyFont="1" applyFill="1" applyAlignment="1" applyProtection="1">
      <alignment horizontal="right"/>
      <protection hidden="1"/>
    </xf>
    <xf numFmtId="0" fontId="7" fillId="0" borderId="0" xfId="1" applyFont="1" applyFill="1" applyBorder="1" applyAlignment="1" applyProtection="1">
      <alignment horizontal="center" vertical="center"/>
      <protection hidden="1"/>
    </xf>
    <xf numFmtId="0" fontId="9" fillId="0" borderId="0" xfId="1" applyFont="1" applyFill="1" applyBorder="1" applyProtection="1">
      <protection hidden="1"/>
    </xf>
    <xf numFmtId="4" fontId="11" fillId="0" borderId="0" xfId="1" applyNumberFormat="1" applyFont="1" applyFill="1" applyBorder="1" applyAlignment="1" applyProtection="1">
      <alignment shrinkToFit="1"/>
      <protection hidden="1"/>
    </xf>
    <xf numFmtId="0" fontId="34" fillId="0" borderId="0" xfId="1" applyFont="1" applyFill="1" applyBorder="1" applyAlignment="1" applyProtection="1">
      <alignment horizontal="right"/>
      <protection hidden="1"/>
    </xf>
    <xf numFmtId="0" fontId="2" fillId="0" borderId="0" xfId="1" applyFont="1" applyFill="1" applyBorder="1" applyProtection="1">
      <protection hidden="1"/>
    </xf>
    <xf numFmtId="4" fontId="1" fillId="0" borderId="0" xfId="1" applyNumberFormat="1" applyFont="1" applyFill="1" applyBorder="1" applyAlignment="1" applyProtection="1">
      <alignment horizontal="right" indent="4"/>
      <protection hidden="1"/>
    </xf>
    <xf numFmtId="0" fontId="1" fillId="0" borderId="0" xfId="1" applyAlignment="1">
      <alignment horizontal="right" indent="4"/>
    </xf>
    <xf numFmtId="4" fontId="10" fillId="0" borderId="0" xfId="1" applyNumberFormat="1" applyFont="1" applyFill="1" applyBorder="1" applyAlignment="1" applyProtection="1">
      <alignment shrinkToFit="1"/>
      <protection hidden="1"/>
    </xf>
    <xf numFmtId="4" fontId="12" fillId="0" borderId="0" xfId="1" applyNumberFormat="1" applyFont="1" applyFill="1" applyBorder="1" applyAlignment="1" applyProtection="1">
      <alignment shrinkToFit="1"/>
      <protection hidden="1"/>
    </xf>
    <xf numFmtId="0" fontId="14" fillId="0" borderId="0" xfId="1" applyFont="1" applyFill="1" applyBorder="1" applyProtection="1">
      <protection hidden="1"/>
    </xf>
    <xf numFmtId="0" fontId="15" fillId="0" borderId="0" xfId="26" applyFont="1"/>
    <xf numFmtId="0" fontId="3" fillId="0" borderId="0" xfId="26" applyFont="1"/>
    <xf numFmtId="0" fontId="37" fillId="0" borderId="0" xfId="26"/>
    <xf numFmtId="0" fontId="37" fillId="5" borderId="0" xfId="26" applyFill="1" applyAlignment="1">
      <alignment horizontal="right"/>
    </xf>
    <xf numFmtId="0" fontId="4" fillId="0" borderId="0" xfId="26" applyFont="1"/>
    <xf numFmtId="0" fontId="5" fillId="0" borderId="0" xfId="26" applyFont="1"/>
    <xf numFmtId="0" fontId="20" fillId="0" borderId="0" xfId="26" applyFont="1"/>
    <xf numFmtId="2" fontId="37" fillId="0" borderId="0" xfId="26" applyNumberFormat="1" applyAlignment="1">
      <alignment horizontal="left" indent="10"/>
    </xf>
    <xf numFmtId="0" fontId="4" fillId="0" borderId="0" xfId="26" applyFont="1" applyAlignment="1">
      <alignment horizontal="right"/>
    </xf>
    <xf numFmtId="0" fontId="37" fillId="0" borderId="0" xfId="26" applyAlignment="1">
      <alignment horizontal="left" shrinkToFit="1"/>
    </xf>
    <xf numFmtId="0" fontId="7" fillId="0" borderId="0" xfId="26" applyFont="1" applyAlignment="1">
      <alignment shrinkToFit="1"/>
    </xf>
    <xf numFmtId="0" fontId="6" fillId="0" borderId="0" xfId="26" applyFont="1"/>
    <xf numFmtId="0" fontId="14" fillId="0" borderId="0" xfId="26" applyFont="1" applyAlignment="1">
      <alignment horizontal="right"/>
    </xf>
    <xf numFmtId="0" fontId="37" fillId="0" borderId="0" xfId="26" applyAlignment="1">
      <alignment horizontal="center"/>
    </xf>
    <xf numFmtId="0" fontId="37" fillId="0" borderId="0" xfId="26" applyAlignment="1">
      <alignment horizontal="right" shrinkToFit="1"/>
    </xf>
    <xf numFmtId="0" fontId="37" fillId="0" borderId="0" xfId="26" applyAlignment="1">
      <alignment horizontal="center" shrinkToFit="1"/>
    </xf>
    <xf numFmtId="0" fontId="11" fillId="0" borderId="0" xfId="26" applyFont="1" applyAlignment="1">
      <alignment horizontal="right"/>
    </xf>
    <xf numFmtId="0" fontId="7" fillId="0" borderId="0" xfId="26" applyFont="1" applyAlignment="1">
      <alignment horizontal="center" vertical="center"/>
    </xf>
    <xf numFmtId="0" fontId="37" fillId="0" borderId="0" xfId="26" applyAlignment="1">
      <alignment horizontal="right"/>
    </xf>
    <xf numFmtId="0" fontId="8" fillId="0" borderId="0" xfId="26" applyFont="1"/>
    <xf numFmtId="0" fontId="7" fillId="0" borderId="0" xfId="26" applyFont="1"/>
    <xf numFmtId="0" fontId="13" fillId="0" borderId="0" xfId="26" applyFont="1"/>
    <xf numFmtId="0" fontId="11" fillId="0" borderId="0" xfId="26" applyFont="1"/>
    <xf numFmtId="0" fontId="9" fillId="0" borderId="0" xfId="26" applyFont="1"/>
    <xf numFmtId="4" fontId="11" fillId="0" borderId="0" xfId="26" applyNumberFormat="1" applyFont="1" applyAlignment="1">
      <alignment shrinkToFit="1"/>
    </xf>
    <xf numFmtId="4" fontId="37" fillId="0" borderId="0" xfId="26" applyNumberFormat="1" applyAlignment="1">
      <alignment shrinkToFit="1"/>
    </xf>
    <xf numFmtId="0" fontId="34" fillId="0" borderId="0" xfId="26" applyFont="1" applyAlignment="1">
      <alignment horizontal="right"/>
    </xf>
    <xf numFmtId="0" fontId="12" fillId="0" borderId="0" xfId="26" applyFont="1"/>
    <xf numFmtId="0" fontId="2" fillId="0" borderId="0" xfId="26" applyFont="1"/>
    <xf numFmtId="4" fontId="19" fillId="0" borderId="0" xfId="26" applyNumberFormat="1" applyFont="1" applyAlignment="1">
      <alignment shrinkToFit="1"/>
    </xf>
    <xf numFmtId="4" fontId="37" fillId="0" borderId="0" xfId="26" applyNumberFormat="1" applyAlignment="1">
      <alignment horizontal="right" indent="4"/>
    </xf>
    <xf numFmtId="0" fontId="37" fillId="0" borderId="0" xfId="26" applyAlignment="1">
      <alignment horizontal="right" indent="4"/>
    </xf>
    <xf numFmtId="4" fontId="10" fillId="0" borderId="0" xfId="26" applyNumberFormat="1" applyFont="1" applyAlignment="1">
      <alignment shrinkToFit="1"/>
    </xf>
    <xf numFmtId="0" fontId="24" fillId="0" borderId="0" xfId="27" applyFont="1"/>
    <xf numFmtId="0" fontId="7" fillId="0" borderId="0" xfId="27" applyFont="1"/>
    <xf numFmtId="4" fontId="7" fillId="0" borderId="0" xfId="27" applyNumberFormat="1" applyFont="1" applyAlignment="1">
      <alignment shrinkToFit="1"/>
    </xf>
    <xf numFmtId="0" fontId="37" fillId="0" borderId="0" xfId="27"/>
    <xf numFmtId="4" fontId="12" fillId="0" borderId="0" xfId="26" applyNumberFormat="1" applyFont="1" applyAlignment="1">
      <alignment shrinkToFit="1"/>
    </xf>
    <xf numFmtId="0" fontId="14" fillId="0" borderId="0" xfId="26" applyFont="1"/>
    <xf numFmtId="0" fontId="35" fillId="0" borderId="0" xfId="27" applyFont="1"/>
    <xf numFmtId="4" fontId="37" fillId="0" borderId="0" xfId="27" applyNumberFormat="1" applyAlignment="1">
      <alignment shrinkToFit="1"/>
    </xf>
    <xf numFmtId="0" fontId="13" fillId="0" borderId="0" xfId="27" applyFont="1"/>
    <xf numFmtId="0" fontId="37" fillId="0" borderId="0" xfId="27" applyAlignment="1">
      <alignment horizontal="center"/>
    </xf>
    <xf numFmtId="4" fontId="21" fillId="0" borderId="0" xfId="27" applyNumberFormat="1" applyFont="1" applyAlignment="1">
      <alignment shrinkToFit="1"/>
    </xf>
    <xf numFmtId="0" fontId="8" fillId="0" borderId="0" xfId="27" applyFont="1"/>
    <xf numFmtId="0" fontId="25" fillId="0" borderId="0" xfId="27" applyFont="1"/>
    <xf numFmtId="0" fontId="16" fillId="0" borderId="0" xfId="27" applyFont="1"/>
    <xf numFmtId="0" fontId="19" fillId="0" borderId="0" xfId="27" applyFont="1" applyAlignment="1">
      <alignment horizontal="right"/>
    </xf>
    <xf numFmtId="0" fontId="19" fillId="0" borderId="0" xfId="27" applyFont="1"/>
    <xf numFmtId="4" fontId="19" fillId="0" borderId="0" xfId="27" applyNumberFormat="1" applyFont="1" applyAlignment="1">
      <alignment shrinkToFit="1"/>
    </xf>
    <xf numFmtId="0" fontId="17" fillId="0" borderId="0" xfId="27" applyFont="1"/>
    <xf numFmtId="0" fontId="21" fillId="0" borderId="0" xfId="27" applyFont="1"/>
    <xf numFmtId="0" fontId="1" fillId="0" borderId="0" xfId="0" applyNumberFormat="1" applyFont="1" applyFill="1"/>
    <xf numFmtId="2" fontId="1" fillId="0" borderId="0" xfId="0" applyNumberFormat="1" applyFont="1" applyFill="1" applyAlignment="1" applyProtection="1">
      <alignment horizontal="left" indent="10"/>
      <protection hidden="1"/>
    </xf>
    <xf numFmtId="0" fontId="1" fillId="3" borderId="0" xfId="0" applyFont="1" applyFill="1" applyAlignment="1" applyProtection="1">
      <alignment horizontal="right"/>
      <protection hidden="1"/>
    </xf>
    <xf numFmtId="0" fontId="4" fillId="0" borderId="0" xfId="0" applyFont="1" applyFill="1" applyAlignment="1" applyProtection="1">
      <protection hidden="1"/>
    </xf>
    <xf numFmtId="0" fontId="1" fillId="0" borderId="0" xfId="0" applyFont="1" applyFill="1" applyAlignment="1" applyProtection="1">
      <alignment horizontal="right"/>
      <protection hidden="1"/>
    </xf>
    <xf numFmtId="4" fontId="1" fillId="0" borderId="0" xfId="0" applyNumberFormat="1" applyFont="1" applyFill="1" applyBorder="1" applyAlignment="1" applyProtection="1">
      <alignment horizontal="right" indent="4"/>
      <protection hidden="1"/>
    </xf>
    <xf numFmtId="0" fontId="0" fillId="0" borderId="0" xfId="0" applyAlignment="1">
      <alignment horizontal="right" indent="4"/>
    </xf>
    <xf numFmtId="4" fontId="2" fillId="2" borderId="32" xfId="0" applyNumberFormat="1" applyFont="1" applyFill="1" applyBorder="1" applyAlignment="1">
      <alignment horizontal="right"/>
    </xf>
    <xf numFmtId="4" fontId="2" fillId="2" borderId="16" xfId="0" applyNumberFormat="1" applyFont="1" applyFill="1" applyBorder="1" applyAlignment="1">
      <alignment horizontal="right"/>
    </xf>
    <xf numFmtId="0" fontId="1" fillId="0" borderId="0" xfId="0" applyFont="1" applyFill="1" applyAlignment="1" applyProtection="1">
      <alignment shrinkToFit="1"/>
      <protection hidden="1"/>
    </xf>
    <xf numFmtId="0" fontId="1" fillId="2" borderId="70" xfId="0" applyFont="1" applyFill="1" applyBorder="1" applyAlignment="1">
      <alignment horizontal="center" vertical="center"/>
    </xf>
    <xf numFmtId="0" fontId="1" fillId="2" borderId="71" xfId="0" applyFont="1" applyFill="1" applyBorder="1" applyAlignment="1">
      <alignment vertical="center" wrapText="1"/>
    </xf>
    <xf numFmtId="0" fontId="1" fillId="2" borderId="73" xfId="0" applyFont="1" applyFill="1" applyBorder="1"/>
    <xf numFmtId="0" fontId="1" fillId="2" borderId="76" xfId="0" applyFont="1" applyFill="1" applyBorder="1"/>
    <xf numFmtId="4" fontId="32" fillId="2" borderId="74" xfId="0" applyNumberFormat="1" applyFont="1" applyFill="1" applyBorder="1" applyAlignment="1">
      <alignment horizontal="right"/>
    </xf>
    <xf numFmtId="4" fontId="2" fillId="0" borderId="0" xfId="0" applyNumberFormat="1" applyFont="1" applyFill="1" applyBorder="1"/>
    <xf numFmtId="0" fontId="33" fillId="0" borderId="0" xfId="0" applyFont="1" applyFill="1" applyBorder="1"/>
    <xf numFmtId="0" fontId="1" fillId="2" borderId="77" xfId="0" applyNumberFormat="1" applyFont="1" applyFill="1" applyBorder="1" applyAlignment="1">
      <alignment wrapText="1"/>
    </xf>
    <xf numFmtId="0" fontId="1" fillId="2" borderId="72" xfId="0" applyNumberFormat="1" applyFont="1" applyFill="1" applyBorder="1" applyAlignment="1">
      <alignment wrapText="1"/>
    </xf>
    <xf numFmtId="0" fontId="1" fillId="2" borderId="20" xfId="0" applyFont="1" applyFill="1" applyBorder="1" applyAlignment="1">
      <alignment horizontal="center" vertical="center"/>
    </xf>
    <xf numFmtId="0" fontId="1" fillId="2" borderId="78" xfId="0" applyFont="1" applyFill="1" applyBorder="1" applyAlignment="1">
      <alignment vertical="center" wrapText="1"/>
    </xf>
    <xf numFmtId="0" fontId="1" fillId="2" borderId="79" xfId="0" applyNumberFormat="1" applyFont="1" applyFill="1" applyBorder="1" applyAlignment="1">
      <alignment wrapText="1"/>
    </xf>
    <xf numFmtId="0" fontId="1" fillId="2" borderId="80" xfId="0" applyFont="1" applyFill="1" applyBorder="1"/>
    <xf numFmtId="0" fontId="0" fillId="0" borderId="0" xfId="0" applyFill="1" applyProtection="1">
      <protection hidden="1"/>
    </xf>
    <xf numFmtId="4" fontId="1" fillId="0" borderId="0" xfId="0" applyNumberFormat="1" applyFont="1" applyFill="1"/>
    <xf numFmtId="4" fontId="1" fillId="0" borderId="0" xfId="1" applyNumberFormat="1" applyFill="1"/>
    <xf numFmtId="4" fontId="1" fillId="0" borderId="0" xfId="25" applyNumberFormat="1" applyFont="1" applyFill="1"/>
    <xf numFmtId="0" fontId="1" fillId="0" borderId="0" xfId="1" applyFill="1"/>
    <xf numFmtId="0" fontId="9" fillId="0" borderId="0" xfId="1" applyFont="1" applyFill="1" applyBorder="1"/>
    <xf numFmtId="4" fontId="38" fillId="0" borderId="0" xfId="0" applyNumberFormat="1" applyFont="1" applyFill="1" applyBorder="1"/>
    <xf numFmtId="0" fontId="38" fillId="0" borderId="0" xfId="0" applyFont="1" applyFill="1"/>
    <xf numFmtId="0" fontId="1" fillId="0" borderId="0" xfId="1" applyFont="1" applyFill="1" applyBorder="1" applyProtection="1"/>
    <xf numFmtId="0" fontId="19" fillId="0" borderId="0" xfId="1" applyFont="1" applyFill="1"/>
    <xf numFmtId="4" fontId="1" fillId="0" borderId="0" xfId="1" applyNumberFormat="1" applyFont="1" applyFill="1"/>
    <xf numFmtId="0" fontId="12" fillId="0" borderId="0" xfId="0" applyFont="1" applyFill="1" applyBorder="1"/>
    <xf numFmtId="4" fontId="1" fillId="0" borderId="0" xfId="0" applyNumberFormat="1" applyFont="1" applyAlignment="1">
      <alignment horizontal="right"/>
    </xf>
    <xf numFmtId="4" fontId="0" fillId="0" borderId="0" xfId="0" applyNumberFormat="1" applyAlignment="1">
      <alignment horizontal="right"/>
    </xf>
    <xf numFmtId="4" fontId="1" fillId="0" borderId="0" xfId="0" applyNumberFormat="1" applyFont="1" applyFill="1" applyAlignment="1" applyProtection="1">
      <alignment horizontal="right"/>
      <protection hidden="1"/>
    </xf>
    <xf numFmtId="4" fontId="1" fillId="0" borderId="0" xfId="0" applyNumberFormat="1" applyFont="1" applyFill="1" applyBorder="1" applyAlignment="1" applyProtection="1">
      <alignment horizontal="right"/>
      <protection hidden="1"/>
    </xf>
    <xf numFmtId="4" fontId="10" fillId="0" borderId="0" xfId="0" applyNumberFormat="1" applyFont="1" applyFill="1" applyBorder="1" applyProtection="1">
      <protection hidden="1"/>
    </xf>
    <xf numFmtId="0" fontId="30" fillId="0" borderId="0" xfId="25" applyFont="1" applyFill="1" applyAlignment="1">
      <alignment horizontal="left"/>
    </xf>
    <xf numFmtId="0" fontId="30" fillId="0" borderId="0" xfId="25" applyFont="1" applyFill="1"/>
    <xf numFmtId="4" fontId="2" fillId="0" borderId="0" xfId="0" applyNumberFormat="1" applyFont="1" applyFill="1" applyBorder="1" applyAlignment="1">
      <alignment horizontal="right"/>
    </xf>
    <xf numFmtId="4" fontId="2" fillId="0" borderId="0" xfId="0" applyNumberFormat="1" applyFont="1" applyFill="1"/>
    <xf numFmtId="4" fontId="32" fillId="0" borderId="0" xfId="0" applyNumberFormat="1" applyFont="1" applyFill="1" applyBorder="1" applyAlignment="1">
      <alignment horizontal="right"/>
    </xf>
    <xf numFmtId="4" fontId="39" fillId="0" borderId="0" xfId="0" applyNumberFormat="1" applyFont="1" applyFill="1"/>
    <xf numFmtId="4" fontId="1" fillId="0" borderId="0" xfId="0" applyNumberFormat="1" applyFont="1" applyFill="1" applyAlignment="1">
      <alignment horizontal="right"/>
    </xf>
    <xf numFmtId="0" fontId="10" fillId="0" borderId="0" xfId="25" applyFont="1" applyFill="1"/>
    <xf numFmtId="4" fontId="0" fillId="0" borderId="0" xfId="0" applyNumberFormat="1" applyFill="1" applyAlignment="1">
      <alignment horizontal="right"/>
    </xf>
    <xf numFmtId="0" fontId="30" fillId="0" borderId="0" xfId="1" applyFont="1" applyFill="1"/>
    <xf numFmtId="4" fontId="30" fillId="0" borderId="0" xfId="1" applyNumberFormat="1" applyFont="1" applyFill="1"/>
    <xf numFmtId="0" fontId="40" fillId="0" borderId="0" xfId="1" applyFont="1" applyFill="1"/>
    <xf numFmtId="4" fontId="40" fillId="0" borderId="0" xfId="1" applyNumberFormat="1" applyFont="1" applyFill="1"/>
    <xf numFmtId="4" fontId="6" fillId="0" borderId="0" xfId="0" applyNumberFormat="1" applyFont="1" applyFill="1"/>
    <xf numFmtId="4" fontId="6" fillId="0" borderId="0" xfId="1" applyNumberFormat="1" applyFont="1" applyFill="1"/>
    <xf numFmtId="4" fontId="41" fillId="0" borderId="0" xfId="1" applyNumberFormat="1" applyFont="1" applyFill="1"/>
    <xf numFmtId="0" fontId="1" fillId="0" borderId="0" xfId="1" applyFont="1" applyFill="1" applyAlignment="1">
      <alignment horizontal="left"/>
    </xf>
    <xf numFmtId="4" fontId="30" fillId="0" borderId="0" xfId="25" applyNumberFormat="1" applyFont="1" applyFill="1"/>
    <xf numFmtId="4" fontId="6" fillId="0" borderId="0" xfId="25" applyNumberFormat="1" applyFont="1" applyFill="1"/>
    <xf numFmtId="4" fontId="2" fillId="2" borderId="39" xfId="0" applyNumberFormat="1" applyFont="1" applyFill="1" applyBorder="1" applyAlignment="1">
      <alignment horizontal="right"/>
    </xf>
    <xf numFmtId="4" fontId="2" fillId="2" borderId="74" xfId="0" applyNumberFormat="1" applyFont="1" applyFill="1" applyBorder="1" applyAlignment="1">
      <alignment horizontal="right"/>
    </xf>
    <xf numFmtId="4" fontId="1" fillId="0" borderId="0" xfId="1" applyNumberFormat="1" applyFont="1" applyFill="1" applyBorder="1" applyProtection="1"/>
    <xf numFmtId="0" fontId="1" fillId="0" borderId="70" xfId="0" applyFont="1" applyFill="1" applyBorder="1" applyAlignment="1">
      <alignment horizontal="center" vertical="center"/>
    </xf>
    <xf numFmtId="0" fontId="1" fillId="0" borderId="71" xfId="0" applyFont="1" applyFill="1" applyBorder="1" applyAlignment="1">
      <alignment vertical="center" wrapText="1"/>
    </xf>
    <xf numFmtId="0" fontId="1" fillId="0" borderId="72" xfId="0" applyNumberFormat="1" applyFont="1" applyFill="1" applyBorder="1" applyAlignment="1">
      <alignment wrapText="1"/>
    </xf>
    <xf numFmtId="0" fontId="1" fillId="0" borderId="73" xfId="0" applyFont="1" applyFill="1" applyBorder="1"/>
    <xf numFmtId="4" fontId="2" fillId="0" borderId="16" xfId="0" applyNumberFormat="1" applyFont="1" applyFill="1" applyBorder="1" applyAlignment="1">
      <alignment horizontal="right"/>
    </xf>
    <xf numFmtId="4" fontId="2" fillId="0" borderId="74" xfId="0" applyNumberFormat="1" applyFont="1" applyFill="1" applyBorder="1" applyAlignment="1">
      <alignment horizontal="right"/>
    </xf>
    <xf numFmtId="4" fontId="30" fillId="0" borderId="0" xfId="0" applyNumberFormat="1" applyFont="1" applyFill="1" applyBorder="1"/>
    <xf numFmtId="0" fontId="1" fillId="2" borderId="81" xfId="0" applyNumberFormat="1" applyFont="1" applyFill="1" applyBorder="1" applyAlignment="1">
      <alignment wrapText="1"/>
    </xf>
    <xf numFmtId="0" fontId="1" fillId="2" borderId="73" xfId="0" applyFont="1" applyFill="1" applyBorder="1" applyAlignment="1">
      <alignment vertical="center" wrapText="1"/>
    </xf>
    <xf numFmtId="0" fontId="42" fillId="0" borderId="0" xfId="0" applyFont="1" applyAlignment="1">
      <alignment horizontal="right"/>
    </xf>
    <xf numFmtId="0" fontId="23" fillId="0" borderId="0" xfId="0" applyFont="1" applyFill="1" applyAlignment="1">
      <alignment horizontal="left"/>
    </xf>
    <xf numFmtId="0" fontId="23" fillId="0" borderId="0" xfId="0" applyFont="1" applyFill="1" applyAlignment="1">
      <alignment horizontal="right"/>
    </xf>
    <xf numFmtId="0" fontId="1" fillId="0" borderId="0" xfId="0" applyFont="1" applyFill="1" applyBorder="1" applyAlignment="1" applyProtection="1">
      <alignment shrinkToFit="1"/>
      <protection hidden="1"/>
    </xf>
    <xf numFmtId="0" fontId="1" fillId="0" borderId="0" xfId="0" applyFont="1" applyFill="1" applyBorder="1" applyAlignment="1" applyProtection="1">
      <alignment shrinkToFit="1"/>
      <protection hidden="1"/>
    </xf>
    <xf numFmtId="0" fontId="0" fillId="0" borderId="0" xfId="0" applyFill="1" applyAlignment="1">
      <alignment horizontal="right" indent="6"/>
    </xf>
    <xf numFmtId="4" fontId="1" fillId="0" borderId="0" xfId="25" applyNumberFormat="1" applyFont="1" applyFill="1" applyAlignment="1" applyProtection="1">
      <alignment horizontal="right" shrinkToFit="1"/>
      <protection hidden="1"/>
    </xf>
    <xf numFmtId="0" fontId="1" fillId="0" borderId="0" xfId="0" applyFont="1" applyFill="1" applyAlignment="1" applyProtection="1">
      <alignment vertical="top" wrapText="1" shrinkToFit="1"/>
      <protection hidden="1"/>
    </xf>
    <xf numFmtId="4" fontId="24" fillId="0" borderId="0" xfId="0" applyNumberFormat="1" applyFont="1" applyFill="1" applyAlignment="1" applyProtection="1">
      <alignment shrinkToFit="1"/>
      <protection hidden="1"/>
    </xf>
    <xf numFmtId="0" fontId="1" fillId="0" borderId="0" xfId="0" applyFont="1" applyFill="1" applyAlignment="1" applyProtection="1">
      <alignment horizontal="center"/>
      <protection hidden="1"/>
    </xf>
    <xf numFmtId="0" fontId="12" fillId="0" borderId="41" xfId="0" applyFont="1" applyFill="1" applyBorder="1" applyProtection="1">
      <protection hidden="1"/>
    </xf>
    <xf numFmtId="0" fontId="1" fillId="0" borderId="42" xfId="0" applyFont="1" applyFill="1" applyBorder="1" applyProtection="1">
      <protection hidden="1"/>
    </xf>
    <xf numFmtId="0" fontId="12" fillId="0" borderId="42" xfId="0" applyFont="1" applyFill="1" applyBorder="1" applyProtection="1">
      <protection hidden="1"/>
    </xf>
    <xf numFmtId="0" fontId="1" fillId="0" borderId="43" xfId="0" applyFont="1" applyFill="1" applyBorder="1" applyAlignment="1" applyProtection="1">
      <alignment horizontal="center"/>
      <protection hidden="1"/>
    </xf>
    <xf numFmtId="0" fontId="1" fillId="0" borderId="44" xfId="0" applyFont="1" applyFill="1" applyBorder="1" applyAlignment="1" applyProtection="1">
      <alignment horizontal="center"/>
      <protection hidden="1"/>
    </xf>
    <xf numFmtId="0" fontId="1" fillId="0" borderId="44" xfId="0" applyFont="1" applyFill="1" applyBorder="1" applyAlignment="1" applyProtection="1">
      <alignment horizontal="left"/>
      <protection hidden="1"/>
    </xf>
    <xf numFmtId="0" fontId="1" fillId="0" borderId="45" xfId="0" applyFont="1" applyFill="1" applyBorder="1" applyAlignment="1" applyProtection="1">
      <alignment horizontal="left"/>
      <protection hidden="1"/>
    </xf>
    <xf numFmtId="0" fontId="1" fillId="0" borderId="46" xfId="0" applyFont="1" applyFill="1" applyBorder="1" applyProtection="1">
      <protection hidden="1"/>
    </xf>
    <xf numFmtId="0" fontId="1" fillId="0" borderId="47" xfId="0" applyFont="1" applyFill="1" applyBorder="1" applyProtection="1">
      <protection hidden="1"/>
    </xf>
    <xf numFmtId="0" fontId="1" fillId="0" borderId="48" xfId="0" applyFont="1" applyFill="1" applyBorder="1" applyProtection="1">
      <protection hidden="1"/>
    </xf>
    <xf numFmtId="175" fontId="1" fillId="0" borderId="48" xfId="0" applyNumberFormat="1" applyFont="1" applyFill="1" applyBorder="1" applyAlignment="1" applyProtection="1">
      <alignment horizontal="right"/>
      <protection hidden="1"/>
    </xf>
    <xf numFmtId="175" fontId="1" fillId="0" borderId="49" xfId="0" applyNumberFormat="1" applyFont="1" applyFill="1" applyBorder="1" applyAlignment="1" applyProtection="1">
      <alignment horizontal="right"/>
      <protection hidden="1"/>
    </xf>
    <xf numFmtId="0" fontId="1" fillId="0" borderId="48" xfId="0" applyFont="1" applyFill="1" applyBorder="1" applyAlignment="1" applyProtection="1">
      <alignment horizontal="center"/>
      <protection hidden="1"/>
    </xf>
    <xf numFmtId="0" fontId="1" fillId="0" borderId="49" xfId="0" applyFont="1" applyFill="1" applyBorder="1" applyProtection="1">
      <protection hidden="1"/>
    </xf>
    <xf numFmtId="0" fontId="1" fillId="0" borderId="50" xfId="0" applyFont="1" applyFill="1" applyBorder="1" applyProtection="1">
      <protection hidden="1"/>
    </xf>
    <xf numFmtId="0" fontId="1" fillId="0" borderId="51" xfId="0" applyFont="1" applyFill="1" applyBorder="1" applyProtection="1">
      <protection hidden="1"/>
    </xf>
    <xf numFmtId="0" fontId="1" fillId="0" borderId="52" xfId="0" applyFont="1" applyFill="1" applyBorder="1" applyProtection="1">
      <protection hidden="1"/>
    </xf>
    <xf numFmtId="0" fontId="1" fillId="0" borderId="53" xfId="0" applyFont="1" applyFill="1" applyBorder="1" applyProtection="1">
      <protection hidden="1"/>
    </xf>
    <xf numFmtId="4" fontId="37" fillId="0" borderId="0" xfId="27" applyNumberFormat="1" applyAlignment="1">
      <alignment horizontal="right" shrinkToFit="1"/>
    </xf>
    <xf numFmtId="10" fontId="1" fillId="0" borderId="0" xfId="1" applyNumberFormat="1" applyFont="1" applyFill="1" applyBorder="1" applyAlignment="1" applyProtection="1">
      <alignment horizontal="left" indent="1"/>
      <protection hidden="1"/>
    </xf>
    <xf numFmtId="4" fontId="46" fillId="0" borderId="0" xfId="25" applyNumberFormat="1" applyFont="1" applyFill="1" applyBorder="1" applyAlignment="1" applyProtection="1">
      <alignment shrinkToFit="1"/>
      <protection hidden="1"/>
    </xf>
    <xf numFmtId="0" fontId="1" fillId="0" borderId="0" xfId="0" applyFont="1" applyFill="1" applyAlignment="1" applyProtection="1">
      <alignment shrinkToFit="1"/>
      <protection hidden="1"/>
    </xf>
    <xf numFmtId="4" fontId="33" fillId="0" borderId="0" xfId="0" applyNumberFormat="1" applyFont="1" applyFill="1" applyBorder="1"/>
    <xf numFmtId="4" fontId="19" fillId="0" borderId="0" xfId="0" applyNumberFormat="1" applyFont="1" applyFill="1" applyBorder="1"/>
    <xf numFmtId="4" fontId="1" fillId="0" borderId="0" xfId="0" applyNumberFormat="1" applyFont="1" applyFill="1" applyAlignment="1">
      <alignment shrinkToFit="1"/>
    </xf>
    <xf numFmtId="4" fontId="19" fillId="0" borderId="0" xfId="0" applyNumberFormat="1" applyFont="1" applyFill="1" applyAlignment="1">
      <alignment shrinkToFit="1"/>
    </xf>
    <xf numFmtId="10" fontId="1" fillId="0" borderId="0" xfId="1" applyNumberFormat="1" applyFont="1" applyFill="1" applyBorder="1" applyAlignment="1" applyProtection="1">
      <alignment horizontal="left" shrinkToFit="1"/>
      <protection hidden="1"/>
    </xf>
    <xf numFmtId="174" fontId="1" fillId="0" borderId="0" xfId="0" applyNumberFormat="1" applyFont="1" applyFill="1" applyBorder="1" applyAlignment="1" applyProtection="1">
      <alignment horizontal="left" shrinkToFit="1"/>
      <protection hidden="1"/>
    </xf>
    <xf numFmtId="0" fontId="1" fillId="0" borderId="0" xfId="0" applyFont="1" applyFill="1" applyBorder="1" applyAlignment="1" applyProtection="1">
      <alignment horizontal="left" shrinkToFit="1"/>
      <protection hidden="1"/>
    </xf>
    <xf numFmtId="0" fontId="19" fillId="2" borderId="71" xfId="0" applyFont="1" applyFill="1" applyBorder="1" applyAlignment="1">
      <alignment vertical="center" wrapText="1"/>
    </xf>
    <xf numFmtId="4" fontId="19" fillId="0" borderId="0" xfId="0" applyNumberFormat="1" applyFont="1" applyFill="1" applyBorder="1" applyAlignment="1">
      <alignment shrinkToFit="1"/>
    </xf>
    <xf numFmtId="0" fontId="19" fillId="0" borderId="0" xfId="0" applyFont="1" applyFill="1" applyBorder="1" applyAlignment="1">
      <alignment vertical="top"/>
    </xf>
    <xf numFmtId="0" fontId="43" fillId="0" borderId="0" xfId="0" applyFont="1" applyAlignment="1"/>
    <xf numFmtId="0" fontId="44" fillId="0" borderId="0" xfId="0" applyFont="1" applyAlignment="1"/>
    <xf numFmtId="0" fontId="0" fillId="0" borderId="0" xfId="0" applyAlignment="1"/>
    <xf numFmtId="0" fontId="5" fillId="0" borderId="0" xfId="0" applyFont="1" applyFill="1" applyAlignment="1">
      <alignment horizontal="left"/>
    </xf>
    <xf numFmtId="0" fontId="6" fillId="0" borderId="0" xfId="0" applyFont="1" applyAlignment="1">
      <alignment horizontal="left"/>
    </xf>
    <xf numFmtId="0" fontId="3" fillId="0" borderId="0" xfId="0" applyFont="1" applyFill="1" applyAlignment="1">
      <alignment wrapText="1"/>
    </xf>
    <xf numFmtId="0" fontId="0" fillId="0" borderId="0" xfId="0" applyAlignment="1">
      <alignment wrapText="1"/>
    </xf>
    <xf numFmtId="0" fontId="22" fillId="0" borderId="0" xfId="0" applyFont="1" applyFill="1" applyAlignment="1">
      <alignment wrapText="1"/>
    </xf>
    <xf numFmtId="0" fontId="1" fillId="0" borderId="0" xfId="0" applyFont="1" applyFill="1" applyAlignment="1">
      <alignment wrapText="1"/>
    </xf>
    <xf numFmtId="0" fontId="6" fillId="0" borderId="1" xfId="0" applyFont="1" applyFill="1" applyBorder="1" applyAlignment="1">
      <alignment horizontal="center"/>
    </xf>
    <xf numFmtId="0" fontId="6" fillId="0" borderId="2" xfId="0" applyFont="1" applyFill="1" applyBorder="1" applyAlignment="1">
      <alignment horizontal="center"/>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 fillId="0" borderId="25"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24" xfId="0" applyFont="1" applyFill="1" applyBorder="1" applyAlignment="1">
      <alignment horizontal="center" vertical="center"/>
    </xf>
    <xf numFmtId="0" fontId="26" fillId="0" borderId="13" xfId="0" applyFont="1" applyFill="1" applyBorder="1" applyAlignment="1">
      <alignment horizontal="left" vertical="top" wrapText="1"/>
    </xf>
    <xf numFmtId="0" fontId="26" fillId="0" borderId="11" xfId="0" applyFont="1" applyFill="1" applyBorder="1" applyAlignment="1">
      <alignment horizontal="left" vertical="top" wrapText="1"/>
    </xf>
    <xf numFmtId="0" fontId="2" fillId="0" borderId="33" xfId="0" applyFont="1" applyFill="1" applyBorder="1" applyAlignment="1">
      <alignment horizontal="left" vertical="top" wrapText="1" shrinkToFit="1"/>
    </xf>
    <xf numFmtId="0" fontId="2" fillId="0" borderId="34" xfId="0" applyFont="1" applyFill="1" applyBorder="1" applyAlignment="1">
      <alignment horizontal="left" vertical="top" wrapText="1" shrinkToFit="1"/>
    </xf>
    <xf numFmtId="0" fontId="2" fillId="0" borderId="35"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4" xfId="0" applyFont="1" applyFill="1" applyBorder="1" applyAlignment="1">
      <alignment horizontal="left" vertical="center"/>
    </xf>
    <xf numFmtId="0" fontId="2" fillId="0" borderId="26" xfId="0" applyFont="1" applyFill="1" applyBorder="1" applyAlignment="1">
      <alignment horizontal="left" vertical="center"/>
    </xf>
    <xf numFmtId="0" fontId="2" fillId="2" borderId="23" xfId="0" applyFont="1" applyFill="1" applyBorder="1" applyAlignment="1">
      <alignment horizontal="left" vertical="top" wrapText="1"/>
    </xf>
    <xf numFmtId="0" fontId="2" fillId="2" borderId="31" xfId="0" applyFont="1" applyFill="1" applyBorder="1" applyAlignment="1">
      <alignment horizontal="left" vertical="top" wrapText="1"/>
    </xf>
    <xf numFmtId="0" fontId="1" fillId="0" borderId="0" xfId="0" applyFont="1" applyFill="1" applyBorder="1" applyAlignment="1" applyProtection="1">
      <alignment horizontal="left" vertical="top" wrapText="1"/>
      <protection locked="0"/>
    </xf>
    <xf numFmtId="0" fontId="1" fillId="0" borderId="0" xfId="0" applyFont="1" applyFill="1" applyBorder="1" applyAlignment="1" applyProtection="1">
      <alignment horizontal="right"/>
      <protection hidden="1"/>
    </xf>
    <xf numFmtId="0" fontId="1" fillId="0" borderId="48" xfId="0" applyFont="1" applyFill="1" applyBorder="1" applyAlignment="1" applyProtection="1">
      <alignment wrapText="1"/>
      <protection hidden="1"/>
    </xf>
    <xf numFmtId="0" fontId="1" fillId="0" borderId="13" xfId="0" applyFont="1" applyFill="1" applyBorder="1" applyAlignment="1">
      <alignment horizontal="center"/>
    </xf>
    <xf numFmtId="0" fontId="1" fillId="0" borderId="0" xfId="0" applyFont="1" applyFill="1" applyBorder="1" applyAlignment="1">
      <alignment horizontal="center"/>
    </xf>
    <xf numFmtId="1" fontId="1" fillId="0" borderId="0" xfId="0" applyNumberFormat="1" applyFont="1" applyFill="1" applyBorder="1" applyAlignment="1" applyProtection="1">
      <alignment horizontal="left" shrinkToFit="1"/>
      <protection hidden="1"/>
    </xf>
    <xf numFmtId="1" fontId="1" fillId="0" borderId="0" xfId="0" applyNumberFormat="1" applyFont="1" applyFill="1" applyBorder="1" applyAlignment="1" applyProtection="1">
      <alignment horizontal="center" shrinkToFit="1"/>
      <protection hidden="1"/>
    </xf>
    <xf numFmtId="0" fontId="1" fillId="0" borderId="0" xfId="0" applyFont="1" applyFill="1" applyBorder="1" applyAlignment="1" applyProtection="1">
      <alignment vertical="top" wrapText="1"/>
      <protection hidden="1"/>
    </xf>
    <xf numFmtId="0" fontId="2" fillId="0" borderId="0" xfId="0" applyFont="1" applyFill="1" applyBorder="1" applyAlignment="1" applyProtection="1">
      <alignment horizontal="left" shrinkToFit="1"/>
      <protection hidden="1"/>
    </xf>
    <xf numFmtId="0" fontId="14" fillId="0" borderId="0" xfId="0" applyFont="1" applyFill="1" applyBorder="1" applyAlignment="1" applyProtection="1">
      <alignment horizontal="center" vertical="center"/>
      <protection hidden="1"/>
    </xf>
    <xf numFmtId="4" fontId="1" fillId="0" borderId="0" xfId="0" applyNumberFormat="1" applyFont="1" applyFill="1" applyBorder="1" applyAlignment="1" applyProtection="1">
      <alignment horizontal="right" indent="6"/>
      <protection hidden="1"/>
    </xf>
    <xf numFmtId="0" fontId="35" fillId="0" borderId="0" xfId="25" applyFont="1" applyFill="1" applyAlignment="1" applyProtection="1">
      <alignment horizontal="left" wrapText="1"/>
      <protection hidden="1"/>
    </xf>
    <xf numFmtId="0" fontId="21" fillId="0" borderId="0" xfId="25" applyFont="1" applyFill="1" applyBorder="1" applyAlignment="1" applyProtection="1">
      <alignment horizontal="left"/>
      <protection hidden="1"/>
    </xf>
    <xf numFmtId="0" fontId="21" fillId="0" borderId="0" xfId="25" applyFont="1" applyFill="1" applyBorder="1" applyAlignment="1" applyProtection="1">
      <alignment horizontal="left" wrapText="1"/>
      <protection hidden="1"/>
    </xf>
    <xf numFmtId="0" fontId="24" fillId="0" borderId="0" xfId="0" applyFont="1" applyFill="1" applyBorder="1" applyAlignment="1" applyProtection="1">
      <alignment horizontal="left" shrinkToFit="1"/>
      <protection hidden="1"/>
    </xf>
    <xf numFmtId="0" fontId="1" fillId="0" borderId="0" xfId="0" applyFont="1" applyFill="1" applyBorder="1" applyAlignment="1" applyProtection="1">
      <alignment horizontal="justify" vertical="top" wrapText="1" shrinkToFit="1"/>
      <protection locked="0"/>
    </xf>
    <xf numFmtId="0" fontId="4" fillId="0" borderId="0" xfId="0" applyFont="1" applyFill="1" applyBorder="1" applyAlignment="1" applyProtection="1">
      <protection hidden="1"/>
    </xf>
    <xf numFmtId="0" fontId="4" fillId="0" borderId="0" xfId="0" applyFont="1" applyFill="1" applyBorder="1" applyAlignment="1" applyProtection="1">
      <alignment horizontal="left" shrinkToFit="1"/>
      <protection hidden="1"/>
    </xf>
    <xf numFmtId="0" fontId="1" fillId="0" borderId="0" xfId="0" applyFont="1" applyFill="1" applyBorder="1" applyAlignment="1" applyProtection="1">
      <alignment shrinkToFit="1"/>
      <protection hidden="1"/>
    </xf>
    <xf numFmtId="0" fontId="1" fillId="0" borderId="48" xfId="0" applyFont="1" applyBorder="1" applyAlignment="1" applyProtection="1">
      <alignment wrapText="1"/>
      <protection hidden="1"/>
    </xf>
    <xf numFmtId="1" fontId="1" fillId="0" borderId="0" xfId="1" applyNumberFormat="1" applyFont="1" applyFill="1" applyAlignment="1" applyProtection="1">
      <alignment horizontal="left" shrinkToFit="1"/>
      <protection hidden="1"/>
    </xf>
    <xf numFmtId="1" fontId="1" fillId="0" borderId="0" xfId="1" applyNumberFormat="1" applyAlignment="1">
      <alignment horizontal="left" shrinkToFit="1"/>
    </xf>
    <xf numFmtId="1" fontId="1" fillId="0" borderId="0" xfId="1" applyNumberFormat="1" applyFont="1" applyFill="1" applyAlignment="1" applyProtection="1">
      <alignment horizontal="center" shrinkToFit="1"/>
      <protection hidden="1"/>
    </xf>
    <xf numFmtId="0" fontId="2" fillId="0" borderId="0" xfId="1" applyFont="1" applyFill="1" applyAlignment="1" applyProtection="1">
      <alignment horizontal="left" shrinkToFit="1"/>
      <protection hidden="1"/>
    </xf>
    <xf numFmtId="0" fontId="14" fillId="0" borderId="0" xfId="1" applyFont="1" applyFill="1" applyBorder="1" applyAlignment="1" applyProtection="1">
      <alignment horizontal="center" vertical="center"/>
      <protection hidden="1"/>
    </xf>
    <xf numFmtId="0" fontId="11" fillId="0" borderId="0" xfId="1" applyFont="1" applyAlignment="1">
      <alignment horizontal="center" vertical="center"/>
    </xf>
    <xf numFmtId="0" fontId="1" fillId="0" borderId="0" xfId="1" applyFont="1" applyFill="1" applyAlignment="1" applyProtection="1">
      <alignment horizontal="right"/>
      <protection hidden="1"/>
    </xf>
    <xf numFmtId="4" fontId="1" fillId="0" borderId="0" xfId="1" applyNumberFormat="1" applyFont="1" applyFill="1" applyBorder="1" applyAlignment="1" applyProtection="1">
      <alignment horizontal="right" indent="4"/>
      <protection hidden="1"/>
    </xf>
    <xf numFmtId="0" fontId="1" fillId="0" borderId="0" xfId="1" applyAlignment="1">
      <alignment horizontal="right" indent="4"/>
    </xf>
    <xf numFmtId="0" fontId="24" fillId="0" borderId="0" xfId="0" applyFont="1" applyBorder="1" applyAlignment="1" applyProtection="1">
      <alignment horizontal="left" shrinkToFit="1"/>
      <protection hidden="1"/>
    </xf>
    <xf numFmtId="0" fontId="4" fillId="0" borderId="0" xfId="1" applyFont="1" applyFill="1" applyAlignment="1" applyProtection="1">
      <protection hidden="1"/>
    </xf>
    <xf numFmtId="0" fontId="4" fillId="0" borderId="0" xfId="1" applyFont="1" applyFill="1" applyAlignment="1" applyProtection="1">
      <alignment horizontal="left" shrinkToFit="1"/>
      <protection hidden="1"/>
    </xf>
    <xf numFmtId="0" fontId="1" fillId="0" borderId="0" xfId="1" applyFont="1" applyFill="1" applyAlignment="1" applyProtection="1">
      <alignment shrinkToFit="1"/>
      <protection hidden="1"/>
    </xf>
    <xf numFmtId="0" fontId="2" fillId="0" borderId="0" xfId="0" applyFont="1" applyFill="1" applyAlignment="1" applyProtection="1">
      <alignment horizontal="justify" vertical="top" wrapText="1" shrinkToFit="1"/>
      <protection locked="0"/>
    </xf>
    <xf numFmtId="0" fontId="2" fillId="0" borderId="0" xfId="0" applyFont="1" applyFill="1" applyAlignment="1">
      <alignment wrapText="1"/>
    </xf>
    <xf numFmtId="0" fontId="2" fillId="0" borderId="0" xfId="1" applyFont="1" applyFill="1" applyAlignment="1" applyProtection="1">
      <alignment horizontal="justify" vertical="top" wrapText="1" shrinkToFit="1"/>
      <protection locked="0"/>
    </xf>
    <xf numFmtId="0" fontId="1" fillId="0" borderId="0" xfId="1" applyFont="1" applyFill="1" applyAlignment="1" applyProtection="1">
      <alignment horizontal="justify" vertical="top" wrapText="1" shrinkToFit="1"/>
      <protection locked="0"/>
    </xf>
    <xf numFmtId="0" fontId="0" fillId="0" borderId="0" xfId="0" applyFill="1" applyAlignment="1">
      <alignment wrapText="1"/>
    </xf>
    <xf numFmtId="49" fontId="1" fillId="0" borderId="0" xfId="1" applyNumberFormat="1" applyFont="1" applyFill="1" applyAlignment="1" applyProtection="1">
      <alignment horizontal="left" shrinkToFit="1"/>
      <protection hidden="1"/>
    </xf>
    <xf numFmtId="49" fontId="1" fillId="0" borderId="0" xfId="1" applyNumberFormat="1" applyAlignment="1">
      <alignment horizontal="left" shrinkToFit="1"/>
    </xf>
    <xf numFmtId="0" fontId="2" fillId="0" borderId="0" xfId="0" applyFont="1" applyFill="1" applyAlignment="1" applyProtection="1">
      <alignment horizontal="left" shrinkToFit="1"/>
      <protection hidden="1"/>
    </xf>
    <xf numFmtId="0" fontId="11" fillId="0" borderId="0" xfId="0" applyFont="1" applyAlignment="1">
      <alignment horizontal="center" vertical="center"/>
    </xf>
    <xf numFmtId="1" fontId="1" fillId="0" borderId="0" xfId="0" applyNumberFormat="1" applyFont="1" applyFill="1" applyAlignment="1" applyProtection="1">
      <alignment horizontal="left" shrinkToFit="1"/>
      <protection hidden="1"/>
    </xf>
    <xf numFmtId="1" fontId="0" fillId="0" borderId="0" xfId="0" applyNumberFormat="1" applyAlignment="1">
      <alignment horizontal="left" shrinkToFit="1"/>
    </xf>
    <xf numFmtId="1" fontId="1" fillId="0" borderId="0" xfId="0" applyNumberFormat="1" applyFont="1" applyFill="1" applyAlignment="1" applyProtection="1">
      <alignment horizontal="center" shrinkToFit="1"/>
      <protection hidden="1"/>
    </xf>
    <xf numFmtId="0" fontId="4" fillId="0" borderId="0" xfId="0" applyFont="1" applyFill="1" applyAlignment="1" applyProtection="1">
      <protection hidden="1"/>
    </xf>
    <xf numFmtId="0" fontId="4" fillId="0" borderId="0" xfId="0" applyFont="1" applyFill="1" applyAlignment="1" applyProtection="1">
      <alignment horizontal="left" shrinkToFit="1"/>
      <protection hidden="1"/>
    </xf>
    <xf numFmtId="0" fontId="1" fillId="0" borderId="0" xfId="0" applyFont="1" applyFill="1" applyAlignment="1" applyProtection="1">
      <alignment shrinkToFit="1"/>
      <protection hidden="1"/>
    </xf>
    <xf numFmtId="0" fontId="1" fillId="0" borderId="0" xfId="0" applyFont="1" applyFill="1" applyAlignment="1" applyProtection="1">
      <alignment horizontal="right"/>
      <protection hidden="1"/>
    </xf>
    <xf numFmtId="0" fontId="45" fillId="0" borderId="0" xfId="0" applyFont="1" applyFill="1" applyBorder="1" applyAlignment="1" applyProtection="1">
      <alignment horizontal="justify" vertical="top" wrapText="1" shrinkToFit="1"/>
      <protection locked="0"/>
    </xf>
    <xf numFmtId="4" fontId="1" fillId="0" borderId="0" xfId="0" applyNumberFormat="1" applyFont="1" applyFill="1" applyBorder="1" applyAlignment="1" applyProtection="1">
      <alignment horizontal="right" indent="4"/>
      <protection hidden="1"/>
    </xf>
    <xf numFmtId="0" fontId="0" fillId="0" borderId="0" xfId="0" applyAlignment="1">
      <alignment horizontal="right" indent="4"/>
    </xf>
    <xf numFmtId="4" fontId="30" fillId="0" borderId="0" xfId="0" applyNumberFormat="1" applyFont="1" applyFill="1" applyAlignment="1">
      <alignment horizontal="left"/>
    </xf>
    <xf numFmtId="1" fontId="37" fillId="0" borderId="0" xfId="26" applyNumberFormat="1" applyAlignment="1">
      <alignment horizontal="left" shrinkToFit="1"/>
    </xf>
    <xf numFmtId="1" fontId="37" fillId="0" borderId="0" xfId="26" applyNumberFormat="1" applyAlignment="1">
      <alignment horizontal="center" shrinkToFit="1"/>
    </xf>
    <xf numFmtId="0" fontId="2" fillId="0" borderId="0" xfId="26" applyFont="1" applyAlignment="1">
      <alignment horizontal="left" shrinkToFit="1"/>
    </xf>
    <xf numFmtId="0" fontId="14" fillId="0" borderId="0" xfId="26" applyFont="1" applyAlignment="1">
      <alignment horizontal="center" vertical="center"/>
    </xf>
    <xf numFmtId="0" fontId="11" fillId="0" borderId="0" xfId="26" applyFont="1" applyAlignment="1">
      <alignment horizontal="center" vertical="center"/>
    </xf>
    <xf numFmtId="0" fontId="37" fillId="0" borderId="0" xfId="26" applyAlignment="1">
      <alignment horizontal="right"/>
    </xf>
    <xf numFmtId="4" fontId="37" fillId="0" borderId="0" xfId="26" applyNumberFormat="1" applyAlignment="1">
      <alignment horizontal="right" indent="4"/>
    </xf>
    <xf numFmtId="0" fontId="37" fillId="0" borderId="0" xfId="26" applyAlignment="1">
      <alignment horizontal="right" indent="4"/>
    </xf>
    <xf numFmtId="0" fontId="35" fillId="0" borderId="0" xfId="27" applyFont="1" applyAlignment="1">
      <alignment horizontal="left" wrapText="1"/>
    </xf>
    <xf numFmtId="0" fontId="21" fillId="0" borderId="0" xfId="27" applyFont="1" applyAlignment="1">
      <alignment horizontal="left"/>
    </xf>
    <xf numFmtId="0" fontId="4" fillId="0" borderId="0" xfId="26" applyFont="1"/>
    <xf numFmtId="0" fontId="4" fillId="0" borderId="0" xfId="26" applyFont="1" applyAlignment="1">
      <alignment horizontal="left" shrinkToFit="1"/>
    </xf>
    <xf numFmtId="0" fontId="37" fillId="0" borderId="0" xfId="26" applyAlignment="1">
      <alignment shrinkToFit="1"/>
    </xf>
    <xf numFmtId="0" fontId="1" fillId="0" borderId="0" xfId="1" applyFont="1" applyFill="1" applyAlignment="1">
      <alignment horizontal="left" wrapText="1"/>
    </xf>
    <xf numFmtId="0" fontId="1" fillId="0" borderId="0" xfId="0" applyFont="1" applyFill="1" applyAlignment="1" applyProtection="1">
      <alignment horizontal="justify" vertical="top" wrapText="1" shrinkToFit="1"/>
      <protection locked="0"/>
    </xf>
    <xf numFmtId="0" fontId="1" fillId="0" borderId="0" xfId="0" applyFont="1" applyAlignment="1" applyProtection="1">
      <alignment horizontal="justify" vertical="top" wrapText="1" shrinkToFit="1"/>
      <protection locked="0"/>
    </xf>
    <xf numFmtId="0" fontId="30" fillId="0" borderId="0" xfId="0" applyFont="1" applyFill="1" applyAlignment="1" applyProtection="1">
      <alignment horizontal="justify" vertical="top" wrapText="1" shrinkToFit="1"/>
      <protection locked="0"/>
    </xf>
    <xf numFmtId="0" fontId="30" fillId="0" borderId="0" xfId="0" applyFont="1" applyAlignment="1" applyProtection="1">
      <alignment horizontal="justify" vertical="top" wrapText="1" shrinkToFit="1"/>
      <protection locked="0"/>
    </xf>
    <xf numFmtId="0" fontId="30" fillId="0" borderId="0" xfId="0" applyFont="1" applyAlignment="1">
      <alignment wrapText="1"/>
    </xf>
    <xf numFmtId="0" fontId="19" fillId="0" borderId="0" xfId="0" applyFont="1" applyFill="1" applyBorder="1" applyAlignment="1" applyProtection="1">
      <alignment horizontal="justify" vertical="justify" wrapText="1"/>
      <protection locked="0"/>
    </xf>
    <xf numFmtId="0" fontId="35" fillId="0" borderId="0" xfId="1" applyFont="1" applyFill="1" applyAlignment="1" applyProtection="1">
      <alignment horizontal="left" wrapText="1" shrinkToFit="1"/>
      <protection hidden="1"/>
    </xf>
    <xf numFmtId="0" fontId="30" fillId="0" borderId="0" xfId="0" applyFont="1" applyFill="1" applyAlignment="1">
      <alignment wrapText="1"/>
    </xf>
    <xf numFmtId="0" fontId="30" fillId="0" borderId="0" xfId="25" applyFont="1" applyFill="1" applyBorder="1" applyAlignment="1" applyProtection="1">
      <alignment horizontal="center" wrapText="1"/>
      <protection hidden="1"/>
    </xf>
    <xf numFmtId="0" fontId="24" fillId="0" borderId="0" xfId="0" applyFont="1" applyFill="1" applyAlignment="1" applyProtection="1">
      <alignment horizontal="left" wrapText="1" shrinkToFit="1"/>
      <protection hidden="1"/>
    </xf>
  </cellXfs>
  <cellStyles count="28">
    <cellStyle name="_Rozbor 2002" xfId="2"/>
    <cellStyle name="_Rozbor 2002_1" xfId="3"/>
    <cellStyle name="_Rozbor 2002_2" xfId="4"/>
    <cellStyle name="_Rozbor 2002_3" xfId="5"/>
    <cellStyle name="_Rozbor 2002_3_Rozbory hospodaření - 2013" xfId="6"/>
    <cellStyle name="_Rozbor 2002_4" xfId="7"/>
    <cellStyle name="_Rozbor 2002_5" xfId="8"/>
    <cellStyle name="_Rozbor 2002_6" xfId="9"/>
    <cellStyle name="_Rozbor 2002_7" xfId="10"/>
    <cellStyle name="_Rozbor 2002_8" xfId="11"/>
    <cellStyle name="_Rozbor 2002_9" xfId="12"/>
    <cellStyle name="_Rozbor 2002_A" xfId="13"/>
    <cellStyle name="_Rozbor 2002_A_Rozbory hospodaření - 2013" xfId="14"/>
    <cellStyle name="_Rozbor 2002_B" xfId="15"/>
    <cellStyle name="_Rozbor 2002_B_Rozbory hospodaření - 2013" xfId="16"/>
    <cellStyle name="_Rozbor 2002_C" xfId="17"/>
    <cellStyle name="_Rozbor 2002_D" xfId="18"/>
    <cellStyle name="_Rozbor 2002_E" xfId="19"/>
    <cellStyle name="Čárka 2" xfId="20"/>
    <cellStyle name="Čárka 3" xfId="21"/>
    <cellStyle name="Normální" xfId="0" builtinId="0"/>
    <cellStyle name="Normální 2" xfId="1"/>
    <cellStyle name="Normální 2 2" xfId="23"/>
    <cellStyle name="Normální 2 2 2" xfId="25"/>
    <cellStyle name="Normální 2 2 2 2" xfId="27"/>
    <cellStyle name="Normální 3" xfId="26"/>
    <cellStyle name="Normální 9" xfId="24"/>
    <cellStyle name="Styl 1" xfId="2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polecne/Anal&#253;zy%20a%20podklady/Kontroly_ucetnictvi_a_RH/Kontrola/2020/Kontrola_RH_dle_WVYK_20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trola_RH_dle_WVYK_spustit"/>
      <sheetName val="Info"/>
      <sheetName val="Chybovnik"/>
      <sheetName val="Seznamy"/>
      <sheetName val="Kontrola_fondu"/>
      <sheetName val="Kontrola_vysledovky"/>
    </sheetNames>
    <sheetDataSet>
      <sheetData sheetId="0">
        <row r="4">
          <cell r="H4">
            <v>4</v>
          </cell>
        </row>
        <row r="5">
          <cell r="H5">
            <v>10</v>
          </cell>
        </row>
      </sheetData>
      <sheetData sheetId="1"/>
      <sheetData sheetId="2"/>
      <sheetData sheetId="3">
        <row r="2">
          <cell r="B2" t="str">
            <v>Doprava</v>
          </cell>
          <cell r="D2" t="str">
            <v>1599 - Koordinátor Integrovaného dopravního systému Olomouckého kraje, příspěvková organizace</v>
          </cell>
          <cell r="E2" t="str">
            <v>1601 - Vědecká knihovna v Olomouci</v>
          </cell>
          <cell r="F2" t="str">
            <v>1025 - Základní škola a Mateřská škola při Priessnitzových léčebných lázních a.s., Jeseník</v>
          </cell>
          <cell r="G2" t="str">
            <v>1001 - Mateřská škola Olomouc, Blanická 16</v>
          </cell>
          <cell r="H2" t="str">
            <v>1036 - Základní škola a Mateřská škola Hranice, Studentská 1095</v>
          </cell>
          <cell r="I2" t="str">
            <v>1016 - Střední škola, Základní škola a Mateřská škola Prostějov, Komenského 10</v>
          </cell>
          <cell r="J2" t="str">
            <v>1022 - Základní škola a Mateřská škola při lázních, Velké Losiny</v>
          </cell>
          <cell r="K2" t="str">
            <v>1631 - Domov pro seniory Javorník, příspěvková organizace</v>
          </cell>
          <cell r="L2" t="str">
            <v>1700 - Odborný léčebný ústav Paseka, příspěvková organizace</v>
          </cell>
        </row>
        <row r="3">
          <cell r="B3" t="str">
            <v>Kultura</v>
          </cell>
          <cell r="D3" t="str">
            <v>1600 - Správa silnic Olomouckého kraje, příspěvková organizace</v>
          </cell>
          <cell r="E3" t="str">
            <v>1602 - Vlastivědné muzeum v Olomouci</v>
          </cell>
          <cell r="F3" t="str">
            <v>1026 - Základní škola a Mateřská škola při Sanatoriu Edel Zlaté Hory</v>
          </cell>
          <cell r="G3" t="str">
            <v>1012 - Základní škola a Mateřská škola logopedická Olomouc</v>
          </cell>
          <cell r="H3" t="str">
            <v>1037 - Střední škola, Základní škola a Mateřská škola Přerov, Malá Dlážka 4</v>
          </cell>
          <cell r="I3" t="str">
            <v>1017 - Dětský domov a Školní jídelna Prostějov</v>
          </cell>
          <cell r="J3" t="str">
            <v>1024 - Střední škola, Základní škola a Mateřská škola Mohelnice, Masarykova 4</v>
          </cell>
          <cell r="K3" t="str">
            <v>1633 - Domov Sněženka Jeseník, příspěvková organizace</v>
          </cell>
          <cell r="L3" t="str">
            <v>1702 - Dětské centrum Ostrůvek, příspěvková organizace</v>
          </cell>
        </row>
        <row r="4">
          <cell r="B4" t="str">
            <v>Skolstvi_Jesenik</v>
          </cell>
          <cell r="E4" t="str">
            <v>1603 - Vlastivědné muzeum Jesenicka, příspěvková organizace</v>
          </cell>
          <cell r="F4" t="str">
            <v>1043 - Základní škola a Mateřská škola Jeseník, Fučíkova 312</v>
          </cell>
          <cell r="G4" t="str">
            <v>1015 - Střední škola, Základní škola a Mateřská škola prof. V. Vejdovského Olomouc - Hejčín</v>
          </cell>
          <cell r="H4" t="str">
            <v>1038 - Střední škola, Základní škola a Mateřská škola Lipník nad Bečvou, Osecká 301</v>
          </cell>
          <cell r="I4" t="str">
            <v>1106 - Gymnázium Jiřího Wolkera, Prostějov, Kollárova 3</v>
          </cell>
          <cell r="J4" t="str">
            <v>1040 - Střední škola, Základní škola a Mateřská škola Šumperk, Hanácká 3</v>
          </cell>
          <cell r="K4" t="str">
            <v>1635 - Domov pro seniory Červenka, příspěvková organizace</v>
          </cell>
          <cell r="L4" t="str">
            <v>1704 - Zdravotnická záchranná služba Olomouckého kraje, příspěvková organizace</v>
          </cell>
        </row>
        <row r="5">
          <cell r="B5" t="str">
            <v>Skolstvi_Olomouc</v>
          </cell>
          <cell r="E5" t="str">
            <v>1604 - Muzeum a galerie v Prostějově, příspěvková organizace</v>
          </cell>
          <cell r="F5" t="str">
            <v>1113 - Gymnázium, Jeseník, Komenského 281</v>
          </cell>
          <cell r="G5" t="str">
            <v>1032 - Základní škola Šternberk, Olomoucká 76</v>
          </cell>
          <cell r="H5" t="str">
            <v>1108 - Gymnázium Jakuba Škody, Přerov, Komenského 29</v>
          </cell>
          <cell r="I5" t="str">
            <v>1125 - Střední škola designu a módy, Prostějov</v>
          </cell>
          <cell r="J5" t="str">
            <v>1041 - Střední škola, Základní škola, Mateřská škola a Dětský domov Zábřeh</v>
          </cell>
          <cell r="K5" t="str">
            <v>1636 - Dům seniorů FRANTIŠEK Náměšť na Hané, příspěvková organizace</v>
          </cell>
        </row>
        <row r="6">
          <cell r="B6" t="str">
            <v>Skolstvi_Prerov</v>
          </cell>
          <cell r="E6" t="str">
            <v>1606 - Muzeum Komenského v Přerově, příspěvková organizace</v>
          </cell>
          <cell r="F6" t="str">
            <v>1142 - Střední průmyslová škola Jeseník</v>
          </cell>
          <cell r="G6" t="str">
            <v>1033 - Základní škola Uničov, Šternberská 456</v>
          </cell>
          <cell r="H6" t="str">
            <v>1109 - Gymnázium, Hranice, Zborovská 293</v>
          </cell>
          <cell r="I6" t="str">
            <v>1126 - Střední odborná škola průmyslová a Střední odborné učiliště strojírenské, Prostějov, Lidická 4</v>
          </cell>
          <cell r="J6" t="str">
            <v>1111 - Gymnázium, Šumperk, Masarykovo náměstí 8</v>
          </cell>
          <cell r="K6" t="str">
            <v>1637 - Domov Hrubá Voda, příspěvková organizace</v>
          </cell>
        </row>
        <row r="7">
          <cell r="B7" t="str">
            <v>Skolstvi_Prostejov</v>
          </cell>
          <cell r="E7" t="str">
            <v>1607 - Vlastivědné muzeum v Šumperku, příspěvková organizace</v>
          </cell>
          <cell r="F7" t="str">
            <v>1175 - Hotelová škola Vincenze Priessnitze a Obchodní akademie Jeseník</v>
          </cell>
          <cell r="G7" t="str">
            <v>1034 - Základní škola, Dětský domov a Školní jídelna Litovel</v>
          </cell>
          <cell r="H7" t="str">
            <v>1110 - Gymnázium, Kojetín, Svatopluka Čecha 683</v>
          </cell>
          <cell r="I7" t="str">
            <v>1127 - Švehlova střední škola polytechnická Prostějov</v>
          </cell>
          <cell r="J7" t="str">
            <v>1112 - Gymnázium, Zábřeh, náměstí Osvobození 20</v>
          </cell>
          <cell r="K7" t="str">
            <v>1638 - Domov seniorů POHODA Chválkovice, příspěvková organizace</v>
          </cell>
        </row>
        <row r="8">
          <cell r="B8" t="str">
            <v>Skolstvi_Sumperk</v>
          </cell>
          <cell r="E8" t="str">
            <v>1608 - Archeologické centrum Olomouc, příspěvková organizace</v>
          </cell>
          <cell r="F8" t="str">
            <v>1225 - Odborné učiliště a Praktická škola, Lipová - lázně 458</v>
          </cell>
          <cell r="G8" t="str">
            <v>1100 - Gymnázium Jana Opletala, Litovel, Opletalova 189</v>
          </cell>
          <cell r="H8" t="str">
            <v>1128 - Střední průmyslová škola Hranice</v>
          </cell>
          <cell r="I8" t="str">
            <v>1151 - Obchodní akademie, Prostějov, Palackého 18</v>
          </cell>
          <cell r="J8" t="str">
            <v>1135 - Vyšší odborná škola a Střední průmyslová škola, Šumperk, Gen. Krátkého 1</v>
          </cell>
          <cell r="K8" t="str">
            <v>1639 - Sociální služby pro seniory Olomouc, příspěvková organizace</v>
          </cell>
        </row>
        <row r="9">
          <cell r="B9" t="str">
            <v>Socialni</v>
          </cell>
          <cell r="F9" t="str">
            <v>1226 - Střední škola gastronomie a farmářství Jeseník</v>
          </cell>
          <cell r="G9" t="str">
            <v>1101 - Gymnázium, Olomouc, Čajkovského 9</v>
          </cell>
          <cell r="H9" t="str">
            <v>1129 - Střední průmyslová škola stavební, Lipník nad Bečvou, Komenského sady 257</v>
          </cell>
          <cell r="I9" t="str">
            <v>1161 - Střední zdravotnická škola, Prostějov, Vápenice 3</v>
          </cell>
          <cell r="J9" t="str">
            <v>1136 - Vyšší odborná škola a Střední škola automobilní, Zábřeh, U Dráhy 6</v>
          </cell>
          <cell r="K9" t="str">
            <v>1640 - Vincentinum - poskytovatel sociálních služeb Šternberk, příspěvková organizace</v>
          </cell>
        </row>
        <row r="10">
          <cell r="B10" t="str">
            <v>Zdravotnictvi</v>
          </cell>
          <cell r="F10" t="str">
            <v>1314 - Základní umělecká škola Karla Ditterse Vidnava</v>
          </cell>
          <cell r="G10" t="str">
            <v>1102 - Slovanské gymnázium, Olomouc, tř. Jiřího z Poděbrad 13</v>
          </cell>
          <cell r="H10" t="str">
            <v>1130 - Střední průmyslová škola, Přerov, Havlíčkova 2</v>
          </cell>
          <cell r="I10" t="str">
            <v>1212 - Střední odborná škola Prostějov</v>
          </cell>
          <cell r="J10" t="str">
            <v>1137 - Střední průmyslová škola elektrotechnická a Obchodní akademie Mohelnice</v>
          </cell>
          <cell r="K10" t="str">
            <v>1641 - Klíč - centrum sociálních služeb, příspěvková organizace</v>
          </cell>
        </row>
        <row r="11">
          <cell r="F11" t="str">
            <v>1315 - Základní umělecká škola Franze Schuberta Zlaté Hory</v>
          </cell>
          <cell r="G11" t="str">
            <v>1103 - Gymnázium, Olomouc - Hejčín, Tomkova 45</v>
          </cell>
          <cell r="H11" t="str">
            <v>1131 - Střední škola gastronomie a služeb, Přerov, Šířava 7</v>
          </cell>
          <cell r="I11" t="str">
            <v>1305 - Základní umělecká škola Konice, Na Příhonech 425</v>
          </cell>
          <cell r="J11" t="str">
            <v>1138 - Střední odborná škola, Šumperk, Zemědělská 3</v>
          </cell>
          <cell r="K11" t="str">
            <v>1642 - Nové Zámky - poskytovatel sociálních služeb, příspěvková organizace</v>
          </cell>
        </row>
        <row r="12">
          <cell r="F12" t="str">
            <v>1407 - Dětský domov a Školní jídelna, Černá Voda 1</v>
          </cell>
          <cell r="G12" t="str">
            <v>1104 - Gymnázium, Šternberk, Horní náměstí 5</v>
          </cell>
          <cell r="H12" t="str">
            <v>1132 - Střední lesnická škola, Hranice, Jurikova 588</v>
          </cell>
          <cell r="I12" t="str">
            <v>1402 - Dětský domov a Školní jídelna, Plumlov, Balkán 333</v>
          </cell>
          <cell r="J12" t="str">
            <v>1140 - Střední škola železniční, technická a služeb, Šumperk</v>
          </cell>
          <cell r="K12" t="str">
            <v>1644 - Středisko sociální prevence Olomouc, příspěvková organizace</v>
          </cell>
        </row>
        <row r="13">
          <cell r="F13" t="str">
            <v>1408 - Dětský domov a Školní jídelna, Jeseník, Priessnitzova 405</v>
          </cell>
          <cell r="G13" t="str">
            <v>1105 - Gymnázium, Uničov, Gymnazijní 257</v>
          </cell>
          <cell r="H13" t="str">
            <v>1133 - Gymnázium Jana Blahoslava a Střední pedagogická škola, Přerov, Denisova 3</v>
          </cell>
          <cell r="J13" t="str">
            <v>1154 - Obchodní akademie a Jazyková škola s právem státní jazykové zkoušky, Šumperk, Hlavní třída 31</v>
          </cell>
          <cell r="K13" t="str">
            <v>1645 - Sociální služby pro seniory Šumperk, příspěvková organizace</v>
          </cell>
        </row>
        <row r="14">
          <cell r="G14" t="str">
            <v>1120 - Vyšší odborná škola a Střední průmyslová škola elektrotechnická, Olomouc, Božetěchova 3</v>
          </cell>
          <cell r="H14" t="str">
            <v>1134 - Střední škola zemědělská, Přerov, Osmek 47</v>
          </cell>
          <cell r="J14" t="str">
            <v>1163 - Střední zdravotnická škola, Šumperk, Kladská 2</v>
          </cell>
          <cell r="K14" t="str">
            <v>1646 - Sociální služby Libina, příspěvková organizace</v>
          </cell>
        </row>
        <row r="15">
          <cell r="G15" t="str">
            <v>1121 - Střední průmyslová škola strojnická, Olomouc</v>
          </cell>
          <cell r="H15" t="str">
            <v>1152 - Obchodní akademie a Jazyková škola s právem státní jazykové zkoušky, Přerov, Bartošova 24</v>
          </cell>
          <cell r="J15" t="str">
            <v>1174 - Střední škola technická a zemědělská Mohelnice</v>
          </cell>
          <cell r="K15" t="str">
            <v>1647 - Domov Štíty-Jedlí, příspěvková organizace</v>
          </cell>
        </row>
        <row r="16">
          <cell r="G16" t="str">
            <v>1122 - Střední průmyslová škola a Střední odborné učiliště Uničov</v>
          </cell>
          <cell r="H16" t="str">
            <v>1162 - Střední zdravotnická škola, Hranice, Nová 1820</v>
          </cell>
          <cell r="J16" t="str">
            <v>1222 - Odborné učiliště a Praktická škola, Mohelnice, Vodní 27</v>
          </cell>
          <cell r="K16" t="str">
            <v>1649 - Domov u Třebůvky Loštice, příspěvková organizace</v>
          </cell>
        </row>
        <row r="17">
          <cell r="G17" t="str">
            <v>1123 - Střední škola zemědělská a zahradnická, Olomouc, U Hradiska 4</v>
          </cell>
          <cell r="H17" t="str">
            <v>1171 - Střední škola elektrotechnická, Lipník nad Bečvou, Tyršova 781</v>
          </cell>
          <cell r="J17" t="str">
            <v>1223 - Střední škola sociální péče a služeb, Zábřeh, nám. 8. května 2</v>
          </cell>
          <cell r="K17" t="str">
            <v>1650 - Domov Paprsek Olšany, příspěvková organizace</v>
          </cell>
        </row>
        <row r="18">
          <cell r="G18" t="str">
            <v>1150 - Obchodní akademie, Olomouc, tř. Spojenců 11</v>
          </cell>
          <cell r="H18" t="str">
            <v>1173 - Střední škola technická, Přerov, Kouřílkova 8</v>
          </cell>
          <cell r="J18" t="str">
            <v>1311 - Základní umělecká škola, Mohelnice, Náměstí Svobody 15</v>
          </cell>
          <cell r="K18" t="str">
            <v>1652 - Domov seniorů Prostějov, příspěvková organizace</v>
          </cell>
        </row>
        <row r="19">
          <cell r="G19" t="str">
            <v>1160 - Střední zdravotnická škola a Vyšší odborná škola zdravotnická Emanuela Pöttinga a Jazyková škola s právem státní jazykové zkoušky Olomouc</v>
          </cell>
          <cell r="H19" t="str">
            <v>1216 - Střední škola řezbářská, Tovačov, Nádražní 146</v>
          </cell>
          <cell r="J19" t="str">
            <v>1312 - Základní umělecká škola, Šumperk, Žerotínova 11</v>
          </cell>
          <cell r="K19" t="str">
            <v>1653 - Domov pro seniory Jesenec, příspěvková organizace</v>
          </cell>
        </row>
        <row r="20">
          <cell r="G20" t="str">
            <v>1200 - Střední odborná škola Litovel, Komenského 677</v>
          </cell>
          <cell r="H20" t="str">
            <v>1218 - Odborné učiliště a Základní škola, Křenovice</v>
          </cell>
          <cell r="J20" t="str">
            <v>1313 - Základní umělecká škola Zábřeh</v>
          </cell>
          <cell r="K20" t="str">
            <v>1654 - Domov "Na Zámku", příspěvková organizace</v>
          </cell>
        </row>
        <row r="21">
          <cell r="G21" t="str">
            <v>1201 - Sigmundova střední škola strojírenská, Lutín</v>
          </cell>
          <cell r="H21" t="str">
            <v>1306 - Základní umělecká škola, Potštát 36</v>
          </cell>
          <cell r="J21" t="str">
            <v>1354 - Dům dětí a mládeže Magnet, Mohelnice</v>
          </cell>
          <cell r="K21" t="str">
            <v>1656 - Centrum sociálních služeb Prostějov, příspěvková organizace</v>
          </cell>
        </row>
        <row r="22">
          <cell r="G22" t="str">
            <v>1202 - Střední škola logistiky a chemie, Olomouc, U Hradiska 29</v>
          </cell>
          <cell r="H22" t="str">
            <v>1307 - Základní umělecká škola, Hranice, Školní náměstí 35</v>
          </cell>
          <cell r="K22" t="str">
            <v>1657 - Domov pro seniory Radkova Lhota, příspěvková organizace</v>
          </cell>
        </row>
        <row r="23">
          <cell r="G23" t="str">
            <v>1204 - Střední škola polytechnická, Olomouc, Rooseveltova 79</v>
          </cell>
          <cell r="H23" t="str">
            <v>1308 - Základní umělecká škola, Kojetín, Hanusíkova 197</v>
          </cell>
          <cell r="K23" t="str">
            <v>1658 - Domov Alfreda Skeneho Pavlovice u Přerova, příspěvková organizace</v>
          </cell>
        </row>
        <row r="24">
          <cell r="G24" t="str">
            <v>1205 - Střední škola polygrafická, Olomouc, Střední novosadská 87/53</v>
          </cell>
          <cell r="H24" t="str">
            <v>1309 - Základní umělecká škola Bedřicha Kozánka, Přerov</v>
          </cell>
          <cell r="K24" t="str">
            <v>1659 - Domov pro seniory Tovačov, příspěvková organizace</v>
          </cell>
        </row>
        <row r="25">
          <cell r="G25" t="str">
            <v>1206 - Střední odborná škola obchodu a služeb, Olomouc, Štursova 14</v>
          </cell>
          <cell r="H25" t="str">
            <v>1310 - Základní umělecká škola Antonína Dvořáka, Lipník nad Bečvou, Havlíčkova 643</v>
          </cell>
          <cell r="K25" t="str">
            <v>1660 - Domov Větrný mlýn Skalička, příspěvková organizace</v>
          </cell>
        </row>
        <row r="26">
          <cell r="G26" t="str">
            <v>1207 - Střední škola technická a obchodní, Olomouc, Kosinova 4</v>
          </cell>
          <cell r="H26" t="str">
            <v>1353 - Středisko volného času ATLAS a BIOS, Přerov</v>
          </cell>
          <cell r="K26" t="str">
            <v>1661 - Centrum Dominika Kokory, příspěvková organizace</v>
          </cell>
        </row>
        <row r="27">
          <cell r="G27" t="str">
            <v>1208 - Střední odborná škola lesnická a strojírenská Šternberk</v>
          </cell>
          <cell r="H27" t="str">
            <v>1403 - Dětský domov a Školní jídelna, Hranice, Purgešova 847</v>
          </cell>
          <cell r="K27" t="str">
            <v>1663 - Domov Na zámečku Rokytnice, příspěvková organizace</v>
          </cell>
        </row>
        <row r="28">
          <cell r="G28" t="str">
            <v>1300 - Základní umělecká škola Iši Krejčího Olomouc, Na Vozovce 32</v>
          </cell>
          <cell r="H28" t="str">
            <v>1404 - Dětský domov a Školní jídelna, Lipník nad Bečvou, Tyršova 772</v>
          </cell>
        </row>
        <row r="29">
          <cell r="G29" t="str">
            <v>1301 - Základní umělecká škola „Žerotín“ Olomouc, Kavaleristů 6</v>
          </cell>
          <cell r="H29" t="str">
            <v>1405 - Dětský domov a Školní jídelna, Přerov, Sušilova 25</v>
          </cell>
        </row>
        <row r="30">
          <cell r="G30" t="str">
            <v>1302 - Základní umělecká škola Miloslava Stibora - výtvarný obor, Olomouc, Pionýrská 4</v>
          </cell>
        </row>
        <row r="31">
          <cell r="G31" t="str">
            <v>1303 - Základní umělecká škola Litovel, Jungmannova 740</v>
          </cell>
        </row>
        <row r="32">
          <cell r="G32" t="str">
            <v>1304 - Základní umělecká škola, Uničov, Litovelská 190</v>
          </cell>
        </row>
        <row r="33">
          <cell r="G33" t="str">
            <v>1350 - Dům dětí a mládeže Olomouc</v>
          </cell>
        </row>
        <row r="34">
          <cell r="G34" t="str">
            <v>1351 - Dům dětí a mládeže Litovel</v>
          </cell>
        </row>
        <row r="35">
          <cell r="G35" t="str">
            <v>1352 - Dům dětí a mládeže Vila Tereza, Uničov</v>
          </cell>
        </row>
        <row r="36">
          <cell r="G36" t="str">
            <v>1400 - Dětský domov Šance, Olomouc</v>
          </cell>
        </row>
        <row r="37">
          <cell r="G37" t="str">
            <v>1450 - Pedagogicko - psychologická poradna a Speciálně pedagogické centrum Olomouckého kraje, Olomouc, U Sportovní haly 1a</v>
          </cell>
        </row>
      </sheetData>
      <sheetData sheetId="4"/>
      <sheetData sheetId="5"/>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tabColor theme="3" tint="-0.249977111117893"/>
  </sheetPr>
  <dimension ref="A1:P658"/>
  <sheetViews>
    <sheetView showGridLines="0" view="pageBreakPreview" zoomScale="90" zoomScaleNormal="100" zoomScaleSheetLayoutView="90" workbookViewId="0">
      <selection activeCell="A2" sqref="A2:L3"/>
    </sheetView>
  </sheetViews>
  <sheetFormatPr defaultColWidth="9.140625" defaultRowHeight="12.75" x14ac:dyDescent="0.2"/>
  <cols>
    <col min="1" max="1" width="5.85546875" style="7" customWidth="1"/>
    <col min="2" max="2" width="34.42578125" style="10" customWidth="1"/>
    <col min="3" max="3" width="17.7109375" style="10" customWidth="1"/>
    <col min="4" max="4" width="19.140625" style="10" customWidth="1"/>
    <col min="5" max="5" width="14.5703125" style="7" customWidth="1"/>
    <col min="6" max="6" width="11.140625" style="7" customWidth="1"/>
    <col min="7" max="7" width="14.42578125" style="7" customWidth="1"/>
    <col min="8" max="8" width="12.140625" style="7" customWidth="1"/>
    <col min="9" max="9" width="12.42578125" style="7" customWidth="1"/>
    <col min="10" max="11" width="10.7109375" style="7" customWidth="1"/>
    <col min="12" max="13" width="10.7109375" style="8" customWidth="1"/>
    <col min="14" max="14" width="12.28515625" style="8" customWidth="1"/>
    <col min="15" max="15" width="11.7109375" style="8" customWidth="1"/>
    <col min="16" max="16" width="13.85546875" style="8" customWidth="1"/>
    <col min="17" max="16384" width="9.140625" style="8"/>
  </cols>
  <sheetData>
    <row r="1" spans="1:16" ht="20.25" x14ac:dyDescent="0.3">
      <c r="A1" s="399" t="s">
        <v>242</v>
      </c>
      <c r="B1" s="400"/>
      <c r="C1" s="400"/>
      <c r="D1" s="400"/>
      <c r="E1" s="400"/>
      <c r="F1" s="400"/>
      <c r="G1" s="401"/>
      <c r="H1" s="401"/>
      <c r="I1"/>
      <c r="J1" s="357"/>
      <c r="K1" s="357"/>
      <c r="L1" s="357"/>
    </row>
    <row r="2" spans="1:16" ht="18.75" customHeight="1" x14ac:dyDescent="0.3">
      <c r="A2" s="406" t="s">
        <v>194</v>
      </c>
      <c r="B2" s="407"/>
      <c r="C2" s="407"/>
      <c r="D2" s="407"/>
      <c r="E2" s="405"/>
      <c r="F2" s="405"/>
      <c r="G2" s="405"/>
      <c r="H2" s="405"/>
      <c r="I2" s="405"/>
      <c r="J2" s="405"/>
      <c r="K2" s="405"/>
      <c r="L2" s="405"/>
      <c r="N2" s="97"/>
    </row>
    <row r="3" spans="1:16" ht="20.25" x14ac:dyDescent="0.3">
      <c r="A3" s="405"/>
      <c r="B3" s="405"/>
      <c r="C3" s="405"/>
      <c r="D3" s="405"/>
      <c r="E3" s="405"/>
      <c r="F3" s="405"/>
      <c r="G3" s="405"/>
      <c r="H3" s="405"/>
      <c r="I3" s="405"/>
      <c r="J3" s="405"/>
      <c r="K3" s="405"/>
      <c r="L3" s="405"/>
      <c r="N3" s="97"/>
    </row>
    <row r="4" spans="1:16" ht="14.25" x14ac:dyDescent="0.2">
      <c r="A4" s="9"/>
      <c r="B4" s="7"/>
      <c r="D4" s="11"/>
    </row>
    <row r="5" spans="1:16" ht="14.25" x14ac:dyDescent="0.2">
      <c r="A5" s="9"/>
      <c r="B5" s="4"/>
      <c r="D5" s="11"/>
    </row>
    <row r="6" spans="1:16" ht="17.25" customHeight="1" x14ac:dyDescent="0.2">
      <c r="B6" s="7"/>
    </row>
    <row r="7" spans="1:16" ht="15.75" x14ac:dyDescent="0.25">
      <c r="D7" s="359" t="s">
        <v>195</v>
      </c>
      <c r="E7" s="358">
        <v>2022</v>
      </c>
      <c r="H7" s="12"/>
      <c r="I7" s="12"/>
    </row>
    <row r="8" spans="1:16" ht="13.5" thickBot="1" x14ac:dyDescent="0.25">
      <c r="K8" s="46"/>
      <c r="N8" s="19" t="s">
        <v>56</v>
      </c>
    </row>
    <row r="9" spans="1:16" ht="16.5" customHeight="1" thickTop="1" x14ac:dyDescent="0.25">
      <c r="A9" s="13" t="s">
        <v>3</v>
      </c>
      <c r="B9" s="58" t="s">
        <v>50</v>
      </c>
      <c r="C9" s="59" t="s">
        <v>30</v>
      </c>
      <c r="D9" s="60"/>
      <c r="E9" s="107" t="s">
        <v>12</v>
      </c>
      <c r="F9" s="111"/>
      <c r="G9" s="108" t="s">
        <v>13</v>
      </c>
      <c r="H9" s="408" t="s">
        <v>43</v>
      </c>
      <c r="I9" s="409"/>
      <c r="J9" s="409"/>
      <c r="K9" s="409"/>
      <c r="L9" s="410" t="s">
        <v>44</v>
      </c>
      <c r="M9" s="411"/>
      <c r="N9" s="412"/>
    </row>
    <row r="10" spans="1:16" ht="16.5" customHeight="1" x14ac:dyDescent="0.25">
      <c r="A10" s="61"/>
      <c r="B10" s="62"/>
      <c r="C10" s="63"/>
      <c r="D10" s="64"/>
      <c r="E10" s="105" t="s">
        <v>11</v>
      </c>
      <c r="F10" s="112"/>
      <c r="G10" s="106" t="s">
        <v>11</v>
      </c>
      <c r="H10" s="84"/>
      <c r="I10" s="85"/>
      <c r="J10" s="86"/>
      <c r="K10" s="86"/>
      <c r="L10" s="413" t="s">
        <v>225</v>
      </c>
      <c r="M10" s="414"/>
      <c r="N10" s="415"/>
    </row>
    <row r="11" spans="1:16" ht="33.75" customHeight="1" x14ac:dyDescent="0.25">
      <c r="A11" s="61"/>
      <c r="B11" s="62"/>
      <c r="C11" s="63"/>
      <c r="D11" s="64"/>
      <c r="E11" s="65"/>
      <c r="F11" s="113" t="s">
        <v>67</v>
      </c>
      <c r="G11" s="87"/>
      <c r="H11" s="416" t="s">
        <v>45</v>
      </c>
      <c r="I11" s="418" t="s">
        <v>226</v>
      </c>
      <c r="J11" s="420" t="s">
        <v>227</v>
      </c>
      <c r="K11" s="421"/>
      <c r="L11" s="422" t="s">
        <v>46</v>
      </c>
      <c r="M11" s="423"/>
      <c r="N11" s="424" t="s">
        <v>47</v>
      </c>
    </row>
    <row r="12" spans="1:16" ht="16.5" thickBot="1" x14ac:dyDescent="0.3">
      <c r="A12" s="14"/>
      <c r="B12" s="66"/>
      <c r="C12" s="15" t="s">
        <v>59</v>
      </c>
      <c r="D12" s="16" t="s">
        <v>58</v>
      </c>
      <c r="E12" s="67"/>
      <c r="F12" s="110"/>
      <c r="G12" s="88"/>
      <c r="H12" s="417"/>
      <c r="I12" s="419"/>
      <c r="J12" s="100" t="s">
        <v>31</v>
      </c>
      <c r="K12" s="100" t="s">
        <v>32</v>
      </c>
      <c r="L12" s="99" t="s">
        <v>15</v>
      </c>
      <c r="M12" s="98" t="s">
        <v>55</v>
      </c>
      <c r="N12" s="425"/>
    </row>
    <row r="13" spans="1:16" ht="28.5" customHeight="1" thickTop="1" x14ac:dyDescent="0.2">
      <c r="A13" s="305" t="s">
        <v>68</v>
      </c>
      <c r="B13" s="306" t="str">
        <f>'1001'!$E$2</f>
        <v>Mateřská škola Olomouc, Blanická 16</v>
      </c>
      <c r="C13" s="307" t="s">
        <v>70</v>
      </c>
      <c r="D13" s="308" t="s">
        <v>71</v>
      </c>
      <c r="E13" s="194">
        <f>'1001'!$G$16</f>
        <v>5516063.1100000003</v>
      </c>
      <c r="F13" s="195">
        <f>'1001'!G17</f>
        <v>0</v>
      </c>
      <c r="G13" s="196">
        <f>'1001'!G18</f>
        <v>5516108</v>
      </c>
      <c r="H13" s="197">
        <f>'1001'!G21</f>
        <v>44.889999999664724</v>
      </c>
      <c r="I13" s="196">
        <f>'1001'!I26</f>
        <v>0</v>
      </c>
      <c r="J13" s="293">
        <f>IF((H13&lt;0),0,(IF((H13-I13)&lt;0,0,(H13-I13))))</f>
        <v>44.889999999664724</v>
      </c>
      <c r="K13" s="195">
        <f>IF((H13&lt;0),(H13-I13),(IF((H13-I13)&lt;0,(H13-I13),0)))</f>
        <v>0</v>
      </c>
      <c r="L13" s="197">
        <f>'1001'!G30</f>
        <v>0</v>
      </c>
      <c r="M13" s="196">
        <f>'1001'!G31</f>
        <v>44.89</v>
      </c>
      <c r="N13" s="345"/>
      <c r="O13" s="74"/>
      <c r="P13" s="74"/>
    </row>
    <row r="14" spans="1:16" ht="28.5" customHeight="1" x14ac:dyDescent="0.2">
      <c r="A14" s="296">
        <v>1012</v>
      </c>
      <c r="B14" s="297" t="str">
        <f>'1012'!$E$2</f>
        <v>Základní škola a Mateřská škola logopedická Olomouc</v>
      </c>
      <c r="C14" s="304" t="s">
        <v>73</v>
      </c>
      <c r="D14" s="298" t="s">
        <v>74</v>
      </c>
      <c r="E14" s="200">
        <f>'1012'!$G$16</f>
        <v>61600245.660000004</v>
      </c>
      <c r="F14" s="198">
        <f>'1012'!$G$17</f>
        <v>0</v>
      </c>
      <c r="G14" s="199">
        <f>'1012'!$G$18</f>
        <v>61703625.57</v>
      </c>
      <c r="H14" s="200">
        <f>'1012'!$G$21</f>
        <v>103379.90999999642</v>
      </c>
      <c r="I14" s="199">
        <f>'1012'!I26</f>
        <v>0</v>
      </c>
      <c r="J14" s="294">
        <f>IF((H14&lt;0),0,(IF((H14-I14)&lt;0,0,(H14-I14))))</f>
        <v>103379.90999999642</v>
      </c>
      <c r="K14" s="198">
        <f>IF((H14&lt;0),(H14-I14),(IF((H14-I14)&lt;0,(H14-I14),0)))</f>
        <v>0</v>
      </c>
      <c r="L14" s="200">
        <f>'1012'!$G$30</f>
        <v>0</v>
      </c>
      <c r="M14" s="199">
        <f>'1012'!$G$31</f>
        <v>103379.91</v>
      </c>
      <c r="N14" s="346"/>
      <c r="O14" s="74"/>
      <c r="P14" s="74"/>
    </row>
    <row r="15" spans="1:16" ht="43.15" customHeight="1" x14ac:dyDescent="0.2">
      <c r="A15" s="296">
        <v>1015</v>
      </c>
      <c r="B15" s="297" t="str">
        <f>'1015'!$E$2</f>
        <v xml:space="preserve">Střední škola, Základní škola a Mateřská škola prof. V. Vejdovského Olomouc - Hejčín </v>
      </c>
      <c r="C15" s="355" t="s">
        <v>75</v>
      </c>
      <c r="D15" s="356" t="s">
        <v>76</v>
      </c>
      <c r="E15" s="200">
        <f>'1015'!$G$16</f>
        <v>109444510.52</v>
      </c>
      <c r="F15" s="198">
        <f>'1015'!$G$17</f>
        <v>0</v>
      </c>
      <c r="G15" s="199">
        <f>'1015'!$G$18</f>
        <v>109605122.81999999</v>
      </c>
      <c r="H15" s="200">
        <f>'1015'!$G$21</f>
        <v>160612.29999999702</v>
      </c>
      <c r="I15" s="199">
        <f>'1015'!I26</f>
        <v>0</v>
      </c>
      <c r="J15" s="294">
        <f t="shared" ref="J15:J48" si="0">IF((H15&lt;0),0,(IF((H15-I15)&lt;0,0,(H15-I15))))</f>
        <v>160612.29999999702</v>
      </c>
      <c r="K15" s="198">
        <f t="shared" ref="K15:K48" si="1">IF((H15&lt;0),(H15-I15),(IF((H15-I15)&lt;0,(H15-I15),0)))</f>
        <v>0</v>
      </c>
      <c r="L15" s="200">
        <f>'1015'!$G$30</f>
        <v>0</v>
      </c>
      <c r="M15" s="199">
        <f>'1015'!$G$31</f>
        <v>160612.29999999999</v>
      </c>
      <c r="N15" s="346"/>
      <c r="O15" s="74"/>
      <c r="P15" s="74"/>
    </row>
    <row r="16" spans="1:16" ht="28.5" customHeight="1" x14ac:dyDescent="0.2">
      <c r="A16" s="296" t="s">
        <v>77</v>
      </c>
      <c r="B16" s="297" t="str">
        <f>'1032'!$E$2</f>
        <v>Základní škola Šternberk, Olomoucká 76</v>
      </c>
      <c r="C16" s="304" t="s">
        <v>79</v>
      </c>
      <c r="D16" s="298" t="s">
        <v>80</v>
      </c>
      <c r="E16" s="200">
        <f>'1032'!$G$16</f>
        <v>16488485.779999999</v>
      </c>
      <c r="F16" s="198">
        <f>'1032'!$G$17</f>
        <v>0</v>
      </c>
      <c r="G16" s="199">
        <f>'1032'!$G$18</f>
        <v>16555750.199999999</v>
      </c>
      <c r="H16" s="200">
        <f>'1032'!$G$21</f>
        <v>67264.419999999925</v>
      </c>
      <c r="I16" s="199">
        <f>'1032'!I26</f>
        <v>0</v>
      </c>
      <c r="J16" s="294">
        <f t="shared" si="0"/>
        <v>67264.419999999925</v>
      </c>
      <c r="K16" s="198">
        <f t="shared" si="1"/>
        <v>0</v>
      </c>
      <c r="L16" s="200">
        <f>'1032'!$G$30</f>
        <v>0</v>
      </c>
      <c r="M16" s="199">
        <f>'1032'!$G$31</f>
        <v>67264.42</v>
      </c>
      <c r="N16" s="346"/>
      <c r="O16" s="74"/>
      <c r="P16" s="74"/>
    </row>
    <row r="17" spans="1:16" ht="28.5" customHeight="1" x14ac:dyDescent="0.2">
      <c r="A17" s="296" t="s">
        <v>81</v>
      </c>
      <c r="B17" s="297" t="str">
        <f>'1033'!$E$2</f>
        <v>Základní škola Uničov, Šternberská 456</v>
      </c>
      <c r="C17" s="304" t="s">
        <v>83</v>
      </c>
      <c r="D17" s="298" t="s">
        <v>84</v>
      </c>
      <c r="E17" s="200">
        <f>'1033'!$G$16</f>
        <v>22436801.059999999</v>
      </c>
      <c r="F17" s="198">
        <f>'1033'!$G$17</f>
        <v>0</v>
      </c>
      <c r="G17" s="199">
        <f>'1033'!$G$18</f>
        <v>22513808.84</v>
      </c>
      <c r="H17" s="200">
        <f>'1033'!$G$21</f>
        <v>77007.780000001192</v>
      </c>
      <c r="I17" s="199">
        <f>'1033'!I26</f>
        <v>0</v>
      </c>
      <c r="J17" s="294">
        <f t="shared" si="0"/>
        <v>77007.780000001192</v>
      </c>
      <c r="K17" s="198">
        <f t="shared" si="1"/>
        <v>0</v>
      </c>
      <c r="L17" s="200">
        <f>'1033'!$G$30</f>
        <v>0</v>
      </c>
      <c r="M17" s="199">
        <f>'1033'!$G$31</f>
        <v>77007.78</v>
      </c>
      <c r="N17" s="346"/>
      <c r="O17" s="74"/>
      <c r="P17" s="74"/>
    </row>
    <row r="18" spans="1:16" ht="28.5" customHeight="1" x14ac:dyDescent="0.2">
      <c r="A18" s="296" t="s">
        <v>85</v>
      </c>
      <c r="B18" s="297" t="str">
        <f>'1034'!$E$2</f>
        <v>Základní škola, Dětský domov a Školní jídelna Litovel</v>
      </c>
      <c r="C18" s="304" t="s">
        <v>87</v>
      </c>
      <c r="D18" s="298" t="s">
        <v>88</v>
      </c>
      <c r="E18" s="200">
        <f>'1034'!$G$16</f>
        <v>23870660.5</v>
      </c>
      <c r="F18" s="198">
        <f>'1034'!$G$17</f>
        <v>0</v>
      </c>
      <c r="G18" s="199">
        <f>'1034'!$G$18</f>
        <v>23872341.670000002</v>
      </c>
      <c r="H18" s="200">
        <f>'1034'!$G$21</f>
        <v>1681.1700000017881</v>
      </c>
      <c r="I18" s="199">
        <f>'1034'!I26</f>
        <v>0</v>
      </c>
      <c r="J18" s="294">
        <f>IF((H18&lt;0),0,(IF((H18-I18)&lt;0,0,(H18-I18))))</f>
        <v>1681.1700000017881</v>
      </c>
      <c r="K18" s="198">
        <f>IF((H18&lt;0),(H18-I18),(IF((H18-I18)&lt;0,(H18-I18),0)))</f>
        <v>0</v>
      </c>
      <c r="L18" s="200">
        <f>'1034'!$G$30</f>
        <v>0</v>
      </c>
      <c r="M18" s="199">
        <f>'1034'!$G$31</f>
        <v>1681.17</v>
      </c>
      <c r="N18" s="346"/>
      <c r="O18" s="74"/>
      <c r="P18" s="74"/>
    </row>
    <row r="19" spans="1:16" ht="28.5" customHeight="1" x14ac:dyDescent="0.2">
      <c r="A19" s="296" t="s">
        <v>89</v>
      </c>
      <c r="B19" s="297" t="str">
        <f>'1100'!$E$2</f>
        <v>Gymnázium Jana Opletala, Litovel, Opletalova 189</v>
      </c>
      <c r="C19" s="304" t="s">
        <v>91</v>
      </c>
      <c r="D19" s="298" t="s">
        <v>88</v>
      </c>
      <c r="E19" s="200">
        <f>'1100'!$G$16</f>
        <v>36485106.149999999</v>
      </c>
      <c r="F19" s="198">
        <f>'1100'!$G$17</f>
        <v>0</v>
      </c>
      <c r="G19" s="199">
        <f>'1100'!$G$18</f>
        <v>36560771.280000001</v>
      </c>
      <c r="H19" s="200">
        <f>'1100'!$G$21</f>
        <v>75665.130000002682</v>
      </c>
      <c r="I19" s="199">
        <f>'1100'!I26</f>
        <v>0</v>
      </c>
      <c r="J19" s="294">
        <f t="shared" ref="J19:J21" si="2">IF((H19&lt;0),0,(IF((H19-I19)&lt;0,0,(H19-I19))))</f>
        <v>75665.130000002682</v>
      </c>
      <c r="K19" s="198">
        <f t="shared" ref="K19:K21" si="3">IF((H19&lt;0),(H19-I19),(IF((H19-I19)&lt;0,(H19-I19),0)))</f>
        <v>0</v>
      </c>
      <c r="L19" s="200">
        <f>'1100'!$G$30</f>
        <v>0</v>
      </c>
      <c r="M19" s="199">
        <f>'1100'!$G$31</f>
        <v>75665.13</v>
      </c>
      <c r="N19" s="346"/>
      <c r="O19" s="74"/>
      <c r="P19" s="74"/>
    </row>
    <row r="20" spans="1:16" ht="28.5" customHeight="1" x14ac:dyDescent="0.2">
      <c r="A20" s="296" t="s">
        <v>92</v>
      </c>
      <c r="B20" s="297" t="str">
        <f>'1101'!$E$2</f>
        <v>Gymnázium, Olomouc, Čajkovského 9</v>
      </c>
      <c r="C20" s="304" t="s">
        <v>94</v>
      </c>
      <c r="D20" s="298" t="s">
        <v>74</v>
      </c>
      <c r="E20" s="200">
        <f>'1101'!$G$16</f>
        <v>64864725.120000005</v>
      </c>
      <c r="F20" s="198">
        <f>'1101'!$G$17</f>
        <v>49650</v>
      </c>
      <c r="G20" s="199">
        <f>'1101'!$G$18</f>
        <v>64994963.869999997</v>
      </c>
      <c r="H20" s="200">
        <f>'1101'!$G$21</f>
        <v>130238.74999999255</v>
      </c>
      <c r="I20" s="199">
        <f>'1101'!I26</f>
        <v>0</v>
      </c>
      <c r="J20" s="294">
        <f t="shared" si="2"/>
        <v>130238.74999999255</v>
      </c>
      <c r="K20" s="198">
        <f t="shared" si="3"/>
        <v>0</v>
      </c>
      <c r="L20" s="200">
        <f>'1101'!$G$30</f>
        <v>0</v>
      </c>
      <c r="M20" s="199">
        <f>'1101'!$G$31</f>
        <v>130238.75</v>
      </c>
      <c r="N20" s="346"/>
      <c r="O20" s="74"/>
      <c r="P20" s="74"/>
    </row>
    <row r="21" spans="1:16" ht="28.5" customHeight="1" x14ac:dyDescent="0.2">
      <c r="A21" s="296" t="s">
        <v>95</v>
      </c>
      <c r="B21" s="349" t="str">
        <f>'1102'!$E$2</f>
        <v>Slovanské gymnázium, Olomouc, tř. Jiřího z Poděbrad 13</v>
      </c>
      <c r="C21" s="304" t="s">
        <v>97</v>
      </c>
      <c r="D21" s="298" t="s">
        <v>98</v>
      </c>
      <c r="E21" s="200">
        <f>'1102'!$G$16</f>
        <v>94959454.75999999</v>
      </c>
      <c r="F21" s="198">
        <f>'1102'!$G$17</f>
        <v>125874.03</v>
      </c>
      <c r="G21" s="199">
        <f>'1102'!$G$18</f>
        <v>95388743.289999992</v>
      </c>
      <c r="H21" s="200">
        <f>'1102'!$G$21</f>
        <v>429288.53000000119</v>
      </c>
      <c r="I21" s="199">
        <f>'1102'!I26</f>
        <v>0</v>
      </c>
      <c r="J21" s="294">
        <f t="shared" si="2"/>
        <v>429288.53000000119</v>
      </c>
      <c r="K21" s="198">
        <f t="shared" si="3"/>
        <v>0</v>
      </c>
      <c r="L21" s="200">
        <f>'1102'!$G$30</f>
        <v>0</v>
      </c>
      <c r="M21" s="199">
        <f>'1102'!$G$31</f>
        <v>429288.53000000119</v>
      </c>
      <c r="N21" s="346"/>
      <c r="O21" s="74"/>
      <c r="P21" s="74"/>
    </row>
    <row r="22" spans="1:16" ht="28.5" customHeight="1" x14ac:dyDescent="0.2">
      <c r="A22" s="296" t="s">
        <v>99</v>
      </c>
      <c r="B22" s="297" t="str">
        <f>'1103'!$E$2</f>
        <v>Gymnázium, Olomouc - Hejčín, Tomkova 45</v>
      </c>
      <c r="C22" s="304" t="s">
        <v>101</v>
      </c>
      <c r="D22" s="298" t="s">
        <v>74</v>
      </c>
      <c r="E22" s="200">
        <f>'1103'!$G$16</f>
        <v>131313258.80999999</v>
      </c>
      <c r="F22" s="198">
        <f>'1103'!$G$17</f>
        <v>160370</v>
      </c>
      <c r="G22" s="199">
        <f>'1103'!$G$18</f>
        <v>131041469.28</v>
      </c>
      <c r="H22" s="200">
        <f>'1103'!$G$21</f>
        <v>-271789.52999998629</v>
      </c>
      <c r="I22" s="199">
        <f>'1103'!I26</f>
        <v>0</v>
      </c>
      <c r="J22" s="294">
        <f t="shared" ref="J22" si="4">IF((H22&lt;0),0,(IF((H22-I22)&lt;0,0,(H22-I22))))</f>
        <v>0</v>
      </c>
      <c r="K22" s="198">
        <f t="shared" ref="K22" si="5">IF((H22&lt;0),(H22-I22),(IF((H22-I22)&lt;0,(H22-I22),0)))</f>
        <v>-271789.52999998629</v>
      </c>
      <c r="L22" s="200">
        <f>'1103'!$G$30</f>
        <v>0</v>
      </c>
      <c r="M22" s="199">
        <f>'1103'!$G$31</f>
        <v>0</v>
      </c>
      <c r="N22" s="346"/>
      <c r="O22" s="74"/>
      <c r="P22" s="74"/>
    </row>
    <row r="23" spans="1:16" ht="28.5" customHeight="1" x14ac:dyDescent="0.2">
      <c r="A23" s="296" t="s">
        <v>102</v>
      </c>
      <c r="B23" s="297" t="str">
        <f>'1104'!$E$2</f>
        <v>Gymnázium, Šternberk, Horní náměstí 5</v>
      </c>
      <c r="C23" s="304" t="s">
        <v>104</v>
      </c>
      <c r="D23" s="298" t="s">
        <v>80</v>
      </c>
      <c r="E23" s="200">
        <f>'1104'!$G$16</f>
        <v>36249710.989999995</v>
      </c>
      <c r="F23" s="198">
        <f>'1104'!$G$17</f>
        <v>0</v>
      </c>
      <c r="G23" s="199">
        <f>'1104'!$G$18</f>
        <v>36347426.869999997</v>
      </c>
      <c r="H23" s="200">
        <f>'1104'!$G$21</f>
        <v>97715.880000002682</v>
      </c>
      <c r="I23" s="199">
        <f>'1104'!I26</f>
        <v>0</v>
      </c>
      <c r="J23" s="294">
        <f>IF((H23&lt;0),0,(IF((H23-I23)&lt;0,0,(H23-I23))))</f>
        <v>97715.880000002682</v>
      </c>
      <c r="K23" s="198">
        <f>IF((H23&lt;0),(H23-I23),(IF((H23-I23)&lt;0,(H23-I23),0)))</f>
        <v>0</v>
      </c>
      <c r="L23" s="200">
        <f>'1104'!$G$30</f>
        <v>0</v>
      </c>
      <c r="M23" s="199">
        <f>'1104'!$G$31</f>
        <v>97715.88</v>
      </c>
      <c r="N23" s="346"/>
      <c r="O23" s="74"/>
      <c r="P23" s="74"/>
    </row>
    <row r="24" spans="1:16" ht="28.5" customHeight="1" x14ac:dyDescent="0.2">
      <c r="A24" s="296" t="s">
        <v>105</v>
      </c>
      <c r="B24" s="297" t="str">
        <f>'1105'!$E$2</f>
        <v>Gymnázium, Uničov, Gymnazijní 257</v>
      </c>
      <c r="C24" s="304" t="s">
        <v>107</v>
      </c>
      <c r="D24" s="298" t="s">
        <v>84</v>
      </c>
      <c r="E24" s="200">
        <f>'1105'!$G$16</f>
        <v>31465741.060000002</v>
      </c>
      <c r="F24" s="198">
        <f>'1105'!$G$17</f>
        <v>14138.75</v>
      </c>
      <c r="G24" s="199">
        <f>'1105'!$G$18</f>
        <v>31531836.879999999</v>
      </c>
      <c r="H24" s="200">
        <f>'1105'!$G$21</f>
        <v>66095.819999996573</v>
      </c>
      <c r="I24" s="199">
        <f>'1105'!I26</f>
        <v>0</v>
      </c>
      <c r="J24" s="294">
        <f>IF((H24&lt;0),0,(IF((H24-I24)&lt;0,0,(H24-I24))))</f>
        <v>66095.819999996573</v>
      </c>
      <c r="K24" s="198">
        <f>IF((H24&lt;0),(H24-I24),(IF((H24-I24)&lt;0,(H24-I24),0)))</f>
        <v>0</v>
      </c>
      <c r="L24" s="200">
        <f>'1105'!$G$30</f>
        <v>5000</v>
      </c>
      <c r="M24" s="199">
        <f>'1105'!$G$31</f>
        <v>61095.82</v>
      </c>
      <c r="N24" s="346"/>
      <c r="O24" s="74"/>
      <c r="P24" s="74"/>
    </row>
    <row r="25" spans="1:16" ht="39.6" customHeight="1" x14ac:dyDescent="0.2">
      <c r="A25" s="296" t="s">
        <v>108</v>
      </c>
      <c r="B25" s="297" t="str">
        <f>'1120'!$E$2</f>
        <v>Vyšší odborná škola a Střední průmyslová škola elektrotechnická, Olomouc, Božetěchova 3</v>
      </c>
      <c r="C25" s="304" t="s">
        <v>110</v>
      </c>
      <c r="D25" s="298" t="s">
        <v>71</v>
      </c>
      <c r="E25" s="200">
        <f>'1120'!$G$16</f>
        <v>44645580.799999997</v>
      </c>
      <c r="F25" s="198">
        <f>'1120'!$G$17</f>
        <v>1370</v>
      </c>
      <c r="G25" s="199">
        <f>'1120'!$G$18</f>
        <v>45190383.380000003</v>
      </c>
      <c r="H25" s="200">
        <f>'1120'!$G$21</f>
        <v>544802.58000000566</v>
      </c>
      <c r="I25" s="199">
        <f>'1120'!I26</f>
        <v>0</v>
      </c>
      <c r="J25" s="294">
        <f t="shared" ref="J25:J27" si="6">IF((H25&lt;0),0,(IF((H25-I25)&lt;0,0,(H25-I25))))</f>
        <v>544802.58000000566</v>
      </c>
      <c r="K25" s="198">
        <f t="shared" ref="K25:K27" si="7">IF((H25&lt;0),(H25-I25),(IF((H25-I25)&lt;0,(H25-I25),0)))</f>
        <v>0</v>
      </c>
      <c r="L25" s="200">
        <f>'1120'!$G$30</f>
        <v>0</v>
      </c>
      <c r="M25" s="199">
        <f>'1120'!$G$31</f>
        <v>544802.57999999996</v>
      </c>
      <c r="N25" s="346"/>
      <c r="O25" s="74"/>
      <c r="P25" s="74"/>
    </row>
    <row r="26" spans="1:16" ht="28.5" customHeight="1" x14ac:dyDescent="0.2">
      <c r="A26" s="296" t="s">
        <v>111</v>
      </c>
      <c r="B26" s="297" t="str">
        <f>'1121'!$E$2</f>
        <v>Střední průmyslová škola strojnická Olomouc</v>
      </c>
      <c r="C26" s="304" t="s">
        <v>112</v>
      </c>
      <c r="D26" s="298" t="s">
        <v>113</v>
      </c>
      <c r="E26" s="200">
        <f>'1121'!$G$16</f>
        <v>50030340.280000001</v>
      </c>
      <c r="F26" s="198">
        <f>'1121'!$G$17</f>
        <v>6500</v>
      </c>
      <c r="G26" s="199">
        <f>'1121'!$G$18</f>
        <v>50046853.189999998</v>
      </c>
      <c r="H26" s="200">
        <f>'1121'!$G$21</f>
        <v>16512.909999996424</v>
      </c>
      <c r="I26" s="199">
        <f>'1121'!I26</f>
        <v>0</v>
      </c>
      <c r="J26" s="294">
        <f t="shared" si="6"/>
        <v>16512.909999996424</v>
      </c>
      <c r="K26" s="198">
        <f t="shared" si="7"/>
        <v>0</v>
      </c>
      <c r="L26" s="200">
        <f>'1121'!$G$30</f>
        <v>0</v>
      </c>
      <c r="M26" s="199">
        <f>'1121'!$G$31</f>
        <v>0</v>
      </c>
      <c r="N26" s="346">
        <f>16512.91</f>
        <v>16512.91</v>
      </c>
      <c r="O26" s="74"/>
      <c r="P26" s="74"/>
    </row>
    <row r="27" spans="1:16" ht="28.5" customHeight="1" x14ac:dyDescent="0.2">
      <c r="A27" s="296" t="s">
        <v>114</v>
      </c>
      <c r="B27" s="297" t="str">
        <f>'1122'!$E$2</f>
        <v>Střední průmyslová škola a Střední odborné učiliště Uničov</v>
      </c>
      <c r="C27" s="304" t="s">
        <v>116</v>
      </c>
      <c r="D27" s="298" t="s">
        <v>84</v>
      </c>
      <c r="E27" s="200">
        <f>'1122'!$G$16</f>
        <v>54226997.479999997</v>
      </c>
      <c r="F27" s="198">
        <f>'1122'!$G$17</f>
        <v>0</v>
      </c>
      <c r="G27" s="199">
        <f>'1122'!$G$18</f>
        <v>54102743.469999999</v>
      </c>
      <c r="H27" s="200">
        <f>'1122'!$G$21</f>
        <v>-124254.00999999791</v>
      </c>
      <c r="I27" s="199">
        <f>'1122'!I26</f>
        <v>0</v>
      </c>
      <c r="J27" s="294">
        <f t="shared" si="6"/>
        <v>0</v>
      </c>
      <c r="K27" s="198">
        <f t="shared" si="7"/>
        <v>-124254.00999999791</v>
      </c>
      <c r="L27" s="200">
        <f>'1122'!$G$30</f>
        <v>0</v>
      </c>
      <c r="M27" s="199">
        <f>'1122'!$G$31</f>
        <v>0</v>
      </c>
      <c r="N27" s="346"/>
      <c r="O27" s="74"/>
      <c r="P27" s="74"/>
    </row>
    <row r="28" spans="1:16" ht="28.5" customHeight="1" x14ac:dyDescent="0.2">
      <c r="A28" s="296" t="s">
        <v>117</v>
      </c>
      <c r="B28" s="297" t="str">
        <f>'1123'!$E$2</f>
        <v>Střední škola zemědělská a zahradnická, Olomouc, U Hradiska 4</v>
      </c>
      <c r="C28" s="304" t="s">
        <v>119</v>
      </c>
      <c r="D28" s="298" t="s">
        <v>74</v>
      </c>
      <c r="E28" s="200">
        <f>'1123'!$G$16</f>
        <v>74531000.960000008</v>
      </c>
      <c r="F28" s="198">
        <f>'1123'!$G$17</f>
        <v>0</v>
      </c>
      <c r="G28" s="199">
        <f>'1123'!$G$18</f>
        <v>74390081.149999991</v>
      </c>
      <c r="H28" s="200">
        <f>'1123'!$G$21</f>
        <v>-140919.81000001729</v>
      </c>
      <c r="I28" s="199">
        <f>'1123'!I26</f>
        <v>0</v>
      </c>
      <c r="J28" s="294">
        <f t="shared" ref="J28:J30" si="8">IF((H28&lt;0),0,(IF((H28-I28)&lt;0,0,(H28-I28))))</f>
        <v>0</v>
      </c>
      <c r="K28" s="198">
        <f t="shared" ref="K28:K30" si="9">IF((H28&lt;0),(H28-I28),(IF((H28-I28)&lt;0,(H28-I28),0)))</f>
        <v>-140919.81000001729</v>
      </c>
      <c r="L28" s="200">
        <f>'1123'!$G$30</f>
        <v>0</v>
      </c>
      <c r="M28" s="199">
        <f>'1123'!$G$31</f>
        <v>0</v>
      </c>
      <c r="N28" s="346"/>
      <c r="O28" s="74"/>
      <c r="P28" s="74"/>
    </row>
    <row r="29" spans="1:16" ht="28.5" customHeight="1" x14ac:dyDescent="0.2">
      <c r="A29" s="296" t="s">
        <v>120</v>
      </c>
      <c r="B29" s="297" t="str">
        <f>'1150'!$E$2</f>
        <v>Obchodní akademie, Olomouc, tř. Spojenců 11</v>
      </c>
      <c r="C29" s="304" t="s">
        <v>122</v>
      </c>
      <c r="D29" s="298" t="s">
        <v>74</v>
      </c>
      <c r="E29" s="200">
        <f>'1150'!$G$16</f>
        <v>37931801.270000003</v>
      </c>
      <c r="F29" s="198">
        <f>'1150'!$G$17</f>
        <v>0</v>
      </c>
      <c r="G29" s="199">
        <f>'1150'!$G$18</f>
        <v>38216333.020000003</v>
      </c>
      <c r="H29" s="200">
        <f>'1150'!$G$21</f>
        <v>284531.75</v>
      </c>
      <c r="I29" s="199">
        <f>'1150'!I26</f>
        <v>0</v>
      </c>
      <c r="J29" s="294">
        <f t="shared" si="8"/>
        <v>284531.75</v>
      </c>
      <c r="K29" s="198">
        <f t="shared" si="9"/>
        <v>0</v>
      </c>
      <c r="L29" s="200">
        <f>'1150'!$G$30</f>
        <v>0</v>
      </c>
      <c r="M29" s="199">
        <f>'1150'!$G$31</f>
        <v>284531.75</v>
      </c>
      <c r="N29" s="346"/>
      <c r="O29" s="74"/>
      <c r="P29" s="74"/>
    </row>
    <row r="30" spans="1:16" ht="53.45" customHeight="1" x14ac:dyDescent="0.2">
      <c r="A30" s="296" t="s">
        <v>123</v>
      </c>
      <c r="B30" s="297" t="str">
        <f>'1160'!$E$2</f>
        <v>Střední zdravotnická škola a Vyšší odborná škola zdravotnická Emanuela Pöttinga a Jazyková škola s právem státní jazykové zkoušky Olomouc</v>
      </c>
      <c r="C30" s="304" t="s">
        <v>125</v>
      </c>
      <c r="D30" s="298" t="s">
        <v>126</v>
      </c>
      <c r="E30" s="200">
        <f>'1160'!$G$16</f>
        <v>113512456.40000001</v>
      </c>
      <c r="F30" s="198">
        <f>'1160'!$G$17</f>
        <v>0</v>
      </c>
      <c r="G30" s="199">
        <f>'1160'!$G$18</f>
        <v>113781024.34999999</v>
      </c>
      <c r="H30" s="200">
        <f>'1160'!$G$21</f>
        <v>268567.94999998808</v>
      </c>
      <c r="I30" s="199">
        <f>'1160'!I26</f>
        <v>0</v>
      </c>
      <c r="J30" s="294">
        <f t="shared" si="8"/>
        <v>268567.94999998808</v>
      </c>
      <c r="K30" s="198">
        <f t="shared" si="9"/>
        <v>0</v>
      </c>
      <c r="L30" s="200">
        <f>'1160'!$G$30</f>
        <v>10000</v>
      </c>
      <c r="M30" s="199">
        <f>'1160'!$G$31</f>
        <v>258567.95</v>
      </c>
      <c r="N30" s="346"/>
      <c r="O30" s="74"/>
      <c r="P30" s="74"/>
    </row>
    <row r="31" spans="1:16" ht="28.5" customHeight="1" x14ac:dyDescent="0.2">
      <c r="A31" s="296" t="s">
        <v>127</v>
      </c>
      <c r="B31" s="297" t="str">
        <f>'1200'!$E$2</f>
        <v>Střední odborná škola Litovel, Komenského 677</v>
      </c>
      <c r="C31" s="304" t="s">
        <v>129</v>
      </c>
      <c r="D31" s="298" t="s">
        <v>88</v>
      </c>
      <c r="E31" s="200">
        <f>'1200'!$G$16</f>
        <v>35639401.18</v>
      </c>
      <c r="F31" s="198">
        <f>'1200'!$G$17</f>
        <v>0</v>
      </c>
      <c r="G31" s="199">
        <f>'1200'!$G$18</f>
        <v>35763848.469999999</v>
      </c>
      <c r="H31" s="200">
        <f>'1200'!$G$21</f>
        <v>124447.28999999911</v>
      </c>
      <c r="I31" s="199">
        <f>'1200'!I26</f>
        <v>0</v>
      </c>
      <c r="J31" s="294">
        <f>IF((H31&lt;0),0,(IF((H31-I31)&lt;0,0,(H31-I31))))</f>
        <v>124447.28999999911</v>
      </c>
      <c r="K31" s="198">
        <f>IF((H31&lt;0),(H31-I31),(IF((H31-I31)&lt;0,(H31-I31),0)))</f>
        <v>0</v>
      </c>
      <c r="L31" s="200">
        <f>'1200'!$G$30</f>
        <v>24000</v>
      </c>
      <c r="M31" s="199">
        <f>'1200'!$G$31</f>
        <v>100447.29</v>
      </c>
      <c r="N31" s="346"/>
      <c r="O31" s="74"/>
      <c r="P31" s="74"/>
    </row>
    <row r="32" spans="1:16" ht="28.5" customHeight="1" x14ac:dyDescent="0.2">
      <c r="A32" s="296" t="s">
        <v>130</v>
      </c>
      <c r="B32" s="297" t="str">
        <f>'1201'!$E$2</f>
        <v>Sigmundova střední škola strojírenská, Lutín</v>
      </c>
      <c r="C32" s="304" t="s">
        <v>132</v>
      </c>
      <c r="D32" s="298" t="s">
        <v>133</v>
      </c>
      <c r="E32" s="200">
        <f>'1201'!$G$16</f>
        <v>45493367.18</v>
      </c>
      <c r="F32" s="198">
        <f>'1201'!$G$17</f>
        <v>0</v>
      </c>
      <c r="G32" s="199">
        <f>'1201'!$G$18</f>
        <v>45782994.880000003</v>
      </c>
      <c r="H32" s="200">
        <f>'1201'!$G$21</f>
        <v>289627.70000000298</v>
      </c>
      <c r="I32" s="199">
        <f>'1201'!I26</f>
        <v>0</v>
      </c>
      <c r="J32" s="294">
        <f t="shared" ref="J32:J34" si="10">IF((H32&lt;0),0,(IF((H32-I32)&lt;0,0,(H32-I32))))</f>
        <v>289627.70000000298</v>
      </c>
      <c r="K32" s="198">
        <f t="shared" ref="K32:K34" si="11">IF((H32&lt;0),(H32-I32),(IF((H32-I32)&lt;0,(H32-I32),0)))</f>
        <v>0</v>
      </c>
      <c r="L32" s="200">
        <f>'1201'!$G$30</f>
        <v>50000</v>
      </c>
      <c r="M32" s="199">
        <f>'1201'!$G$31</f>
        <v>239627.70000000298</v>
      </c>
      <c r="N32" s="346"/>
      <c r="O32" s="74"/>
      <c r="P32" s="74"/>
    </row>
    <row r="33" spans="1:16" ht="28.5" customHeight="1" x14ac:dyDescent="0.2">
      <c r="A33" s="296" t="s">
        <v>134</v>
      </c>
      <c r="B33" s="297" t="str">
        <f>'1202'!$E$2</f>
        <v>Střední škola logistiky a chemie, Olomouc, U Hradiska 29</v>
      </c>
      <c r="C33" s="304" t="s">
        <v>136</v>
      </c>
      <c r="D33" s="298" t="s">
        <v>74</v>
      </c>
      <c r="E33" s="200">
        <f>'1202'!$G$16</f>
        <v>59685793.130000003</v>
      </c>
      <c r="F33" s="198">
        <f>'1202'!$G$17</f>
        <v>0</v>
      </c>
      <c r="G33" s="199">
        <f>'1202'!$G$18</f>
        <v>59842645.170000002</v>
      </c>
      <c r="H33" s="200">
        <f>'1202'!$G$21</f>
        <v>156852.03999999911</v>
      </c>
      <c r="I33" s="199">
        <f>'1202'!I26</f>
        <v>0</v>
      </c>
      <c r="J33" s="294">
        <f t="shared" si="10"/>
        <v>156852.03999999911</v>
      </c>
      <c r="K33" s="198">
        <f t="shared" si="11"/>
        <v>0</v>
      </c>
      <c r="L33" s="200">
        <f>'1202'!$G$30</f>
        <v>10000</v>
      </c>
      <c r="M33" s="199">
        <f>'1202'!$G$31</f>
        <v>146852.03999999911</v>
      </c>
      <c r="N33" s="346"/>
      <c r="O33" s="74"/>
      <c r="P33" s="74"/>
    </row>
    <row r="34" spans="1:16" ht="28.5" customHeight="1" x14ac:dyDescent="0.2">
      <c r="A34" s="296" t="s">
        <v>137</v>
      </c>
      <c r="B34" s="297" t="str">
        <f>'1204'!$E$2</f>
        <v>Střední škola polytechnická, Olomouc, Rooseveltova 79</v>
      </c>
      <c r="C34" s="304" t="s">
        <v>139</v>
      </c>
      <c r="D34" s="298" t="s">
        <v>74</v>
      </c>
      <c r="E34" s="200">
        <f>'1204'!$G$16</f>
        <v>98229022.379999995</v>
      </c>
      <c r="F34" s="198">
        <f>'1204'!$G$17</f>
        <v>205750</v>
      </c>
      <c r="G34" s="199">
        <f>'1204'!$G$18</f>
        <v>98335911.850000009</v>
      </c>
      <c r="H34" s="200">
        <f>'1204'!$G$21</f>
        <v>106889.47000001371</v>
      </c>
      <c r="I34" s="199">
        <f>'1204'!I26</f>
        <v>0</v>
      </c>
      <c r="J34" s="294">
        <f t="shared" si="10"/>
        <v>106889.47000001371</v>
      </c>
      <c r="K34" s="198">
        <f t="shared" si="11"/>
        <v>0</v>
      </c>
      <c r="L34" s="200">
        <f>'1204'!$G$30</f>
        <v>50000</v>
      </c>
      <c r="M34" s="199">
        <f>'1204'!$G$31</f>
        <v>56889.47</v>
      </c>
      <c r="N34" s="346"/>
      <c r="O34" s="74"/>
      <c r="P34" s="74"/>
    </row>
    <row r="35" spans="1:16" ht="28.5" customHeight="1" x14ac:dyDescent="0.2">
      <c r="A35" s="296" t="s">
        <v>140</v>
      </c>
      <c r="B35" s="297" t="str">
        <f>'1205'!$E$2</f>
        <v>Střední škola polygrafická, Olomouc, Střední novosadská 87/53</v>
      </c>
      <c r="C35" s="304" t="s">
        <v>141</v>
      </c>
      <c r="D35" s="298" t="s">
        <v>74</v>
      </c>
      <c r="E35" s="200">
        <f>'1205'!$G$16</f>
        <v>38163224.199999996</v>
      </c>
      <c r="F35" s="198">
        <f>'1205'!$G$17</f>
        <v>0</v>
      </c>
      <c r="G35" s="199">
        <f>'1205'!$G$18</f>
        <v>38460719.119999997</v>
      </c>
      <c r="H35" s="200">
        <f>'1205'!$G$21</f>
        <v>297494.92000000179</v>
      </c>
      <c r="I35" s="199">
        <f>'1205'!I26</f>
        <v>0</v>
      </c>
      <c r="J35" s="294">
        <f>IF((H35&lt;0),0,(IF((H35-I35)&lt;0,0,(H35-I35))))</f>
        <v>297494.92000000179</v>
      </c>
      <c r="K35" s="198">
        <f>IF((H35&lt;0),(H35-I35),(IF((H35-I35)&lt;0,(H35-I35),0)))</f>
        <v>0</v>
      </c>
      <c r="L35" s="200">
        <f>'1205'!$G$30</f>
        <v>0</v>
      </c>
      <c r="M35" s="199">
        <f>'1205'!$G$31</f>
        <v>297494.92</v>
      </c>
      <c r="N35" s="346"/>
      <c r="O35" s="74"/>
      <c r="P35" s="74"/>
    </row>
    <row r="36" spans="1:16" ht="28.5" customHeight="1" x14ac:dyDescent="0.2">
      <c r="A36" s="296" t="s">
        <v>142</v>
      </c>
      <c r="B36" s="297" t="str">
        <f>'1206'!$E$2</f>
        <v>Střední odborná škola obchodu a služeb, Olomouc, Štursova 14</v>
      </c>
      <c r="C36" s="304" t="s">
        <v>144</v>
      </c>
      <c r="D36" s="298" t="s">
        <v>74</v>
      </c>
      <c r="E36" s="200">
        <f>'1206'!$G$16</f>
        <v>59412880.299999997</v>
      </c>
      <c r="F36" s="198">
        <f>'1206'!$G$17</f>
        <v>6122</v>
      </c>
      <c r="G36" s="199">
        <f>'1206'!$G$18</f>
        <v>59721087.920000002</v>
      </c>
      <c r="H36" s="200">
        <f>'1206'!$G$21</f>
        <v>308207.62000000477</v>
      </c>
      <c r="I36" s="199">
        <f>'1206'!I26</f>
        <v>0</v>
      </c>
      <c r="J36" s="294">
        <f t="shared" ref="J36:J38" si="12">IF((H36&lt;0),0,(IF((H36-I36)&lt;0,0,(H36-I36))))</f>
        <v>308207.62000000477</v>
      </c>
      <c r="K36" s="198">
        <f t="shared" ref="K36:K38" si="13">IF((H36&lt;0),(H36-I36),(IF((H36-I36)&lt;0,(H36-I36),0)))</f>
        <v>0</v>
      </c>
      <c r="L36" s="200">
        <f>'1206'!$G$30</f>
        <v>50000</v>
      </c>
      <c r="M36" s="199">
        <f>'1206'!$G$31</f>
        <v>258207.62</v>
      </c>
      <c r="N36" s="346"/>
      <c r="O36" s="74"/>
      <c r="P36" s="74"/>
    </row>
    <row r="37" spans="1:16" ht="28.5" customHeight="1" x14ac:dyDescent="0.2">
      <c r="A37" s="296" t="s">
        <v>145</v>
      </c>
      <c r="B37" s="297" t="str">
        <f>'1207'!$E$2</f>
        <v>Střední škola technická  a obchodní, Olomouc, Kosinova 4</v>
      </c>
      <c r="C37" s="304" t="s">
        <v>147</v>
      </c>
      <c r="D37" s="298" t="s">
        <v>71</v>
      </c>
      <c r="E37" s="200">
        <f>'1207'!$G$16</f>
        <v>63268263.440000005</v>
      </c>
      <c r="F37" s="198">
        <f>'1207'!$G$17</f>
        <v>162786.07</v>
      </c>
      <c r="G37" s="199">
        <f>'1207'!$G$18</f>
        <v>63910862.409999996</v>
      </c>
      <c r="H37" s="200">
        <f>'1207'!$G$21</f>
        <v>642598.96999999136</v>
      </c>
      <c r="I37" s="199">
        <f>'1207'!I26</f>
        <v>0</v>
      </c>
      <c r="J37" s="294">
        <f t="shared" si="12"/>
        <v>642598.96999999136</v>
      </c>
      <c r="K37" s="198">
        <f t="shared" si="13"/>
        <v>0</v>
      </c>
      <c r="L37" s="200">
        <f>'1207'!$G$30</f>
        <v>40000</v>
      </c>
      <c r="M37" s="199">
        <f>'1207'!$G$31</f>
        <v>602598.96999999136</v>
      </c>
      <c r="N37" s="346"/>
      <c r="O37" s="74"/>
      <c r="P37" s="74"/>
    </row>
    <row r="38" spans="1:16" ht="28.5" customHeight="1" x14ac:dyDescent="0.2">
      <c r="A38" s="296" t="s">
        <v>148</v>
      </c>
      <c r="B38" s="297" t="str">
        <f>'1208'!$E$2</f>
        <v>Střední odborná škola lesnická a strojírenská Šternberk</v>
      </c>
      <c r="C38" s="304" t="s">
        <v>150</v>
      </c>
      <c r="D38" s="298" t="s">
        <v>80</v>
      </c>
      <c r="E38" s="200">
        <f>'1208'!$G$16</f>
        <v>52681657.379999995</v>
      </c>
      <c r="F38" s="198">
        <f>'1208'!$G$17</f>
        <v>183350</v>
      </c>
      <c r="G38" s="199">
        <f>'1208'!$G$18</f>
        <v>52785209.149999999</v>
      </c>
      <c r="H38" s="200">
        <f>'1208'!$G$21</f>
        <v>103551.77000000328</v>
      </c>
      <c r="I38" s="199">
        <f>'1208'!I26</f>
        <v>44598</v>
      </c>
      <c r="J38" s="294">
        <f t="shared" si="12"/>
        <v>58953.770000003278</v>
      </c>
      <c r="K38" s="198">
        <f t="shared" si="13"/>
        <v>0</v>
      </c>
      <c r="L38" s="200">
        <f>'1208'!$G$30</f>
        <v>0</v>
      </c>
      <c r="M38" s="199">
        <f>'1208'!$G$31</f>
        <v>0</v>
      </c>
      <c r="N38" s="346">
        <f>J38</f>
        <v>58953.770000003278</v>
      </c>
      <c r="O38" s="74"/>
      <c r="P38" s="74"/>
    </row>
    <row r="39" spans="1:16" ht="28.5" customHeight="1" x14ac:dyDescent="0.2">
      <c r="A39" s="296" t="s">
        <v>151</v>
      </c>
      <c r="B39" s="297" t="str">
        <f>'1300'!$E$2</f>
        <v>Základní umělecká škola  Iši Krejčího Olomouc, Na Vozovce 32</v>
      </c>
      <c r="C39" s="304" t="s">
        <v>152</v>
      </c>
      <c r="D39" s="298" t="s">
        <v>74</v>
      </c>
      <c r="E39" s="200">
        <f>'1300'!$G$16</f>
        <v>31390098.82</v>
      </c>
      <c r="F39" s="198">
        <f>'1300'!$G$17</f>
        <v>0</v>
      </c>
      <c r="G39" s="199">
        <f>'1300'!$G$18</f>
        <v>31689996.219999999</v>
      </c>
      <c r="H39" s="200">
        <f>'1300'!$G$21</f>
        <v>299897.39999999851</v>
      </c>
      <c r="I39" s="199">
        <f>'1300'!I26</f>
        <v>0</v>
      </c>
      <c r="J39" s="294">
        <f>IF((H39&lt;0),0,(IF((H39-I39)&lt;0,0,(H39-I39))))</f>
        <v>299897.39999999851</v>
      </c>
      <c r="K39" s="198">
        <f>IF((H39&lt;0),(H39-I39),(IF((H39-I39)&lt;0,(H39-I39),0)))</f>
        <v>0</v>
      </c>
      <c r="L39" s="200">
        <f>'1300'!$G$30</f>
        <v>0</v>
      </c>
      <c r="M39" s="199">
        <f>'1300'!$G$31</f>
        <v>299897.40000000002</v>
      </c>
      <c r="N39" s="346"/>
      <c r="O39" s="74"/>
      <c r="P39" s="74"/>
    </row>
    <row r="40" spans="1:16" ht="28.5" customHeight="1" x14ac:dyDescent="0.2">
      <c r="A40" s="296" t="s">
        <v>153</v>
      </c>
      <c r="B40" s="297" t="str">
        <f>'1301'!$E$2</f>
        <v>Základní umělecká škola „Žerotín“ Olomouc, Kavaleristů 6</v>
      </c>
      <c r="C40" s="304" t="s">
        <v>154</v>
      </c>
      <c r="D40" s="298" t="s">
        <v>71</v>
      </c>
      <c r="E40" s="200">
        <f>'1301'!$G$16</f>
        <v>56157484.590000004</v>
      </c>
      <c r="F40" s="198">
        <f>'1301'!$G$17</f>
        <v>116080</v>
      </c>
      <c r="G40" s="199">
        <f>'1301'!$G$18</f>
        <v>56925644.700000003</v>
      </c>
      <c r="H40" s="200">
        <f>'1301'!$G$21</f>
        <v>768160.1099999994</v>
      </c>
      <c r="I40" s="199">
        <f>'1301'!I26</f>
        <v>0</v>
      </c>
      <c r="J40" s="294">
        <f t="shared" ref="J40:J43" si="14">IF((H40&lt;0),0,(IF((H40-I40)&lt;0,0,(H40-I40))))</f>
        <v>768160.1099999994</v>
      </c>
      <c r="K40" s="198">
        <f t="shared" ref="K40:K43" si="15">IF((H40&lt;0),(H40-I40),(IF((H40-I40)&lt;0,(H40-I40),0)))</f>
        <v>0</v>
      </c>
      <c r="L40" s="200">
        <f>'1301'!$G$30</f>
        <v>0</v>
      </c>
      <c r="M40" s="199">
        <f>'1301'!$G$31</f>
        <v>768160.11</v>
      </c>
      <c r="N40" s="346"/>
      <c r="O40" s="74"/>
      <c r="P40" s="74"/>
    </row>
    <row r="41" spans="1:16" ht="31.5" customHeight="1" x14ac:dyDescent="0.2">
      <c r="A41" s="296" t="s">
        <v>155</v>
      </c>
      <c r="B41" s="396" t="str">
        <f>'1302'!$E$2</f>
        <v>Základní umělecká škola Miloslava Stibora - výtvarný obor, Olomouc, Pionýrská 4</v>
      </c>
      <c r="C41" s="304" t="s">
        <v>157</v>
      </c>
      <c r="D41" s="298" t="s">
        <v>74</v>
      </c>
      <c r="E41" s="200">
        <f>'1302'!$G$16</f>
        <v>9813429.9600000009</v>
      </c>
      <c r="F41" s="198">
        <f>'1302'!$G$17</f>
        <v>0</v>
      </c>
      <c r="G41" s="199">
        <f>'1302'!$G$18</f>
        <v>9877470.6400000006</v>
      </c>
      <c r="H41" s="200">
        <f>'1302'!$G$21</f>
        <v>64040.679999999702</v>
      </c>
      <c r="I41" s="199">
        <f>'1302'!I26</f>
        <v>0</v>
      </c>
      <c r="J41" s="294">
        <f t="shared" si="14"/>
        <v>64040.679999999702</v>
      </c>
      <c r="K41" s="198">
        <f t="shared" si="15"/>
        <v>0</v>
      </c>
      <c r="L41" s="200">
        <f>'1302'!$G$30</f>
        <v>5000</v>
      </c>
      <c r="M41" s="199">
        <f>'1302'!$G$31</f>
        <v>59040.68</v>
      </c>
      <c r="N41" s="346"/>
      <c r="O41" s="74"/>
      <c r="P41" s="74"/>
    </row>
    <row r="42" spans="1:16" ht="28.5" customHeight="1" x14ac:dyDescent="0.2">
      <c r="A42" s="348" t="s">
        <v>158</v>
      </c>
      <c r="B42" s="349" t="str">
        <f>'1303'!$E$2</f>
        <v>Základní umělecká škola Litovel, Jungmannova 740</v>
      </c>
      <c r="C42" s="350" t="s">
        <v>160</v>
      </c>
      <c r="D42" s="351" t="s">
        <v>88</v>
      </c>
      <c r="E42" s="200">
        <f>'1303'!$G$16</f>
        <v>14797580.74</v>
      </c>
      <c r="F42" s="198">
        <f>'1303'!$G$17</f>
        <v>0</v>
      </c>
      <c r="G42" s="199">
        <f>'1303'!$G$18</f>
        <v>14979781.380000001</v>
      </c>
      <c r="H42" s="200">
        <f>'1303'!$G$21</f>
        <v>182200.6400000006</v>
      </c>
      <c r="I42" s="199">
        <f>'1303'!I26</f>
        <v>0</v>
      </c>
      <c r="J42" s="352">
        <f t="shared" si="14"/>
        <v>182200.6400000006</v>
      </c>
      <c r="K42" s="198">
        <f t="shared" si="15"/>
        <v>0</v>
      </c>
      <c r="L42" s="200">
        <f>'1303'!$G$30</f>
        <v>0</v>
      </c>
      <c r="M42" s="199">
        <f>'1303'!$G$31</f>
        <v>182200.64</v>
      </c>
      <c r="N42" s="353"/>
      <c r="O42" s="74"/>
      <c r="P42" s="74"/>
    </row>
    <row r="43" spans="1:16" ht="28.5" customHeight="1" x14ac:dyDescent="0.2">
      <c r="A43" s="296" t="s">
        <v>161</v>
      </c>
      <c r="B43" s="297" t="str">
        <f>'1304'!$E$2</f>
        <v>Základní umělecká škola, Uničov, Litovelská 190</v>
      </c>
      <c r="C43" s="304" t="s">
        <v>163</v>
      </c>
      <c r="D43" s="298" t="s">
        <v>84</v>
      </c>
      <c r="E43" s="200">
        <f>'1304'!$G$16</f>
        <v>22933816.98</v>
      </c>
      <c r="F43" s="198">
        <f>'1304'!$G$17</f>
        <v>0</v>
      </c>
      <c r="G43" s="199">
        <f>'1304'!$G$18</f>
        <v>22969592.170000002</v>
      </c>
      <c r="H43" s="200">
        <f>'1304'!$G$21</f>
        <v>35775.190000001341</v>
      </c>
      <c r="I43" s="199">
        <f>'1304'!I26</f>
        <v>0</v>
      </c>
      <c r="J43" s="294">
        <f t="shared" si="14"/>
        <v>35775.190000001341</v>
      </c>
      <c r="K43" s="198">
        <f t="shared" si="15"/>
        <v>0</v>
      </c>
      <c r="L43" s="200">
        <f>'1304'!$G$30</f>
        <v>0</v>
      </c>
      <c r="M43" s="199">
        <f>'1304'!$G$31</f>
        <v>35775.19</v>
      </c>
      <c r="N43" s="300"/>
      <c r="O43" s="74"/>
      <c r="P43" s="74"/>
    </row>
    <row r="44" spans="1:16" ht="28.5" customHeight="1" x14ac:dyDescent="0.2">
      <c r="A44" s="296" t="s">
        <v>164</v>
      </c>
      <c r="B44" s="297" t="str">
        <f>'1350'!$E$2</f>
        <v>Dům dětí a mládeže Olomouc</v>
      </c>
      <c r="C44" s="304" t="s">
        <v>166</v>
      </c>
      <c r="D44" s="298" t="s">
        <v>167</v>
      </c>
      <c r="E44" s="200">
        <f>'1350'!$G$16</f>
        <v>33442114.57</v>
      </c>
      <c r="F44" s="198">
        <f>'1350'!$G$17</f>
        <v>0</v>
      </c>
      <c r="G44" s="199">
        <f>'1350'!$G$18</f>
        <v>33680034.539999999</v>
      </c>
      <c r="H44" s="200">
        <f>'1350'!$G$21</f>
        <v>237919.96999999881</v>
      </c>
      <c r="I44" s="199">
        <f>'1350'!I26</f>
        <v>0</v>
      </c>
      <c r="J44" s="294">
        <f>IF((H44&lt;0),0,(IF((H44-I44)&lt;0,0,(H44-I44))))</f>
        <v>237919.96999999881</v>
      </c>
      <c r="K44" s="198">
        <f>IF((H44&lt;0),(H44-I44),(IF((H44-I44)&lt;0,(H44-I44),0)))</f>
        <v>0</v>
      </c>
      <c r="L44" s="200">
        <f>'1350'!$G$30</f>
        <v>23000</v>
      </c>
      <c r="M44" s="199">
        <f>'1350'!$G$31</f>
        <v>214919.97</v>
      </c>
      <c r="N44" s="300"/>
      <c r="O44" s="74"/>
      <c r="P44" s="74"/>
    </row>
    <row r="45" spans="1:16" ht="28.5" customHeight="1" x14ac:dyDescent="0.2">
      <c r="A45" s="296" t="s">
        <v>168</v>
      </c>
      <c r="B45" s="297" t="str">
        <f>'1351'!$E$2</f>
        <v>Dům dětí a mládeže  Litovel</v>
      </c>
      <c r="C45" s="304" t="s">
        <v>170</v>
      </c>
      <c r="D45" s="298" t="s">
        <v>88</v>
      </c>
      <c r="E45" s="200">
        <f>'1351'!$G$16</f>
        <v>10720494.890000001</v>
      </c>
      <c r="F45" s="198">
        <f>'1351'!$G$17</f>
        <v>0</v>
      </c>
      <c r="G45" s="199">
        <f>'1351'!$G$18</f>
        <v>10972356.859999999</v>
      </c>
      <c r="H45" s="200">
        <f>'1351'!$G$21</f>
        <v>251861.96999999881</v>
      </c>
      <c r="I45" s="199">
        <f>'1351'!I26</f>
        <v>0</v>
      </c>
      <c r="J45" s="294">
        <f t="shared" ref="J45:J47" si="16">IF((H45&lt;0),0,(IF((H45-I45)&lt;0,0,(H45-I45))))</f>
        <v>251861.96999999881</v>
      </c>
      <c r="K45" s="198">
        <f t="shared" ref="K45:K47" si="17">IF((H45&lt;0),(H45-I45),(IF((H45-I45)&lt;0,(H45-I45),0)))</f>
        <v>0</v>
      </c>
      <c r="L45" s="200">
        <f>'1351'!$G$30</f>
        <v>20000</v>
      </c>
      <c r="M45" s="199">
        <f>'1351'!$G$31</f>
        <v>231861.97</v>
      </c>
      <c r="N45" s="300"/>
      <c r="O45" s="74"/>
      <c r="P45" s="74"/>
    </row>
    <row r="46" spans="1:16" ht="28.5" customHeight="1" x14ac:dyDescent="0.2">
      <c r="A46" s="296" t="s">
        <v>171</v>
      </c>
      <c r="B46" s="297" t="str">
        <f>'1352'!$E$2</f>
        <v>Dům dětí a mládeže Vila Tereza, Uničov</v>
      </c>
      <c r="C46" s="304" t="s">
        <v>173</v>
      </c>
      <c r="D46" s="298" t="s">
        <v>84</v>
      </c>
      <c r="E46" s="200">
        <f>'1352'!$G$16</f>
        <v>9040842.5800000001</v>
      </c>
      <c r="F46" s="198">
        <f>'1352'!$G$17</f>
        <v>0</v>
      </c>
      <c r="G46" s="199">
        <f>'1352'!$G$18</f>
        <v>9087256.3300000001</v>
      </c>
      <c r="H46" s="200">
        <f>'1352'!$G$21</f>
        <v>46413.75</v>
      </c>
      <c r="I46" s="199">
        <f>'1352'!I26</f>
        <v>0</v>
      </c>
      <c r="J46" s="294">
        <f t="shared" si="16"/>
        <v>46413.75</v>
      </c>
      <c r="K46" s="198">
        <f t="shared" si="17"/>
        <v>0</v>
      </c>
      <c r="L46" s="200">
        <f>'1352'!$G$30</f>
        <v>0</v>
      </c>
      <c r="M46" s="199">
        <f>'1352'!$G$31</f>
        <v>46413.75</v>
      </c>
      <c r="N46" s="300"/>
      <c r="O46" s="74"/>
      <c r="P46" s="74"/>
    </row>
    <row r="47" spans="1:16" ht="28.5" customHeight="1" x14ac:dyDescent="0.2">
      <c r="A47" s="296" t="s">
        <v>174</v>
      </c>
      <c r="B47" s="297" t="str">
        <f>'1400'!$E$2</f>
        <v>Dětský domov Šance, Olomouc</v>
      </c>
      <c r="C47" s="304" t="s">
        <v>175</v>
      </c>
      <c r="D47" s="298" t="s">
        <v>71</v>
      </c>
      <c r="E47" s="200">
        <f>'1400'!$G$16</f>
        <v>29130975.68</v>
      </c>
      <c r="F47" s="198">
        <f>'1400'!$G$17</f>
        <v>0</v>
      </c>
      <c r="G47" s="199">
        <f>'1400'!$G$18</f>
        <v>29159747.379999999</v>
      </c>
      <c r="H47" s="200">
        <f>'1400'!$G$21</f>
        <v>28771.699999999255</v>
      </c>
      <c r="I47" s="199">
        <f>'1400'!I26</f>
        <v>0</v>
      </c>
      <c r="J47" s="294">
        <f t="shared" si="16"/>
        <v>28771.699999999255</v>
      </c>
      <c r="K47" s="198">
        <f t="shared" si="17"/>
        <v>0</v>
      </c>
      <c r="L47" s="200">
        <f>'1400'!$G$30</f>
        <v>5000</v>
      </c>
      <c r="M47" s="199">
        <f>'1400'!$G$31</f>
        <v>23771.7</v>
      </c>
      <c r="N47" s="300"/>
      <c r="O47" s="74"/>
      <c r="P47" s="74"/>
    </row>
    <row r="48" spans="1:16" ht="55.9" customHeight="1" thickBot="1" x14ac:dyDescent="0.25">
      <c r="A48" s="296" t="s">
        <v>176</v>
      </c>
      <c r="B48" s="297" t="str">
        <f>'1450'!$E$2</f>
        <v>Pedagogicko - psychologická poradna a Speciálně pedagogické centrum Olomouckého kraje, Olomouc, U Sportovní haly 1a</v>
      </c>
      <c r="C48" s="303" t="s">
        <v>175</v>
      </c>
      <c r="D48" s="299" t="s">
        <v>71</v>
      </c>
      <c r="E48" s="204">
        <f>'1450'!$G$16</f>
        <v>96174909.450000003</v>
      </c>
      <c r="F48" s="205">
        <f>'1450'!$G$17</f>
        <v>0</v>
      </c>
      <c r="G48" s="206">
        <f>'1450'!$G$18</f>
        <v>96156538.640000001</v>
      </c>
      <c r="H48" s="204">
        <f>'1450'!$G$21</f>
        <v>-18370.810000002384</v>
      </c>
      <c r="I48" s="206">
        <f>'1450'!I26</f>
        <v>0</v>
      </c>
      <c r="J48" s="207">
        <f t="shared" si="0"/>
        <v>0</v>
      </c>
      <c r="K48" s="205">
        <f t="shared" si="1"/>
        <v>-18370.810000002384</v>
      </c>
      <c r="L48" s="204">
        <f>'1450'!$G$30</f>
        <v>0</v>
      </c>
      <c r="M48" s="206">
        <f>'1450'!$G$31</f>
        <v>0</v>
      </c>
      <c r="N48" s="300"/>
      <c r="O48" s="74"/>
      <c r="P48" s="74"/>
    </row>
    <row r="49" spans="1:14" ht="15.75" thickTop="1" x14ac:dyDescent="0.25">
      <c r="A49" s="95" t="s">
        <v>48</v>
      </c>
      <c r="B49" s="96"/>
      <c r="C49" s="68"/>
      <c r="D49" s="68"/>
      <c r="E49" s="69">
        <f>SUM(E13:E48)</f>
        <v>1775748298.1600001</v>
      </c>
      <c r="F49" s="201">
        <f>SUM(F13:F48)</f>
        <v>1031990.8500000001</v>
      </c>
      <c r="G49" s="82">
        <f t="shared" ref="G49:N49" si="18">SUM(G13:G48)</f>
        <v>1781461084.9600005</v>
      </c>
      <c r="H49" s="69">
        <f t="shared" si="18"/>
        <v>5712786.7999999905</v>
      </c>
      <c r="I49" s="82">
        <f t="shared" si="18"/>
        <v>44598</v>
      </c>
      <c r="J49" s="202">
        <f t="shared" si="18"/>
        <v>6223522.9599999944</v>
      </c>
      <c r="K49" s="201">
        <f t="shared" si="18"/>
        <v>-555334.16000000387</v>
      </c>
      <c r="L49" s="69">
        <f t="shared" si="18"/>
        <v>292000</v>
      </c>
      <c r="M49" s="203">
        <f t="shared" si="18"/>
        <v>5856056.2799999947</v>
      </c>
      <c r="N49" s="93">
        <f t="shared" si="18"/>
        <v>75466.680000003282</v>
      </c>
    </row>
    <row r="50" spans="1:14" ht="15.75" thickBot="1" x14ac:dyDescent="0.25">
      <c r="A50" s="70"/>
      <c r="B50" s="71"/>
      <c r="C50" s="17"/>
      <c r="D50" s="17"/>
      <c r="E50" s="72"/>
      <c r="F50" s="42"/>
      <c r="G50" s="41"/>
      <c r="H50" s="40"/>
      <c r="I50" s="41"/>
      <c r="J50" s="91" t="s">
        <v>33</v>
      </c>
      <c r="K50" s="81">
        <f>J49+K49</f>
        <v>5668188.7999999905</v>
      </c>
      <c r="L50" s="94" t="s">
        <v>49</v>
      </c>
      <c r="M50" s="92"/>
      <c r="N50" s="73">
        <f>L49+M49+N49</f>
        <v>6223522.9599999981</v>
      </c>
    </row>
    <row r="51" spans="1:14" s="7" customFormat="1" ht="15" thickTop="1" x14ac:dyDescent="0.2">
      <c r="A51" s="18"/>
      <c r="B51" s="75"/>
      <c r="C51" s="20"/>
      <c r="D51" s="20"/>
      <c r="E51" s="328"/>
      <c r="F51" s="328"/>
      <c r="G51" s="301"/>
      <c r="H51" s="301"/>
      <c r="I51" s="301"/>
      <c r="J51" s="301"/>
      <c r="K51" s="329"/>
      <c r="L51" s="8"/>
      <c r="M51" s="389"/>
      <c r="N51" s="354"/>
    </row>
    <row r="52" spans="1:14" s="7" customFormat="1" ht="14.25" x14ac:dyDescent="0.2">
      <c r="A52" s="18"/>
      <c r="B52" s="75"/>
      <c r="C52" s="20"/>
      <c r="D52" s="302"/>
      <c r="E52" s="330"/>
      <c r="F52" s="330"/>
      <c r="G52" s="330"/>
      <c r="H52" s="330"/>
      <c r="I52" s="330"/>
      <c r="J52" s="330"/>
      <c r="K52" s="330"/>
      <c r="L52" s="18"/>
      <c r="M52" s="74"/>
      <c r="N52" s="8"/>
    </row>
    <row r="53" spans="1:14" s="7" customFormat="1" ht="14.25" x14ac:dyDescent="0.2">
      <c r="A53" s="18"/>
      <c r="B53" s="75"/>
      <c r="C53" s="20"/>
      <c r="D53" s="20"/>
      <c r="E53" s="19"/>
      <c r="F53" s="19"/>
      <c r="G53" s="18"/>
      <c r="H53" s="76"/>
      <c r="I53" s="76"/>
      <c r="J53" s="76"/>
      <c r="L53" s="18"/>
      <c r="M53" s="12"/>
      <c r="N53" s="8"/>
    </row>
    <row r="54" spans="1:14" ht="14.25" x14ac:dyDescent="0.2">
      <c r="A54" s="75" t="s">
        <v>193</v>
      </c>
      <c r="B54" s="75"/>
      <c r="C54" s="75"/>
      <c r="D54" s="75"/>
      <c r="E54" s="77"/>
      <c r="F54" s="77"/>
      <c r="G54" s="78"/>
      <c r="H54" s="78"/>
      <c r="I54" s="78"/>
      <c r="J54" s="78"/>
      <c r="K54" s="4"/>
      <c r="L54" s="18"/>
      <c r="M54" s="390"/>
      <c r="N54" s="74"/>
    </row>
    <row r="55" spans="1:14" s="7" customFormat="1" ht="14.25" x14ac:dyDescent="0.2">
      <c r="A55" s="75"/>
      <c r="B55" s="83"/>
      <c r="C55" s="83" t="s">
        <v>233</v>
      </c>
      <c r="D55" s="83"/>
      <c r="E55" s="83"/>
      <c r="F55" s="83"/>
      <c r="G55" s="83"/>
      <c r="H55" s="109">
        <f>SUMIF(H13:H48,"&gt;0")</f>
        <v>6268120.9599999944</v>
      </c>
      <c r="I55" s="398" t="s">
        <v>57</v>
      </c>
      <c r="J55" s="10"/>
      <c r="K55" s="391"/>
      <c r="L55" s="301"/>
      <c r="M55" s="8"/>
      <c r="N55" s="18"/>
    </row>
    <row r="56" spans="1:14" s="7" customFormat="1" ht="14.25" x14ac:dyDescent="0.2">
      <c r="A56" s="75"/>
      <c r="B56" s="83"/>
      <c r="C56" s="4" t="s">
        <v>234</v>
      </c>
      <c r="D56" s="18"/>
      <c r="E56" s="4"/>
      <c r="F56" s="89"/>
      <c r="G56" s="89"/>
      <c r="H56" s="109">
        <f>SUMIF(H13:H48,"&lt;0")</f>
        <v>-555334.16000000387</v>
      </c>
      <c r="I56" s="398" t="s">
        <v>57</v>
      </c>
      <c r="J56" s="10"/>
      <c r="K56" s="392"/>
      <c r="L56" s="18"/>
      <c r="M56" s="8"/>
      <c r="N56" s="18"/>
    </row>
    <row r="57" spans="1:14" s="7" customFormat="1" ht="14.25" customHeight="1" x14ac:dyDescent="0.2">
      <c r="A57" s="75"/>
      <c r="B57" s="83"/>
      <c r="C57" s="18" t="s">
        <v>232</v>
      </c>
      <c r="D57" s="18"/>
      <c r="E57" s="4"/>
      <c r="F57" s="89"/>
      <c r="G57" s="89"/>
      <c r="H57" s="83"/>
      <c r="I57" s="398"/>
      <c r="J57" s="10"/>
      <c r="K57" s="391"/>
      <c r="L57" s="18"/>
      <c r="M57" s="8"/>
      <c r="N57" s="18"/>
    </row>
    <row r="58" spans="1:14" s="7" customFormat="1" ht="27" customHeight="1" x14ac:dyDescent="0.2">
      <c r="A58" s="75"/>
      <c r="B58" s="83"/>
      <c r="C58" s="83"/>
      <c r="D58" s="83"/>
      <c r="E58" s="83"/>
      <c r="F58" s="83"/>
      <c r="G58" s="83"/>
      <c r="H58" s="83"/>
      <c r="I58" s="398"/>
      <c r="J58" s="10"/>
      <c r="K58" s="4"/>
      <c r="L58" s="18"/>
      <c r="M58" s="8"/>
      <c r="N58" s="18"/>
    </row>
    <row r="59" spans="1:14" s="10" customFormat="1" ht="14.25" x14ac:dyDescent="0.2">
      <c r="A59" s="75" t="s">
        <v>241</v>
      </c>
      <c r="B59" s="83"/>
      <c r="C59" s="83"/>
      <c r="D59" s="83"/>
      <c r="E59" s="83"/>
      <c r="F59" s="83"/>
      <c r="G59" s="83"/>
      <c r="H59" s="83"/>
      <c r="I59" s="398"/>
      <c r="K59" s="4"/>
      <c r="L59" s="18"/>
      <c r="M59" s="8"/>
      <c r="N59" s="18"/>
    </row>
    <row r="60" spans="1:14" s="10" customFormat="1" ht="14.25" x14ac:dyDescent="0.2">
      <c r="A60" s="78"/>
      <c r="B60" s="78"/>
      <c r="C60" s="18" t="s">
        <v>233</v>
      </c>
      <c r="D60" s="79"/>
      <c r="E60" s="78"/>
      <c r="F60" s="78"/>
      <c r="G60" s="78"/>
      <c r="H60" s="109">
        <f>SUMIF(J13:J48,"&gt;0")</f>
        <v>6223522.9599999944</v>
      </c>
      <c r="I60" s="398" t="s">
        <v>57</v>
      </c>
      <c r="K60" s="391"/>
      <c r="L60" s="301"/>
      <c r="M60" s="8"/>
      <c r="N60" s="18"/>
    </row>
    <row r="61" spans="1:14" s="10" customFormat="1" ht="14.25" x14ac:dyDescent="0.2">
      <c r="A61" s="78"/>
      <c r="B61" s="78"/>
      <c r="C61" s="4" t="s">
        <v>234</v>
      </c>
      <c r="D61" s="4"/>
      <c r="E61" s="4"/>
      <c r="F61" s="4"/>
      <c r="G61" s="4"/>
      <c r="H61" s="397">
        <f>SUMIF(K13:K48,"&lt;0")</f>
        <v>-555334.16000000387</v>
      </c>
      <c r="I61" s="10" t="s">
        <v>57</v>
      </c>
      <c r="K61" s="392"/>
      <c r="L61" s="8"/>
      <c r="M61" s="8"/>
      <c r="N61" s="18"/>
    </row>
    <row r="62" spans="1:14" s="10" customFormat="1" x14ac:dyDescent="0.2">
      <c r="A62" s="7"/>
      <c r="C62" s="18" t="s">
        <v>232</v>
      </c>
      <c r="D62" s="90"/>
      <c r="E62" s="4"/>
      <c r="F62" s="4"/>
      <c r="G62" s="4"/>
      <c r="H62" s="7"/>
      <c r="K62" s="391"/>
      <c r="L62" s="8"/>
      <c r="M62" s="8"/>
      <c r="N62" s="18"/>
    </row>
    <row r="63" spans="1:14" s="10" customFormat="1" ht="15" x14ac:dyDescent="0.2">
      <c r="A63" s="80"/>
      <c r="B63" s="80"/>
      <c r="E63" s="7"/>
      <c r="F63" s="7"/>
      <c r="G63" s="7"/>
      <c r="H63" s="7"/>
      <c r="I63" s="7"/>
      <c r="J63" s="7"/>
      <c r="K63" s="7"/>
      <c r="L63" s="8"/>
      <c r="M63" s="8"/>
      <c r="N63" s="8"/>
    </row>
    <row r="64" spans="1:14" s="10" customFormat="1" ht="15.75" x14ac:dyDescent="0.25">
      <c r="A64" s="402"/>
      <c r="B64" s="403"/>
      <c r="E64" s="7"/>
      <c r="F64" s="7"/>
      <c r="G64" s="7"/>
      <c r="H64" s="7"/>
      <c r="I64" s="7"/>
      <c r="J64" s="7"/>
      <c r="K64" s="7"/>
      <c r="L64" s="8"/>
      <c r="M64" s="8"/>
      <c r="N64" s="8"/>
    </row>
    <row r="65" spans="1:14" s="10" customFormat="1" ht="12" x14ac:dyDescent="0.2">
      <c r="A65" s="404"/>
      <c r="B65" s="405"/>
      <c r="C65" s="405"/>
      <c r="D65" s="405"/>
      <c r="E65" s="405"/>
      <c r="F65" s="405"/>
      <c r="G65" s="405"/>
      <c r="H65" s="405"/>
      <c r="I65" s="405"/>
      <c r="J65" s="405"/>
      <c r="K65" s="405"/>
      <c r="L65" s="405"/>
      <c r="M65" s="405"/>
      <c r="N65" s="405"/>
    </row>
    <row r="66" spans="1:14" s="10" customFormat="1" ht="12" x14ac:dyDescent="0.2">
      <c r="A66" s="405"/>
      <c r="B66" s="405"/>
      <c r="C66" s="405"/>
      <c r="D66" s="405"/>
      <c r="E66" s="405"/>
      <c r="F66" s="405"/>
      <c r="G66" s="405"/>
      <c r="H66" s="405"/>
      <c r="I66" s="405"/>
      <c r="J66" s="405"/>
      <c r="K66" s="405"/>
      <c r="L66" s="405"/>
      <c r="M66" s="405"/>
      <c r="N66" s="405"/>
    </row>
    <row r="67" spans="1:14" s="10" customFormat="1" ht="15" x14ac:dyDescent="0.2">
      <c r="A67" s="80"/>
      <c r="B67" s="80"/>
      <c r="E67" s="7"/>
      <c r="F67" s="7"/>
      <c r="G67" s="7"/>
      <c r="H67" s="7"/>
      <c r="I67" s="7"/>
      <c r="J67" s="7"/>
      <c r="K67" s="7"/>
      <c r="L67" s="8"/>
      <c r="M67" s="8"/>
      <c r="N67" s="8"/>
    </row>
    <row r="68" spans="1:14" s="10" customFormat="1" ht="15" x14ac:dyDescent="0.2">
      <c r="A68" s="80"/>
      <c r="B68" s="80"/>
      <c r="E68" s="7"/>
      <c r="F68" s="7"/>
      <c r="G68" s="7"/>
      <c r="H68" s="7"/>
      <c r="I68" s="7"/>
      <c r="J68" s="7"/>
      <c r="K68" s="7"/>
      <c r="L68" s="8"/>
      <c r="M68" s="8"/>
      <c r="N68" s="8"/>
    </row>
    <row r="69" spans="1:14" s="10" customFormat="1" ht="15" x14ac:dyDescent="0.2">
      <c r="A69" s="80"/>
      <c r="B69" s="80"/>
      <c r="E69" s="7"/>
      <c r="F69" s="7"/>
      <c r="G69" s="7"/>
      <c r="H69" s="7"/>
      <c r="I69" s="7"/>
      <c r="J69" s="7"/>
      <c r="K69" s="7"/>
      <c r="L69" s="8"/>
      <c r="M69" s="8"/>
      <c r="N69" s="8"/>
    </row>
    <row r="70" spans="1:14" s="10" customFormat="1" ht="15" x14ac:dyDescent="0.2">
      <c r="A70" s="80"/>
      <c r="B70" s="80"/>
      <c r="E70" s="7"/>
      <c r="F70" s="7"/>
      <c r="G70" s="7"/>
      <c r="H70" s="7"/>
      <c r="I70" s="7"/>
      <c r="J70" s="7"/>
      <c r="K70" s="7"/>
      <c r="L70" s="8"/>
      <c r="M70" s="8"/>
      <c r="N70" s="8"/>
    </row>
    <row r="71" spans="1:14" s="10" customFormat="1" ht="15" x14ac:dyDescent="0.2">
      <c r="A71" s="80"/>
      <c r="B71" s="80"/>
      <c r="E71" s="7"/>
      <c r="F71" s="7"/>
      <c r="G71" s="7"/>
      <c r="H71" s="7"/>
      <c r="I71" s="7"/>
      <c r="J71" s="7"/>
      <c r="K71" s="7"/>
      <c r="L71" s="8"/>
      <c r="M71" s="8"/>
      <c r="N71" s="8"/>
    </row>
    <row r="72" spans="1:14" s="10" customFormat="1" ht="15" x14ac:dyDescent="0.2">
      <c r="A72" s="80"/>
      <c r="B72" s="80"/>
      <c r="E72" s="7"/>
      <c r="F72" s="7"/>
      <c r="G72" s="7"/>
      <c r="H72" s="7"/>
      <c r="I72" s="7"/>
      <c r="J72" s="7"/>
      <c r="K72" s="7"/>
      <c r="L72" s="8"/>
      <c r="M72" s="8"/>
      <c r="N72" s="8"/>
    </row>
    <row r="73" spans="1:14" s="10" customFormat="1" ht="15" x14ac:dyDescent="0.2">
      <c r="A73" s="80"/>
      <c r="B73" s="80"/>
      <c r="E73" s="7"/>
      <c r="F73" s="7"/>
      <c r="G73" s="7"/>
      <c r="H73" s="7"/>
      <c r="I73" s="7"/>
      <c r="J73" s="7"/>
      <c r="K73" s="7"/>
      <c r="L73" s="8"/>
      <c r="M73" s="8"/>
      <c r="N73" s="8"/>
    </row>
    <row r="74" spans="1:14" s="10" customFormat="1" ht="15" x14ac:dyDescent="0.2">
      <c r="A74" s="80"/>
      <c r="B74" s="80"/>
      <c r="E74" s="7"/>
      <c r="F74" s="7"/>
      <c r="G74" s="7"/>
      <c r="H74" s="7"/>
      <c r="I74" s="7"/>
      <c r="J74" s="7"/>
      <c r="K74" s="7"/>
      <c r="L74" s="8"/>
      <c r="M74" s="8"/>
      <c r="N74" s="8"/>
    </row>
    <row r="75" spans="1:14" s="10" customFormat="1" ht="15" x14ac:dyDescent="0.2">
      <c r="A75" s="80"/>
      <c r="B75" s="80"/>
      <c r="E75" s="7"/>
      <c r="F75" s="7"/>
      <c r="G75" s="7"/>
      <c r="H75" s="7"/>
      <c r="I75" s="7"/>
      <c r="J75" s="7"/>
      <c r="K75" s="7"/>
      <c r="L75" s="8"/>
      <c r="M75" s="8"/>
      <c r="N75" s="8"/>
    </row>
    <row r="76" spans="1:14" s="10" customFormat="1" ht="15" x14ac:dyDescent="0.2">
      <c r="A76" s="80"/>
      <c r="B76" s="80"/>
      <c r="E76" s="7"/>
      <c r="F76" s="7"/>
      <c r="G76" s="7"/>
      <c r="H76" s="7"/>
      <c r="I76" s="7"/>
      <c r="J76" s="7"/>
      <c r="K76" s="7"/>
      <c r="L76" s="8"/>
      <c r="M76" s="8"/>
      <c r="N76" s="8"/>
    </row>
    <row r="77" spans="1:14" s="10" customFormat="1" ht="15" x14ac:dyDescent="0.2">
      <c r="A77" s="80"/>
      <c r="B77" s="80"/>
      <c r="E77" s="7"/>
      <c r="F77" s="7"/>
      <c r="G77" s="7"/>
      <c r="H77" s="7"/>
      <c r="I77" s="7"/>
      <c r="J77" s="7"/>
      <c r="K77" s="7"/>
      <c r="L77" s="8"/>
      <c r="M77" s="8"/>
      <c r="N77" s="8"/>
    </row>
    <row r="78" spans="1:14" s="10" customFormat="1" ht="15" x14ac:dyDescent="0.2">
      <c r="A78" s="80"/>
      <c r="B78" s="80"/>
      <c r="E78" s="7"/>
      <c r="F78" s="7"/>
      <c r="G78" s="7"/>
      <c r="H78" s="7"/>
      <c r="I78" s="7"/>
      <c r="J78" s="7"/>
      <c r="K78" s="7"/>
      <c r="L78" s="8"/>
      <c r="M78" s="8"/>
      <c r="N78" s="8"/>
    </row>
    <row r="79" spans="1:14" s="10" customFormat="1" ht="15" x14ac:dyDescent="0.2">
      <c r="A79" s="80"/>
      <c r="B79" s="80"/>
      <c r="E79" s="7"/>
      <c r="F79" s="7"/>
      <c r="G79" s="7"/>
      <c r="H79" s="7"/>
      <c r="I79" s="7"/>
      <c r="J79" s="7"/>
      <c r="K79" s="7"/>
      <c r="L79" s="8"/>
      <c r="M79" s="8"/>
      <c r="N79" s="8"/>
    </row>
    <row r="80" spans="1:14" s="10" customFormat="1" ht="15" x14ac:dyDescent="0.2">
      <c r="A80" s="80"/>
      <c r="B80" s="80"/>
      <c r="E80" s="7"/>
      <c r="F80" s="7"/>
      <c r="G80" s="7"/>
      <c r="H80" s="7"/>
      <c r="I80" s="7"/>
      <c r="J80" s="7"/>
      <c r="K80" s="7"/>
      <c r="L80" s="8"/>
      <c r="M80" s="8"/>
      <c r="N80" s="8"/>
    </row>
    <row r="81" spans="1:14" s="10" customFormat="1" ht="15" x14ac:dyDescent="0.2">
      <c r="A81" s="80"/>
      <c r="B81" s="80"/>
      <c r="E81" s="7"/>
      <c r="F81" s="7"/>
      <c r="G81" s="7"/>
      <c r="H81" s="7"/>
      <c r="I81" s="7"/>
      <c r="J81" s="7"/>
      <c r="K81" s="7"/>
      <c r="L81" s="8"/>
      <c r="M81" s="8"/>
      <c r="N81" s="8"/>
    </row>
    <row r="82" spans="1:14" s="10" customFormat="1" ht="15" x14ac:dyDescent="0.2">
      <c r="A82" s="80"/>
      <c r="B82" s="80"/>
      <c r="E82" s="7"/>
      <c r="F82" s="7"/>
      <c r="G82" s="7"/>
      <c r="H82" s="7"/>
      <c r="I82" s="7"/>
      <c r="J82" s="7"/>
      <c r="K82" s="7"/>
      <c r="L82" s="8"/>
      <c r="M82" s="8"/>
      <c r="N82" s="8"/>
    </row>
    <row r="83" spans="1:14" s="10" customFormat="1" ht="15" x14ac:dyDescent="0.2">
      <c r="A83" s="80"/>
      <c r="B83" s="80"/>
      <c r="E83" s="7"/>
      <c r="F83" s="7"/>
      <c r="G83" s="7"/>
      <c r="H83" s="7"/>
      <c r="I83" s="7"/>
      <c r="J83" s="7"/>
      <c r="K83" s="7"/>
      <c r="L83" s="8"/>
      <c r="M83" s="8"/>
      <c r="N83" s="8"/>
    </row>
    <row r="84" spans="1:14" s="10" customFormat="1" ht="15" x14ac:dyDescent="0.2">
      <c r="A84" s="80"/>
      <c r="B84" s="80"/>
      <c r="E84" s="7"/>
      <c r="F84" s="7"/>
      <c r="G84" s="7"/>
      <c r="H84" s="7"/>
      <c r="I84" s="7"/>
      <c r="J84" s="7"/>
      <c r="K84" s="7"/>
      <c r="L84" s="8"/>
      <c r="M84" s="8"/>
      <c r="N84" s="8"/>
    </row>
    <row r="85" spans="1:14" s="10" customFormat="1" ht="15" x14ac:dyDescent="0.2">
      <c r="A85" s="80"/>
      <c r="B85" s="80"/>
      <c r="E85" s="7"/>
      <c r="F85" s="7"/>
      <c r="G85" s="7"/>
      <c r="H85" s="7"/>
      <c r="I85" s="7"/>
      <c r="J85" s="7"/>
      <c r="K85" s="7"/>
      <c r="L85" s="8"/>
      <c r="M85" s="8"/>
      <c r="N85" s="8"/>
    </row>
    <row r="86" spans="1:14" s="10" customFormat="1" ht="15" x14ac:dyDescent="0.2">
      <c r="A86" s="80"/>
      <c r="B86" s="80"/>
      <c r="E86" s="7"/>
      <c r="F86" s="7"/>
      <c r="G86" s="7"/>
      <c r="H86" s="7"/>
      <c r="I86" s="7"/>
      <c r="J86" s="7"/>
      <c r="K86" s="7"/>
      <c r="L86" s="8"/>
      <c r="M86" s="8"/>
      <c r="N86" s="8"/>
    </row>
    <row r="87" spans="1:14" s="10" customFormat="1" ht="15" x14ac:dyDescent="0.2">
      <c r="A87" s="80"/>
      <c r="B87" s="80"/>
      <c r="E87" s="7"/>
      <c r="F87" s="7"/>
      <c r="G87" s="7"/>
      <c r="H87" s="7"/>
      <c r="I87" s="7"/>
      <c r="J87" s="7"/>
      <c r="K87" s="7"/>
      <c r="L87" s="8"/>
      <c r="M87" s="8"/>
      <c r="N87" s="8"/>
    </row>
    <row r="88" spans="1:14" s="10" customFormat="1" ht="15" x14ac:dyDescent="0.2">
      <c r="A88" s="80"/>
      <c r="B88" s="80"/>
      <c r="E88" s="7"/>
      <c r="F88" s="7"/>
      <c r="G88" s="7"/>
      <c r="H88" s="7"/>
      <c r="I88" s="7"/>
      <c r="J88" s="7"/>
      <c r="K88" s="7"/>
      <c r="L88" s="8"/>
      <c r="M88" s="8"/>
      <c r="N88" s="8"/>
    </row>
    <row r="89" spans="1:14" s="10" customFormat="1" ht="15" x14ac:dyDescent="0.2">
      <c r="A89" s="80"/>
      <c r="B89" s="80"/>
      <c r="E89" s="7"/>
      <c r="F89" s="7"/>
      <c r="G89" s="7"/>
      <c r="H89" s="7"/>
      <c r="I89" s="7"/>
      <c r="J89" s="7"/>
      <c r="K89" s="7"/>
      <c r="L89" s="8"/>
      <c r="M89" s="8"/>
      <c r="N89" s="8"/>
    </row>
    <row r="90" spans="1:14" s="10" customFormat="1" ht="15" x14ac:dyDescent="0.2">
      <c r="A90" s="80"/>
      <c r="B90" s="80"/>
      <c r="E90" s="7"/>
      <c r="F90" s="7"/>
      <c r="G90" s="7"/>
      <c r="H90" s="7"/>
      <c r="I90" s="7"/>
      <c r="J90" s="7"/>
      <c r="K90" s="7"/>
      <c r="L90" s="8"/>
      <c r="M90" s="8"/>
      <c r="N90" s="8"/>
    </row>
    <row r="91" spans="1:14" s="10" customFormat="1" ht="15" x14ac:dyDescent="0.2">
      <c r="A91" s="80"/>
      <c r="B91" s="80"/>
      <c r="E91" s="7"/>
      <c r="F91" s="7"/>
      <c r="G91" s="7"/>
      <c r="H91" s="7"/>
      <c r="I91" s="7"/>
      <c r="J91" s="7"/>
      <c r="K91" s="7"/>
      <c r="L91" s="8"/>
      <c r="M91" s="8"/>
      <c r="N91" s="8"/>
    </row>
    <row r="92" spans="1:14" s="10" customFormat="1" ht="15" x14ac:dyDescent="0.2">
      <c r="A92" s="80"/>
      <c r="B92" s="80"/>
      <c r="E92" s="7"/>
      <c r="F92" s="7"/>
      <c r="G92" s="7"/>
      <c r="H92" s="7"/>
      <c r="I92" s="7"/>
      <c r="J92" s="7"/>
      <c r="K92" s="7"/>
      <c r="L92" s="8"/>
      <c r="M92" s="8"/>
      <c r="N92" s="8"/>
    </row>
    <row r="93" spans="1:14" s="10" customFormat="1" ht="15" x14ac:dyDescent="0.2">
      <c r="A93" s="80"/>
      <c r="B93" s="80"/>
      <c r="E93" s="7"/>
      <c r="F93" s="7"/>
      <c r="G93" s="7"/>
      <c r="H93" s="7"/>
      <c r="I93" s="7"/>
      <c r="J93" s="7"/>
      <c r="K93" s="7"/>
      <c r="L93" s="8"/>
      <c r="M93" s="8"/>
      <c r="N93" s="8"/>
    </row>
    <row r="94" spans="1:14" s="10" customFormat="1" ht="15" x14ac:dyDescent="0.2">
      <c r="A94" s="80"/>
      <c r="B94" s="80"/>
      <c r="E94" s="7"/>
      <c r="F94" s="7"/>
      <c r="G94" s="7"/>
      <c r="H94" s="7"/>
      <c r="I94" s="7"/>
      <c r="J94" s="7"/>
      <c r="K94" s="7"/>
      <c r="L94" s="8"/>
      <c r="M94" s="8"/>
      <c r="N94" s="8"/>
    </row>
    <row r="95" spans="1:14" s="10" customFormat="1" ht="15" x14ac:dyDescent="0.2">
      <c r="A95" s="80"/>
      <c r="B95" s="80"/>
      <c r="E95" s="7"/>
      <c r="F95" s="7"/>
      <c r="G95" s="7"/>
      <c r="H95" s="7"/>
      <c r="I95" s="7"/>
      <c r="J95" s="7"/>
      <c r="K95" s="7"/>
      <c r="L95" s="8"/>
      <c r="M95" s="8"/>
      <c r="N95" s="8"/>
    </row>
    <row r="96" spans="1:14" s="10" customFormat="1" ht="15" x14ac:dyDescent="0.2">
      <c r="A96" s="80"/>
      <c r="B96" s="80"/>
      <c r="E96" s="7"/>
      <c r="F96" s="7"/>
      <c r="G96" s="7"/>
      <c r="H96" s="7"/>
      <c r="I96" s="7"/>
      <c r="J96" s="7"/>
      <c r="K96" s="7"/>
      <c r="L96" s="8"/>
      <c r="M96" s="8"/>
      <c r="N96" s="8"/>
    </row>
    <row r="97" spans="1:14" s="10" customFormat="1" ht="15" x14ac:dyDescent="0.2">
      <c r="A97" s="80"/>
      <c r="B97" s="80"/>
      <c r="E97" s="7"/>
      <c r="F97" s="7"/>
      <c r="G97" s="7"/>
      <c r="H97" s="7"/>
      <c r="I97" s="7"/>
      <c r="J97" s="7"/>
      <c r="K97" s="7"/>
      <c r="L97" s="8"/>
      <c r="M97" s="8"/>
      <c r="N97" s="8"/>
    </row>
    <row r="98" spans="1:14" s="10" customFormat="1" ht="15" x14ac:dyDescent="0.2">
      <c r="A98" s="80"/>
      <c r="B98" s="80"/>
      <c r="E98" s="7"/>
      <c r="F98" s="7"/>
      <c r="G98" s="7"/>
      <c r="H98" s="7"/>
      <c r="I98" s="7"/>
      <c r="J98" s="7"/>
      <c r="K98" s="7"/>
      <c r="L98" s="8"/>
      <c r="M98" s="8"/>
      <c r="N98" s="8"/>
    </row>
    <row r="99" spans="1:14" s="10" customFormat="1" ht="15" x14ac:dyDescent="0.2">
      <c r="A99" s="80"/>
      <c r="B99" s="80"/>
      <c r="E99" s="7"/>
      <c r="F99" s="7"/>
      <c r="G99" s="7"/>
      <c r="H99" s="7"/>
      <c r="I99" s="7"/>
      <c r="J99" s="7"/>
      <c r="K99" s="7"/>
      <c r="L99" s="8"/>
      <c r="M99" s="8"/>
      <c r="N99" s="8"/>
    </row>
    <row r="100" spans="1:14" s="10" customFormat="1" ht="15" x14ac:dyDescent="0.2">
      <c r="A100" s="80"/>
      <c r="B100" s="80"/>
      <c r="E100" s="7"/>
      <c r="F100" s="7"/>
      <c r="G100" s="7"/>
      <c r="H100" s="7"/>
      <c r="I100" s="7"/>
      <c r="J100" s="7"/>
      <c r="K100" s="7"/>
      <c r="L100" s="8"/>
      <c r="M100" s="8"/>
      <c r="N100" s="8"/>
    </row>
    <row r="101" spans="1:14" s="10" customFormat="1" ht="15" x14ac:dyDescent="0.2">
      <c r="A101" s="80"/>
      <c r="B101" s="80"/>
      <c r="E101" s="7"/>
      <c r="F101" s="7"/>
      <c r="G101" s="7"/>
      <c r="H101" s="7"/>
      <c r="I101" s="7"/>
      <c r="J101" s="7"/>
      <c r="K101" s="7"/>
      <c r="L101" s="8"/>
      <c r="M101" s="8"/>
      <c r="N101" s="8"/>
    </row>
    <row r="102" spans="1:14" s="10" customFormat="1" ht="15" x14ac:dyDescent="0.2">
      <c r="A102" s="80"/>
      <c r="B102" s="80"/>
      <c r="E102" s="7"/>
      <c r="F102" s="7"/>
      <c r="G102" s="7"/>
      <c r="H102" s="7"/>
      <c r="I102" s="7"/>
      <c r="J102" s="7"/>
      <c r="K102" s="7"/>
      <c r="L102" s="8"/>
      <c r="M102" s="8"/>
      <c r="N102" s="8"/>
    </row>
    <row r="103" spans="1:14" s="10" customFormat="1" ht="15" x14ac:dyDescent="0.2">
      <c r="A103" s="80"/>
      <c r="B103" s="80"/>
      <c r="E103" s="7"/>
      <c r="F103" s="7"/>
      <c r="G103" s="7"/>
      <c r="H103" s="7"/>
      <c r="I103" s="7"/>
      <c r="J103" s="7"/>
      <c r="K103" s="7"/>
      <c r="L103" s="8"/>
      <c r="M103" s="8"/>
      <c r="N103" s="8"/>
    </row>
    <row r="104" spans="1:14" s="10" customFormat="1" ht="15" x14ac:dyDescent="0.2">
      <c r="A104" s="80"/>
      <c r="B104" s="80"/>
      <c r="E104" s="7"/>
      <c r="F104" s="7"/>
      <c r="G104" s="7"/>
      <c r="H104" s="7"/>
      <c r="I104" s="7"/>
      <c r="J104" s="7"/>
      <c r="K104" s="7"/>
      <c r="L104" s="8"/>
      <c r="M104" s="8"/>
      <c r="N104" s="8"/>
    </row>
    <row r="105" spans="1:14" s="10" customFormat="1" ht="15" x14ac:dyDescent="0.2">
      <c r="A105" s="80"/>
      <c r="B105" s="80"/>
      <c r="E105" s="7"/>
      <c r="F105" s="7"/>
      <c r="G105" s="7"/>
      <c r="H105" s="7"/>
      <c r="I105" s="7"/>
      <c r="J105" s="7"/>
      <c r="K105" s="7"/>
      <c r="L105" s="8"/>
      <c r="M105" s="8"/>
      <c r="N105" s="8"/>
    </row>
    <row r="106" spans="1:14" s="10" customFormat="1" ht="15" x14ac:dyDescent="0.2">
      <c r="A106" s="80"/>
      <c r="B106" s="80"/>
      <c r="E106" s="7"/>
      <c r="F106" s="7"/>
      <c r="G106" s="7"/>
      <c r="H106" s="7"/>
      <c r="I106" s="7"/>
      <c r="J106" s="7"/>
      <c r="K106" s="7"/>
      <c r="L106" s="8"/>
      <c r="M106" s="8"/>
      <c r="N106" s="8"/>
    </row>
    <row r="107" spans="1:14" s="10" customFormat="1" ht="15" x14ac:dyDescent="0.2">
      <c r="A107" s="80"/>
      <c r="B107" s="80"/>
      <c r="E107" s="7"/>
      <c r="F107" s="7"/>
      <c r="G107" s="7"/>
      <c r="H107" s="7"/>
      <c r="I107" s="7"/>
      <c r="J107" s="7"/>
      <c r="K107" s="7"/>
      <c r="L107" s="8"/>
      <c r="M107" s="8"/>
      <c r="N107" s="8"/>
    </row>
    <row r="108" spans="1:14" s="10" customFormat="1" ht="15" x14ac:dyDescent="0.2">
      <c r="A108" s="80"/>
      <c r="B108" s="80"/>
      <c r="E108" s="7"/>
      <c r="F108" s="7"/>
      <c r="G108" s="7"/>
      <c r="H108" s="7"/>
      <c r="I108" s="7"/>
      <c r="J108" s="7"/>
      <c r="K108" s="7"/>
      <c r="L108" s="8"/>
      <c r="M108" s="8"/>
      <c r="N108" s="8"/>
    </row>
    <row r="109" spans="1:14" s="10" customFormat="1" ht="15" x14ac:dyDescent="0.2">
      <c r="A109" s="80"/>
      <c r="B109" s="80"/>
      <c r="E109" s="7"/>
      <c r="F109" s="7"/>
      <c r="G109" s="7"/>
      <c r="H109" s="7"/>
      <c r="I109" s="7"/>
      <c r="J109" s="7"/>
      <c r="K109" s="7"/>
      <c r="L109" s="8"/>
      <c r="M109" s="8"/>
      <c r="N109" s="8"/>
    </row>
    <row r="110" spans="1:14" s="10" customFormat="1" ht="15" x14ac:dyDescent="0.2">
      <c r="A110" s="80"/>
      <c r="B110" s="80"/>
      <c r="E110" s="7"/>
      <c r="F110" s="7"/>
      <c r="G110" s="7"/>
      <c r="H110" s="7"/>
      <c r="I110" s="7"/>
      <c r="J110" s="7"/>
      <c r="K110" s="7"/>
      <c r="L110" s="8"/>
      <c r="M110" s="8"/>
      <c r="N110" s="8"/>
    </row>
    <row r="111" spans="1:14" s="10" customFormat="1" ht="15" x14ac:dyDescent="0.2">
      <c r="A111" s="80"/>
      <c r="B111" s="80"/>
      <c r="E111" s="7"/>
      <c r="F111" s="7"/>
      <c r="G111" s="7"/>
      <c r="H111" s="7"/>
      <c r="I111" s="7"/>
      <c r="J111" s="7"/>
      <c r="K111" s="7"/>
      <c r="L111" s="8"/>
      <c r="M111" s="8"/>
      <c r="N111" s="8"/>
    </row>
    <row r="112" spans="1:14" s="10" customFormat="1" ht="15" x14ac:dyDescent="0.2">
      <c r="A112" s="80"/>
      <c r="B112" s="80"/>
      <c r="E112" s="7"/>
      <c r="F112" s="7"/>
      <c r="G112" s="7"/>
      <c r="H112" s="7"/>
      <c r="I112" s="7"/>
      <c r="J112" s="7"/>
      <c r="K112" s="7"/>
      <c r="L112" s="8"/>
      <c r="M112" s="8"/>
      <c r="N112" s="8"/>
    </row>
    <row r="113" spans="1:14" s="10" customFormat="1" ht="15" x14ac:dyDescent="0.2">
      <c r="A113" s="80"/>
      <c r="B113" s="80"/>
      <c r="E113" s="7"/>
      <c r="F113" s="7"/>
      <c r="G113" s="7"/>
      <c r="H113" s="7"/>
      <c r="I113" s="7"/>
      <c r="J113" s="7"/>
      <c r="K113" s="7"/>
      <c r="L113" s="8"/>
      <c r="M113" s="8"/>
      <c r="N113" s="8"/>
    </row>
    <row r="114" spans="1:14" s="10" customFormat="1" ht="15" x14ac:dyDescent="0.2">
      <c r="A114" s="80"/>
      <c r="B114" s="80"/>
      <c r="E114" s="7"/>
      <c r="F114" s="7"/>
      <c r="G114" s="7"/>
      <c r="H114" s="7"/>
      <c r="I114" s="7"/>
      <c r="J114" s="7"/>
      <c r="K114" s="7"/>
      <c r="L114" s="8"/>
      <c r="M114" s="8"/>
      <c r="N114" s="8"/>
    </row>
    <row r="115" spans="1:14" s="10" customFormat="1" ht="15" x14ac:dyDescent="0.2">
      <c r="A115" s="80"/>
      <c r="B115" s="80"/>
      <c r="E115" s="7"/>
      <c r="F115" s="7"/>
      <c r="G115" s="7"/>
      <c r="H115" s="7"/>
      <c r="I115" s="7"/>
      <c r="J115" s="7"/>
      <c r="K115" s="7"/>
      <c r="L115" s="8"/>
      <c r="M115" s="8"/>
      <c r="N115" s="8"/>
    </row>
    <row r="116" spans="1:14" s="10" customFormat="1" ht="15" x14ac:dyDescent="0.2">
      <c r="A116" s="80"/>
      <c r="B116" s="80"/>
      <c r="E116" s="7"/>
      <c r="F116" s="7"/>
      <c r="G116" s="7"/>
      <c r="H116" s="7"/>
      <c r="I116" s="7"/>
      <c r="J116" s="7"/>
      <c r="K116" s="7"/>
      <c r="L116" s="8"/>
      <c r="M116" s="8"/>
      <c r="N116" s="8"/>
    </row>
    <row r="117" spans="1:14" s="10" customFormat="1" ht="15" x14ac:dyDescent="0.2">
      <c r="A117" s="80"/>
      <c r="B117" s="80"/>
      <c r="E117" s="7"/>
      <c r="F117" s="7"/>
      <c r="G117" s="7"/>
      <c r="H117" s="7"/>
      <c r="I117" s="7"/>
      <c r="J117" s="7"/>
      <c r="K117" s="7"/>
      <c r="L117" s="8"/>
      <c r="M117" s="8"/>
      <c r="N117" s="8"/>
    </row>
    <row r="118" spans="1:14" s="10" customFormat="1" ht="15" x14ac:dyDescent="0.2">
      <c r="A118" s="80"/>
      <c r="B118" s="80"/>
      <c r="E118" s="7"/>
      <c r="F118" s="7"/>
      <c r="G118" s="7"/>
      <c r="H118" s="7"/>
      <c r="I118" s="7"/>
      <c r="J118" s="7"/>
      <c r="K118" s="7"/>
      <c r="L118" s="8"/>
      <c r="M118" s="8"/>
      <c r="N118" s="8"/>
    </row>
    <row r="119" spans="1:14" s="10" customFormat="1" ht="15" x14ac:dyDescent="0.2">
      <c r="A119" s="80"/>
      <c r="B119" s="80"/>
      <c r="E119" s="7"/>
      <c r="F119" s="7"/>
      <c r="G119" s="7"/>
      <c r="H119" s="7"/>
      <c r="I119" s="7"/>
      <c r="J119" s="7"/>
      <c r="K119" s="7"/>
      <c r="L119" s="8"/>
      <c r="M119" s="8"/>
      <c r="N119" s="8"/>
    </row>
    <row r="120" spans="1:14" s="10" customFormat="1" ht="15" x14ac:dyDescent="0.2">
      <c r="A120" s="80"/>
      <c r="B120" s="80"/>
      <c r="E120" s="7"/>
      <c r="F120" s="7"/>
      <c r="G120" s="7"/>
      <c r="H120" s="7"/>
      <c r="I120" s="7"/>
      <c r="J120" s="7"/>
      <c r="K120" s="7"/>
      <c r="L120" s="8"/>
      <c r="M120" s="8"/>
      <c r="N120" s="8"/>
    </row>
    <row r="121" spans="1:14" s="10" customFormat="1" ht="15" x14ac:dyDescent="0.2">
      <c r="A121" s="80"/>
      <c r="B121" s="80"/>
      <c r="E121" s="7"/>
      <c r="F121" s="7"/>
      <c r="G121" s="7"/>
      <c r="H121" s="7"/>
      <c r="I121" s="7"/>
      <c r="J121" s="7"/>
      <c r="K121" s="7"/>
      <c r="L121" s="8"/>
      <c r="M121" s="8"/>
      <c r="N121" s="8"/>
    </row>
    <row r="122" spans="1:14" s="10" customFormat="1" ht="15" x14ac:dyDescent="0.2">
      <c r="A122" s="80"/>
      <c r="B122" s="80"/>
      <c r="E122" s="7"/>
      <c r="F122" s="7"/>
      <c r="G122" s="7"/>
      <c r="H122" s="7"/>
      <c r="I122" s="7"/>
      <c r="J122" s="7"/>
      <c r="K122" s="7"/>
      <c r="L122" s="8"/>
      <c r="M122" s="8"/>
      <c r="N122" s="8"/>
    </row>
    <row r="123" spans="1:14" s="10" customFormat="1" ht="15" x14ac:dyDescent="0.2">
      <c r="A123" s="80"/>
      <c r="B123" s="80"/>
      <c r="E123" s="7"/>
      <c r="F123" s="7"/>
      <c r="G123" s="7"/>
      <c r="H123" s="7"/>
      <c r="I123" s="7"/>
      <c r="J123" s="7"/>
      <c r="K123" s="7"/>
      <c r="L123" s="8"/>
      <c r="M123" s="8"/>
      <c r="N123" s="8"/>
    </row>
    <row r="124" spans="1:14" s="10" customFormat="1" ht="15" x14ac:dyDescent="0.2">
      <c r="A124" s="80"/>
      <c r="B124" s="80"/>
      <c r="E124" s="7"/>
      <c r="F124" s="7"/>
      <c r="G124" s="7"/>
      <c r="H124" s="7"/>
      <c r="I124" s="7"/>
      <c r="J124" s="7"/>
      <c r="K124" s="7"/>
      <c r="L124" s="8"/>
      <c r="M124" s="8"/>
      <c r="N124" s="8"/>
    </row>
    <row r="125" spans="1:14" s="10" customFormat="1" ht="15" x14ac:dyDescent="0.2">
      <c r="A125" s="80"/>
      <c r="B125" s="80"/>
      <c r="E125" s="7"/>
      <c r="F125" s="7"/>
      <c r="G125" s="7"/>
      <c r="H125" s="7"/>
      <c r="I125" s="7"/>
      <c r="J125" s="7"/>
      <c r="K125" s="7"/>
      <c r="L125" s="8"/>
      <c r="M125" s="8"/>
      <c r="N125" s="8"/>
    </row>
    <row r="126" spans="1:14" s="10" customFormat="1" ht="15" x14ac:dyDescent="0.2">
      <c r="A126" s="80"/>
      <c r="B126" s="80"/>
      <c r="E126" s="7"/>
      <c r="F126" s="7"/>
      <c r="G126" s="7"/>
      <c r="H126" s="7"/>
      <c r="I126" s="7"/>
      <c r="J126" s="7"/>
      <c r="K126" s="7"/>
      <c r="L126" s="8"/>
      <c r="M126" s="8"/>
      <c r="N126" s="8"/>
    </row>
    <row r="127" spans="1:14" s="10" customFormat="1" ht="15" x14ac:dyDescent="0.2">
      <c r="A127" s="80"/>
      <c r="B127" s="80"/>
      <c r="E127" s="7"/>
      <c r="F127" s="7"/>
      <c r="G127" s="7"/>
      <c r="H127" s="7"/>
      <c r="I127" s="7"/>
      <c r="J127" s="7"/>
      <c r="K127" s="7"/>
      <c r="L127" s="8"/>
      <c r="M127" s="8"/>
      <c r="N127" s="8"/>
    </row>
    <row r="128" spans="1:14" s="10" customFormat="1" ht="15" x14ac:dyDescent="0.2">
      <c r="A128" s="80"/>
      <c r="B128" s="80"/>
      <c r="E128" s="7"/>
      <c r="F128" s="7"/>
      <c r="G128" s="7"/>
      <c r="H128" s="7"/>
      <c r="I128" s="7"/>
      <c r="J128" s="7"/>
      <c r="K128" s="7"/>
      <c r="L128" s="8"/>
      <c r="M128" s="8"/>
      <c r="N128" s="8"/>
    </row>
    <row r="129" spans="1:14" s="10" customFormat="1" ht="15" x14ac:dyDescent="0.2">
      <c r="A129" s="80"/>
      <c r="B129" s="80"/>
      <c r="E129" s="7"/>
      <c r="F129" s="7"/>
      <c r="G129" s="7"/>
      <c r="H129" s="7"/>
      <c r="I129" s="7"/>
      <c r="J129" s="7"/>
      <c r="K129" s="7"/>
      <c r="L129" s="8"/>
      <c r="M129" s="8"/>
      <c r="N129" s="8"/>
    </row>
    <row r="130" spans="1:14" s="10" customFormat="1" ht="15" x14ac:dyDescent="0.2">
      <c r="A130" s="80"/>
      <c r="B130" s="80"/>
      <c r="E130" s="7"/>
      <c r="F130" s="7"/>
      <c r="G130" s="7"/>
      <c r="H130" s="7"/>
      <c r="I130" s="7"/>
      <c r="J130" s="7"/>
      <c r="K130" s="7"/>
      <c r="L130" s="8"/>
      <c r="M130" s="8"/>
      <c r="N130" s="8"/>
    </row>
    <row r="131" spans="1:14" s="10" customFormat="1" ht="15" x14ac:dyDescent="0.2">
      <c r="A131" s="80"/>
      <c r="B131" s="80"/>
      <c r="E131" s="7"/>
      <c r="F131" s="7"/>
      <c r="G131" s="7"/>
      <c r="H131" s="7"/>
      <c r="I131" s="7"/>
      <c r="J131" s="7"/>
      <c r="K131" s="7"/>
      <c r="L131" s="8"/>
      <c r="M131" s="8"/>
      <c r="N131" s="8"/>
    </row>
    <row r="132" spans="1:14" s="10" customFormat="1" ht="15" x14ac:dyDescent="0.2">
      <c r="A132" s="80"/>
      <c r="B132" s="80"/>
      <c r="E132" s="7"/>
      <c r="F132" s="7"/>
      <c r="G132" s="7"/>
      <c r="H132" s="7"/>
      <c r="I132" s="7"/>
      <c r="J132" s="7"/>
      <c r="K132" s="7"/>
      <c r="L132" s="8"/>
      <c r="M132" s="8"/>
      <c r="N132" s="8"/>
    </row>
    <row r="133" spans="1:14" s="10" customFormat="1" ht="15" x14ac:dyDescent="0.2">
      <c r="A133" s="80"/>
      <c r="B133" s="80"/>
      <c r="E133" s="7"/>
      <c r="F133" s="7"/>
      <c r="G133" s="7"/>
      <c r="H133" s="7"/>
      <c r="I133" s="7"/>
      <c r="J133" s="7"/>
      <c r="K133" s="7"/>
      <c r="L133" s="8"/>
      <c r="M133" s="8"/>
      <c r="N133" s="8"/>
    </row>
    <row r="134" spans="1:14" s="10" customFormat="1" ht="15" x14ac:dyDescent="0.2">
      <c r="A134" s="80"/>
      <c r="B134" s="80"/>
      <c r="E134" s="7"/>
      <c r="F134" s="7"/>
      <c r="G134" s="7"/>
      <c r="H134" s="7"/>
      <c r="I134" s="7"/>
      <c r="J134" s="7"/>
      <c r="K134" s="7"/>
      <c r="L134" s="8"/>
      <c r="M134" s="8"/>
      <c r="N134" s="8"/>
    </row>
    <row r="135" spans="1:14" s="10" customFormat="1" ht="15" x14ac:dyDescent="0.2">
      <c r="A135" s="80"/>
      <c r="B135" s="80"/>
      <c r="E135" s="7"/>
      <c r="F135" s="7"/>
      <c r="G135" s="7"/>
      <c r="H135" s="7"/>
      <c r="I135" s="7"/>
      <c r="J135" s="7"/>
      <c r="K135" s="7"/>
      <c r="L135" s="8"/>
      <c r="M135" s="8"/>
      <c r="N135" s="8"/>
    </row>
    <row r="136" spans="1:14" s="10" customFormat="1" ht="15" x14ac:dyDescent="0.2">
      <c r="A136" s="80"/>
      <c r="B136" s="80"/>
      <c r="E136" s="7"/>
      <c r="F136" s="7"/>
      <c r="G136" s="7"/>
      <c r="H136" s="7"/>
      <c r="I136" s="7"/>
      <c r="J136" s="7"/>
      <c r="K136" s="7"/>
      <c r="L136" s="8"/>
      <c r="M136" s="8"/>
      <c r="N136" s="8"/>
    </row>
    <row r="137" spans="1:14" s="10" customFormat="1" ht="15" x14ac:dyDescent="0.2">
      <c r="A137" s="80"/>
      <c r="B137" s="80"/>
      <c r="E137" s="7"/>
      <c r="F137" s="7"/>
      <c r="G137" s="7"/>
      <c r="H137" s="7"/>
      <c r="I137" s="7"/>
      <c r="J137" s="7"/>
      <c r="K137" s="7"/>
      <c r="L137" s="8"/>
      <c r="M137" s="8"/>
      <c r="N137" s="8"/>
    </row>
    <row r="138" spans="1:14" s="10" customFormat="1" ht="15" x14ac:dyDescent="0.2">
      <c r="A138" s="80"/>
      <c r="B138" s="80"/>
      <c r="E138" s="7"/>
      <c r="F138" s="7"/>
      <c r="G138" s="7"/>
      <c r="H138" s="7"/>
      <c r="I138" s="7"/>
      <c r="J138" s="7"/>
      <c r="K138" s="7"/>
      <c r="L138" s="8"/>
      <c r="M138" s="8"/>
      <c r="N138" s="8"/>
    </row>
    <row r="139" spans="1:14" s="10" customFormat="1" ht="15" x14ac:dyDescent="0.2">
      <c r="A139" s="80"/>
      <c r="B139" s="80"/>
      <c r="E139" s="7"/>
      <c r="F139" s="7"/>
      <c r="G139" s="7"/>
      <c r="H139" s="7"/>
      <c r="I139" s="7"/>
      <c r="J139" s="7"/>
      <c r="K139" s="7"/>
      <c r="L139" s="8"/>
      <c r="M139" s="8"/>
      <c r="N139" s="8"/>
    </row>
    <row r="140" spans="1:14" s="10" customFormat="1" ht="15" x14ac:dyDescent="0.2">
      <c r="A140" s="80"/>
      <c r="B140" s="80"/>
      <c r="E140" s="7"/>
      <c r="F140" s="7"/>
      <c r="G140" s="7"/>
      <c r="H140" s="7"/>
      <c r="I140" s="7"/>
      <c r="J140" s="7"/>
      <c r="K140" s="7"/>
      <c r="L140" s="8"/>
      <c r="M140" s="8"/>
      <c r="N140" s="8"/>
    </row>
    <row r="141" spans="1:14" s="10" customFormat="1" ht="15" x14ac:dyDescent="0.2">
      <c r="A141" s="80"/>
      <c r="B141" s="80"/>
      <c r="E141" s="7"/>
      <c r="F141" s="7"/>
      <c r="G141" s="7"/>
      <c r="H141" s="7"/>
      <c r="I141" s="7"/>
      <c r="J141" s="7"/>
      <c r="K141" s="7"/>
      <c r="L141" s="8"/>
      <c r="M141" s="8"/>
      <c r="N141" s="8"/>
    </row>
    <row r="142" spans="1:14" s="10" customFormat="1" ht="15" x14ac:dyDescent="0.2">
      <c r="A142" s="80"/>
      <c r="B142" s="80"/>
      <c r="E142" s="7"/>
      <c r="F142" s="7"/>
      <c r="G142" s="7"/>
      <c r="H142" s="7"/>
      <c r="I142" s="7"/>
      <c r="J142" s="7"/>
      <c r="K142" s="7"/>
      <c r="L142" s="8"/>
      <c r="M142" s="8"/>
      <c r="N142" s="8"/>
    </row>
    <row r="143" spans="1:14" s="10" customFormat="1" ht="15" x14ac:dyDescent="0.2">
      <c r="A143" s="80"/>
      <c r="B143" s="80"/>
      <c r="E143" s="7"/>
      <c r="F143" s="7"/>
      <c r="G143" s="7"/>
      <c r="H143" s="7"/>
      <c r="I143" s="7"/>
      <c r="J143" s="7"/>
      <c r="K143" s="7"/>
      <c r="L143" s="8"/>
      <c r="M143" s="8"/>
      <c r="N143" s="8"/>
    </row>
    <row r="144" spans="1:14" s="10" customFormat="1" ht="15" x14ac:dyDescent="0.2">
      <c r="A144" s="80"/>
      <c r="B144" s="80"/>
      <c r="E144" s="7"/>
      <c r="F144" s="7"/>
      <c r="G144" s="7"/>
      <c r="H144" s="7"/>
      <c r="I144" s="7"/>
      <c r="J144" s="7"/>
      <c r="K144" s="7"/>
      <c r="L144" s="8"/>
      <c r="M144" s="8"/>
      <c r="N144" s="8"/>
    </row>
    <row r="145" spans="1:14" s="10" customFormat="1" ht="15" x14ac:dyDescent="0.2">
      <c r="A145" s="80"/>
      <c r="B145" s="80"/>
      <c r="E145" s="7"/>
      <c r="F145" s="7"/>
      <c r="G145" s="7"/>
      <c r="H145" s="7"/>
      <c r="I145" s="7"/>
      <c r="J145" s="7"/>
      <c r="K145" s="7"/>
      <c r="L145" s="8"/>
      <c r="M145" s="8"/>
      <c r="N145" s="8"/>
    </row>
    <row r="146" spans="1:14" s="10" customFormat="1" ht="15" x14ac:dyDescent="0.2">
      <c r="A146" s="80"/>
      <c r="B146" s="80"/>
      <c r="E146" s="7"/>
      <c r="F146" s="7"/>
      <c r="G146" s="7"/>
      <c r="H146" s="7"/>
      <c r="I146" s="7"/>
      <c r="J146" s="7"/>
      <c r="K146" s="7"/>
      <c r="L146" s="8"/>
      <c r="M146" s="8"/>
      <c r="N146" s="8"/>
    </row>
    <row r="147" spans="1:14" s="10" customFormat="1" ht="15" x14ac:dyDescent="0.2">
      <c r="A147" s="80"/>
      <c r="B147" s="80"/>
      <c r="E147" s="7"/>
      <c r="F147" s="7"/>
      <c r="G147" s="7"/>
      <c r="H147" s="7"/>
      <c r="I147" s="7"/>
      <c r="J147" s="7"/>
      <c r="K147" s="7"/>
      <c r="L147" s="8"/>
      <c r="M147" s="8"/>
      <c r="N147" s="8"/>
    </row>
    <row r="148" spans="1:14" s="10" customFormat="1" ht="15" x14ac:dyDescent="0.2">
      <c r="A148" s="80"/>
      <c r="B148" s="80"/>
      <c r="E148" s="7"/>
      <c r="F148" s="7"/>
      <c r="G148" s="7"/>
      <c r="H148" s="7"/>
      <c r="I148" s="7"/>
      <c r="J148" s="7"/>
      <c r="K148" s="7"/>
      <c r="L148" s="8"/>
      <c r="M148" s="8"/>
      <c r="N148" s="8"/>
    </row>
    <row r="149" spans="1:14" s="10" customFormat="1" ht="15" x14ac:dyDescent="0.2">
      <c r="A149" s="80"/>
      <c r="B149" s="80"/>
      <c r="E149" s="7"/>
      <c r="F149" s="7"/>
      <c r="G149" s="7"/>
      <c r="H149" s="7"/>
      <c r="I149" s="7"/>
      <c r="J149" s="7"/>
      <c r="K149" s="7"/>
      <c r="L149" s="8"/>
      <c r="M149" s="8"/>
      <c r="N149" s="8"/>
    </row>
    <row r="150" spans="1:14" s="10" customFormat="1" ht="15" x14ac:dyDescent="0.2">
      <c r="A150" s="80"/>
      <c r="B150" s="80"/>
      <c r="E150" s="7"/>
      <c r="F150" s="7"/>
      <c r="G150" s="7"/>
      <c r="H150" s="7"/>
      <c r="I150" s="7"/>
      <c r="J150" s="7"/>
      <c r="K150" s="7"/>
      <c r="L150" s="8"/>
      <c r="M150" s="8"/>
      <c r="N150" s="8"/>
    </row>
    <row r="151" spans="1:14" s="10" customFormat="1" ht="15" x14ac:dyDescent="0.2">
      <c r="A151" s="80"/>
      <c r="B151" s="80"/>
      <c r="E151" s="7"/>
      <c r="F151" s="7"/>
      <c r="G151" s="7"/>
      <c r="H151" s="7"/>
      <c r="I151" s="7"/>
      <c r="J151" s="7"/>
      <c r="K151" s="7"/>
      <c r="L151" s="8"/>
      <c r="M151" s="8"/>
      <c r="N151" s="8"/>
    </row>
    <row r="152" spans="1:14" s="10" customFormat="1" ht="15" x14ac:dyDescent="0.2">
      <c r="A152" s="80"/>
      <c r="B152" s="80"/>
      <c r="E152" s="7"/>
      <c r="F152" s="7"/>
      <c r="G152" s="7"/>
      <c r="H152" s="7"/>
      <c r="I152" s="7"/>
      <c r="J152" s="7"/>
      <c r="K152" s="7"/>
      <c r="L152" s="8"/>
      <c r="M152" s="8"/>
      <c r="N152" s="8"/>
    </row>
    <row r="153" spans="1:14" s="10" customFormat="1" ht="15" x14ac:dyDescent="0.2">
      <c r="A153" s="80"/>
      <c r="B153" s="80"/>
      <c r="E153" s="7"/>
      <c r="F153" s="7"/>
      <c r="G153" s="7"/>
      <c r="H153" s="7"/>
      <c r="I153" s="7"/>
      <c r="J153" s="7"/>
      <c r="K153" s="7"/>
      <c r="L153" s="8"/>
      <c r="M153" s="8"/>
      <c r="N153" s="8"/>
    </row>
    <row r="154" spans="1:14" s="10" customFormat="1" ht="15" x14ac:dyDescent="0.2">
      <c r="A154" s="80"/>
      <c r="B154" s="80"/>
      <c r="E154" s="7"/>
      <c r="F154" s="7"/>
      <c r="G154" s="7"/>
      <c r="H154" s="7"/>
      <c r="I154" s="7"/>
      <c r="J154" s="7"/>
      <c r="K154" s="7"/>
      <c r="L154" s="8"/>
      <c r="M154" s="8"/>
      <c r="N154" s="8"/>
    </row>
    <row r="155" spans="1:14" s="10" customFormat="1" ht="15" x14ac:dyDescent="0.2">
      <c r="A155" s="80"/>
      <c r="B155" s="80"/>
      <c r="E155" s="7"/>
      <c r="F155" s="7"/>
      <c r="G155" s="7"/>
      <c r="H155" s="7"/>
      <c r="I155" s="7"/>
      <c r="J155" s="7"/>
      <c r="K155" s="7"/>
      <c r="L155" s="8"/>
      <c r="M155" s="8"/>
      <c r="N155" s="8"/>
    </row>
    <row r="156" spans="1:14" s="10" customFormat="1" ht="15" x14ac:dyDescent="0.2">
      <c r="A156" s="80"/>
      <c r="B156" s="80"/>
      <c r="E156" s="7"/>
      <c r="F156" s="7"/>
      <c r="G156" s="7"/>
      <c r="H156" s="7"/>
      <c r="I156" s="7"/>
      <c r="J156" s="7"/>
      <c r="K156" s="7"/>
      <c r="L156" s="8"/>
      <c r="M156" s="8"/>
      <c r="N156" s="8"/>
    </row>
    <row r="157" spans="1:14" s="10" customFormat="1" ht="15" x14ac:dyDescent="0.2">
      <c r="A157" s="80"/>
      <c r="B157" s="80"/>
      <c r="E157" s="7"/>
      <c r="F157" s="7"/>
      <c r="G157" s="7"/>
      <c r="H157" s="7"/>
      <c r="I157" s="7"/>
      <c r="J157" s="7"/>
      <c r="K157" s="7"/>
      <c r="L157" s="8"/>
      <c r="M157" s="8"/>
      <c r="N157" s="8"/>
    </row>
    <row r="158" spans="1:14" s="10" customFormat="1" ht="15" x14ac:dyDescent="0.2">
      <c r="A158" s="80"/>
      <c r="B158" s="80"/>
      <c r="E158" s="7"/>
      <c r="F158" s="7"/>
      <c r="G158" s="7"/>
      <c r="H158" s="7"/>
      <c r="I158" s="7"/>
      <c r="J158" s="7"/>
      <c r="K158" s="7"/>
      <c r="L158" s="8"/>
      <c r="M158" s="8"/>
      <c r="N158" s="8"/>
    </row>
    <row r="159" spans="1:14" s="10" customFormat="1" ht="15" x14ac:dyDescent="0.2">
      <c r="A159" s="80"/>
      <c r="B159" s="80"/>
      <c r="E159" s="7"/>
      <c r="F159" s="7"/>
      <c r="G159" s="7"/>
      <c r="H159" s="7"/>
      <c r="I159" s="7"/>
      <c r="J159" s="7"/>
      <c r="K159" s="7"/>
      <c r="L159" s="8"/>
      <c r="M159" s="8"/>
      <c r="N159" s="8"/>
    </row>
    <row r="160" spans="1:14" s="10" customFormat="1" ht="15" x14ac:dyDescent="0.2">
      <c r="A160" s="80"/>
      <c r="B160" s="80"/>
      <c r="E160" s="7"/>
      <c r="F160" s="7"/>
      <c r="G160" s="7"/>
      <c r="H160" s="7"/>
      <c r="I160" s="7"/>
      <c r="J160" s="7"/>
      <c r="K160" s="7"/>
      <c r="L160" s="8"/>
      <c r="M160" s="8"/>
      <c r="N160" s="8"/>
    </row>
    <row r="161" spans="1:14" s="10" customFormat="1" ht="15" x14ac:dyDescent="0.2">
      <c r="A161" s="80"/>
      <c r="B161" s="80"/>
      <c r="E161" s="7"/>
      <c r="F161" s="7"/>
      <c r="G161" s="7"/>
      <c r="H161" s="7"/>
      <c r="I161" s="7"/>
      <c r="J161" s="7"/>
      <c r="K161" s="7"/>
      <c r="L161" s="8"/>
      <c r="M161" s="8"/>
      <c r="N161" s="8"/>
    </row>
    <row r="162" spans="1:14" s="10" customFormat="1" ht="15" x14ac:dyDescent="0.2">
      <c r="A162" s="80"/>
      <c r="B162" s="80"/>
      <c r="E162" s="7"/>
      <c r="F162" s="7"/>
      <c r="G162" s="7"/>
      <c r="H162" s="7"/>
      <c r="I162" s="7"/>
      <c r="J162" s="7"/>
      <c r="K162" s="7"/>
      <c r="L162" s="8"/>
      <c r="M162" s="8"/>
      <c r="N162" s="8"/>
    </row>
    <row r="163" spans="1:14" s="10" customFormat="1" ht="15" x14ac:dyDescent="0.2">
      <c r="A163" s="80"/>
      <c r="B163" s="80"/>
      <c r="E163" s="7"/>
      <c r="F163" s="7"/>
      <c r="G163" s="7"/>
      <c r="H163" s="7"/>
      <c r="I163" s="7"/>
      <c r="J163" s="7"/>
      <c r="K163" s="7"/>
      <c r="L163" s="8"/>
      <c r="M163" s="8"/>
      <c r="N163" s="8"/>
    </row>
    <row r="164" spans="1:14" s="10" customFormat="1" ht="15" x14ac:dyDescent="0.2">
      <c r="A164" s="80"/>
      <c r="B164" s="80"/>
      <c r="E164" s="7"/>
      <c r="F164" s="7"/>
      <c r="G164" s="7"/>
      <c r="H164" s="7"/>
      <c r="I164" s="7"/>
      <c r="J164" s="7"/>
      <c r="K164" s="7"/>
      <c r="L164" s="8"/>
      <c r="M164" s="8"/>
      <c r="N164" s="8"/>
    </row>
    <row r="165" spans="1:14" s="10" customFormat="1" ht="15" x14ac:dyDescent="0.2">
      <c r="A165" s="80"/>
      <c r="B165" s="80"/>
      <c r="E165" s="7"/>
      <c r="F165" s="7"/>
      <c r="G165" s="7"/>
      <c r="H165" s="7"/>
      <c r="I165" s="7"/>
      <c r="J165" s="7"/>
      <c r="K165" s="7"/>
      <c r="L165" s="8"/>
      <c r="M165" s="8"/>
      <c r="N165" s="8"/>
    </row>
    <row r="166" spans="1:14" s="10" customFormat="1" ht="15" x14ac:dyDescent="0.2">
      <c r="A166" s="80"/>
      <c r="B166" s="80"/>
      <c r="E166" s="7"/>
      <c r="F166" s="7"/>
      <c r="G166" s="7"/>
      <c r="H166" s="7"/>
      <c r="I166" s="7"/>
      <c r="J166" s="7"/>
      <c r="K166" s="7"/>
      <c r="L166" s="8"/>
      <c r="M166" s="8"/>
      <c r="N166" s="8"/>
    </row>
    <row r="167" spans="1:14" s="10" customFormat="1" ht="15" x14ac:dyDescent="0.2">
      <c r="A167" s="80"/>
      <c r="B167" s="80"/>
      <c r="E167" s="7"/>
      <c r="F167" s="7"/>
      <c r="G167" s="7"/>
      <c r="H167" s="7"/>
      <c r="I167" s="7"/>
      <c r="J167" s="7"/>
      <c r="K167" s="7"/>
      <c r="L167" s="8"/>
      <c r="M167" s="8"/>
      <c r="N167" s="8"/>
    </row>
    <row r="168" spans="1:14" s="10" customFormat="1" ht="15" x14ac:dyDescent="0.2">
      <c r="A168" s="80"/>
      <c r="B168" s="80"/>
      <c r="E168" s="7"/>
      <c r="F168" s="7"/>
      <c r="G168" s="7"/>
      <c r="H168" s="7"/>
      <c r="I168" s="7"/>
      <c r="J168" s="7"/>
      <c r="K168" s="7"/>
      <c r="L168" s="8"/>
      <c r="M168" s="8"/>
      <c r="N168" s="8"/>
    </row>
    <row r="169" spans="1:14" s="10" customFormat="1" ht="15" x14ac:dyDescent="0.2">
      <c r="A169" s="80"/>
      <c r="B169" s="80"/>
      <c r="E169" s="7"/>
      <c r="F169" s="7"/>
      <c r="G169" s="7"/>
      <c r="H169" s="7"/>
      <c r="I169" s="7"/>
      <c r="J169" s="7"/>
      <c r="K169" s="7"/>
      <c r="L169" s="8"/>
      <c r="M169" s="8"/>
      <c r="N169" s="8"/>
    </row>
    <row r="170" spans="1:14" s="10" customFormat="1" ht="15" x14ac:dyDescent="0.2">
      <c r="A170" s="80"/>
      <c r="B170" s="80"/>
      <c r="E170" s="7"/>
      <c r="F170" s="7"/>
      <c r="G170" s="7"/>
      <c r="H170" s="7"/>
      <c r="I170" s="7"/>
      <c r="J170" s="7"/>
      <c r="K170" s="7"/>
      <c r="L170" s="8"/>
      <c r="M170" s="8"/>
      <c r="N170" s="8"/>
    </row>
    <row r="171" spans="1:14" s="10" customFormat="1" ht="15" x14ac:dyDescent="0.2">
      <c r="A171" s="80"/>
      <c r="B171" s="80"/>
      <c r="E171" s="7"/>
      <c r="F171" s="7"/>
      <c r="G171" s="7"/>
      <c r="H171" s="7"/>
      <c r="I171" s="7"/>
      <c r="J171" s="7"/>
      <c r="K171" s="7"/>
      <c r="L171" s="8"/>
      <c r="M171" s="8"/>
      <c r="N171" s="8"/>
    </row>
    <row r="172" spans="1:14" s="10" customFormat="1" ht="15" x14ac:dyDescent="0.2">
      <c r="A172" s="80"/>
      <c r="B172" s="80"/>
      <c r="E172" s="7"/>
      <c r="F172" s="7"/>
      <c r="G172" s="7"/>
      <c r="H172" s="7"/>
      <c r="I172" s="7"/>
      <c r="J172" s="7"/>
      <c r="K172" s="7"/>
      <c r="L172" s="8"/>
      <c r="M172" s="8"/>
      <c r="N172" s="8"/>
    </row>
    <row r="173" spans="1:14" s="10" customFormat="1" ht="15" x14ac:dyDescent="0.2">
      <c r="A173" s="80"/>
      <c r="B173" s="80"/>
      <c r="E173" s="7"/>
      <c r="F173" s="7"/>
      <c r="G173" s="7"/>
      <c r="H173" s="7"/>
      <c r="I173" s="7"/>
      <c r="J173" s="7"/>
      <c r="K173" s="7"/>
      <c r="L173" s="8"/>
      <c r="M173" s="8"/>
      <c r="N173" s="8"/>
    </row>
    <row r="174" spans="1:14" s="10" customFormat="1" ht="15" x14ac:dyDescent="0.2">
      <c r="A174" s="80"/>
      <c r="B174" s="80"/>
      <c r="E174" s="7"/>
      <c r="F174" s="7"/>
      <c r="G174" s="7"/>
      <c r="H174" s="7"/>
      <c r="I174" s="7"/>
      <c r="J174" s="7"/>
      <c r="K174" s="7"/>
      <c r="L174" s="8"/>
      <c r="M174" s="8"/>
      <c r="N174" s="8"/>
    </row>
    <row r="175" spans="1:14" s="10" customFormat="1" ht="15" x14ac:dyDescent="0.2">
      <c r="A175" s="80"/>
      <c r="B175" s="80"/>
      <c r="E175" s="7"/>
      <c r="F175" s="7"/>
      <c r="G175" s="7"/>
      <c r="H175" s="7"/>
      <c r="I175" s="7"/>
      <c r="J175" s="7"/>
      <c r="K175" s="7"/>
      <c r="L175" s="8"/>
      <c r="M175" s="8"/>
      <c r="N175" s="8"/>
    </row>
    <row r="176" spans="1:14" s="10" customFormat="1" ht="15" x14ac:dyDescent="0.2">
      <c r="A176" s="80"/>
      <c r="B176" s="80"/>
      <c r="E176" s="7"/>
      <c r="F176" s="7"/>
      <c r="G176" s="7"/>
      <c r="H176" s="7"/>
      <c r="I176" s="7"/>
      <c r="J176" s="7"/>
      <c r="K176" s="7"/>
      <c r="L176" s="8"/>
      <c r="M176" s="8"/>
      <c r="N176" s="8"/>
    </row>
    <row r="177" spans="1:14" s="10" customFormat="1" ht="15" x14ac:dyDescent="0.2">
      <c r="A177" s="80"/>
      <c r="B177" s="80"/>
      <c r="E177" s="7"/>
      <c r="F177" s="7"/>
      <c r="G177" s="7"/>
      <c r="H177" s="7"/>
      <c r="I177" s="7"/>
      <c r="J177" s="7"/>
      <c r="K177" s="7"/>
      <c r="L177" s="8"/>
      <c r="M177" s="8"/>
      <c r="N177" s="8"/>
    </row>
    <row r="178" spans="1:14" s="10" customFormat="1" ht="15" x14ac:dyDescent="0.2">
      <c r="A178" s="80"/>
      <c r="B178" s="80"/>
      <c r="E178" s="7"/>
      <c r="F178" s="7"/>
      <c r="G178" s="7"/>
      <c r="H178" s="7"/>
      <c r="I178" s="7"/>
      <c r="J178" s="7"/>
      <c r="K178" s="7"/>
      <c r="L178" s="8"/>
      <c r="M178" s="8"/>
      <c r="N178" s="8"/>
    </row>
    <row r="179" spans="1:14" s="10" customFormat="1" ht="15" x14ac:dyDescent="0.2">
      <c r="A179" s="80"/>
      <c r="B179" s="80"/>
      <c r="E179" s="7"/>
      <c r="F179" s="7"/>
      <c r="G179" s="7"/>
      <c r="H179" s="7"/>
      <c r="I179" s="7"/>
      <c r="J179" s="7"/>
      <c r="K179" s="7"/>
      <c r="L179" s="8"/>
      <c r="M179" s="8"/>
      <c r="N179" s="8"/>
    </row>
    <row r="180" spans="1:14" s="10" customFormat="1" ht="15" x14ac:dyDescent="0.2">
      <c r="A180" s="80"/>
      <c r="B180" s="80"/>
      <c r="E180" s="7"/>
      <c r="F180" s="7"/>
      <c r="G180" s="7"/>
      <c r="H180" s="7"/>
      <c r="I180" s="7"/>
      <c r="J180" s="7"/>
      <c r="K180" s="7"/>
      <c r="L180" s="8"/>
      <c r="M180" s="8"/>
      <c r="N180" s="8"/>
    </row>
    <row r="181" spans="1:14" s="10" customFormat="1" ht="15" x14ac:dyDescent="0.2">
      <c r="A181" s="80"/>
      <c r="B181" s="80"/>
      <c r="E181" s="7"/>
      <c r="F181" s="7"/>
      <c r="G181" s="7"/>
      <c r="H181" s="7"/>
      <c r="I181" s="7"/>
      <c r="J181" s="7"/>
      <c r="K181" s="7"/>
      <c r="L181" s="8"/>
      <c r="M181" s="8"/>
      <c r="N181" s="8"/>
    </row>
    <row r="182" spans="1:14" s="10" customFormat="1" ht="15" x14ac:dyDescent="0.2">
      <c r="A182" s="80"/>
      <c r="B182" s="80"/>
      <c r="E182" s="7"/>
      <c r="F182" s="7"/>
      <c r="G182" s="7"/>
      <c r="H182" s="7"/>
      <c r="I182" s="7"/>
      <c r="J182" s="7"/>
      <c r="K182" s="7"/>
      <c r="L182" s="8"/>
      <c r="M182" s="8"/>
      <c r="N182" s="8"/>
    </row>
    <row r="183" spans="1:14" s="10" customFormat="1" ht="15" x14ac:dyDescent="0.2">
      <c r="A183" s="80"/>
      <c r="B183" s="80"/>
      <c r="E183" s="7"/>
      <c r="F183" s="7"/>
      <c r="G183" s="7"/>
      <c r="H183" s="7"/>
      <c r="I183" s="7"/>
      <c r="J183" s="7"/>
      <c r="K183" s="7"/>
      <c r="L183" s="8"/>
      <c r="M183" s="8"/>
      <c r="N183" s="8"/>
    </row>
    <row r="184" spans="1:14" s="10" customFormat="1" ht="15" x14ac:dyDescent="0.2">
      <c r="A184" s="80"/>
      <c r="B184" s="80"/>
      <c r="E184" s="7"/>
      <c r="F184" s="7"/>
      <c r="G184" s="7"/>
      <c r="H184" s="7"/>
      <c r="I184" s="7"/>
      <c r="J184" s="7"/>
      <c r="K184" s="7"/>
      <c r="L184" s="8"/>
      <c r="M184" s="8"/>
      <c r="N184" s="8"/>
    </row>
    <row r="185" spans="1:14" s="10" customFormat="1" ht="15" x14ac:dyDescent="0.2">
      <c r="A185" s="80"/>
      <c r="B185" s="80"/>
      <c r="E185" s="7"/>
      <c r="F185" s="7"/>
      <c r="G185" s="7"/>
      <c r="H185" s="7"/>
      <c r="I185" s="7"/>
      <c r="J185" s="7"/>
      <c r="K185" s="7"/>
      <c r="L185" s="8"/>
      <c r="M185" s="8"/>
      <c r="N185" s="8"/>
    </row>
    <row r="186" spans="1:14" s="10" customFormat="1" ht="15" x14ac:dyDescent="0.2">
      <c r="A186" s="80"/>
      <c r="B186" s="80"/>
      <c r="E186" s="7"/>
      <c r="F186" s="7"/>
      <c r="G186" s="7"/>
      <c r="H186" s="7"/>
      <c r="I186" s="7"/>
      <c r="J186" s="7"/>
      <c r="K186" s="7"/>
      <c r="L186" s="8"/>
      <c r="M186" s="8"/>
      <c r="N186" s="8"/>
    </row>
    <row r="187" spans="1:14" s="10" customFormat="1" ht="15" x14ac:dyDescent="0.2">
      <c r="A187" s="80"/>
      <c r="B187" s="80"/>
      <c r="E187" s="7"/>
      <c r="F187" s="7"/>
      <c r="G187" s="7"/>
      <c r="H187" s="7"/>
      <c r="I187" s="7"/>
      <c r="J187" s="7"/>
      <c r="K187" s="7"/>
      <c r="L187" s="8"/>
      <c r="M187" s="8"/>
      <c r="N187" s="8"/>
    </row>
    <row r="188" spans="1:14" s="10" customFormat="1" ht="15" x14ac:dyDescent="0.2">
      <c r="A188" s="80"/>
      <c r="B188" s="80"/>
      <c r="E188" s="7"/>
      <c r="F188" s="7"/>
      <c r="G188" s="7"/>
      <c r="H188" s="7"/>
      <c r="I188" s="7"/>
      <c r="J188" s="7"/>
      <c r="K188" s="7"/>
      <c r="L188" s="8"/>
      <c r="M188" s="8"/>
      <c r="N188" s="8"/>
    </row>
    <row r="189" spans="1:14" s="10" customFormat="1" ht="15" x14ac:dyDescent="0.2">
      <c r="A189" s="80"/>
      <c r="B189" s="80"/>
      <c r="E189" s="7"/>
      <c r="F189" s="7"/>
      <c r="G189" s="7"/>
      <c r="H189" s="7"/>
      <c r="I189" s="7"/>
      <c r="J189" s="7"/>
      <c r="K189" s="7"/>
      <c r="L189" s="8"/>
      <c r="M189" s="8"/>
      <c r="N189" s="8"/>
    </row>
    <row r="190" spans="1:14" s="10" customFormat="1" ht="15" x14ac:dyDescent="0.2">
      <c r="A190" s="80"/>
      <c r="B190" s="80"/>
      <c r="E190" s="7"/>
      <c r="F190" s="7"/>
      <c r="G190" s="7"/>
      <c r="H190" s="7"/>
      <c r="I190" s="7"/>
      <c r="J190" s="7"/>
      <c r="K190" s="7"/>
      <c r="L190" s="8"/>
      <c r="M190" s="8"/>
      <c r="N190" s="8"/>
    </row>
    <row r="191" spans="1:14" s="10" customFormat="1" ht="15" x14ac:dyDescent="0.2">
      <c r="A191" s="80"/>
      <c r="B191" s="80"/>
      <c r="E191" s="7"/>
      <c r="F191" s="7"/>
      <c r="G191" s="7"/>
      <c r="H191" s="7"/>
      <c r="I191" s="7"/>
      <c r="J191" s="7"/>
      <c r="K191" s="7"/>
      <c r="L191" s="8"/>
      <c r="M191" s="8"/>
      <c r="N191" s="8"/>
    </row>
    <row r="192" spans="1:14" s="10" customFormat="1" ht="15" x14ac:dyDescent="0.2">
      <c r="A192" s="80"/>
      <c r="B192" s="80"/>
      <c r="E192" s="7"/>
      <c r="F192" s="7"/>
      <c r="G192" s="7"/>
      <c r="H192" s="7"/>
      <c r="I192" s="7"/>
      <c r="J192" s="7"/>
      <c r="K192" s="7"/>
      <c r="L192" s="8"/>
      <c r="M192" s="8"/>
      <c r="N192" s="8"/>
    </row>
    <row r="193" spans="1:14" s="10" customFormat="1" ht="15" x14ac:dyDescent="0.2">
      <c r="A193" s="80"/>
      <c r="B193" s="80"/>
      <c r="E193" s="7"/>
      <c r="F193" s="7"/>
      <c r="G193" s="7"/>
      <c r="H193" s="7"/>
      <c r="I193" s="7"/>
      <c r="J193" s="7"/>
      <c r="K193" s="7"/>
      <c r="L193" s="8"/>
      <c r="M193" s="8"/>
      <c r="N193" s="8"/>
    </row>
    <row r="194" spans="1:14" s="10" customFormat="1" ht="15" x14ac:dyDescent="0.2">
      <c r="A194" s="80"/>
      <c r="B194" s="80"/>
      <c r="E194" s="7"/>
      <c r="F194" s="7"/>
      <c r="G194" s="7"/>
      <c r="H194" s="7"/>
      <c r="I194" s="7"/>
      <c r="J194" s="7"/>
      <c r="K194" s="7"/>
      <c r="L194" s="8"/>
      <c r="M194" s="8"/>
      <c r="N194" s="8"/>
    </row>
    <row r="195" spans="1:14" s="10" customFormat="1" ht="15" x14ac:dyDescent="0.2">
      <c r="A195" s="80"/>
      <c r="B195" s="80"/>
      <c r="E195" s="7"/>
      <c r="F195" s="7"/>
      <c r="G195" s="7"/>
      <c r="H195" s="7"/>
      <c r="I195" s="7"/>
      <c r="J195" s="7"/>
      <c r="K195" s="7"/>
      <c r="L195" s="8"/>
      <c r="M195" s="8"/>
      <c r="N195" s="8"/>
    </row>
    <row r="196" spans="1:14" s="10" customFormat="1" ht="15" x14ac:dyDescent="0.2">
      <c r="A196" s="80"/>
      <c r="B196" s="80"/>
      <c r="E196" s="7"/>
      <c r="F196" s="7"/>
      <c r="G196" s="7"/>
      <c r="H196" s="7"/>
      <c r="I196" s="7"/>
      <c r="J196" s="7"/>
      <c r="K196" s="7"/>
      <c r="L196" s="8"/>
      <c r="M196" s="8"/>
      <c r="N196" s="8"/>
    </row>
    <row r="197" spans="1:14" s="10" customFormat="1" ht="15" x14ac:dyDescent="0.2">
      <c r="A197" s="80"/>
      <c r="B197" s="80"/>
      <c r="E197" s="7"/>
      <c r="F197" s="7"/>
      <c r="G197" s="7"/>
      <c r="H197" s="7"/>
      <c r="I197" s="7"/>
      <c r="J197" s="7"/>
      <c r="K197" s="7"/>
      <c r="L197" s="8"/>
      <c r="M197" s="8"/>
      <c r="N197" s="8"/>
    </row>
    <row r="198" spans="1:14" s="10" customFormat="1" ht="15" x14ac:dyDescent="0.2">
      <c r="A198" s="80"/>
      <c r="B198" s="80"/>
      <c r="E198" s="7"/>
      <c r="F198" s="7"/>
      <c r="G198" s="7"/>
      <c r="H198" s="7"/>
      <c r="I198" s="7"/>
      <c r="J198" s="7"/>
      <c r="K198" s="7"/>
      <c r="L198" s="8"/>
      <c r="M198" s="8"/>
      <c r="N198" s="8"/>
    </row>
    <row r="199" spans="1:14" s="10" customFormat="1" ht="15" x14ac:dyDescent="0.2">
      <c r="A199" s="80"/>
      <c r="B199" s="80"/>
      <c r="E199" s="7"/>
      <c r="F199" s="7"/>
      <c r="G199" s="7"/>
      <c r="H199" s="7"/>
      <c r="I199" s="7"/>
      <c r="J199" s="7"/>
      <c r="K199" s="7"/>
      <c r="L199" s="8"/>
      <c r="M199" s="8"/>
      <c r="N199" s="8"/>
    </row>
    <row r="200" spans="1:14" s="10" customFormat="1" ht="15" x14ac:dyDescent="0.2">
      <c r="A200" s="80"/>
      <c r="B200" s="80"/>
      <c r="E200" s="7"/>
      <c r="F200" s="7"/>
      <c r="G200" s="7"/>
      <c r="H200" s="7"/>
      <c r="I200" s="7"/>
      <c r="J200" s="7"/>
      <c r="K200" s="7"/>
      <c r="L200" s="8"/>
      <c r="M200" s="8"/>
      <c r="N200" s="8"/>
    </row>
    <row r="201" spans="1:14" s="10" customFormat="1" ht="15" x14ac:dyDescent="0.2">
      <c r="A201" s="80"/>
      <c r="B201" s="80"/>
      <c r="E201" s="7"/>
      <c r="F201" s="7"/>
      <c r="G201" s="7"/>
      <c r="H201" s="7"/>
      <c r="I201" s="7"/>
      <c r="J201" s="7"/>
      <c r="K201" s="7"/>
      <c r="L201" s="8"/>
      <c r="M201" s="8"/>
      <c r="N201" s="8"/>
    </row>
    <row r="202" spans="1:14" s="10" customFormat="1" ht="15" x14ac:dyDescent="0.2">
      <c r="A202" s="80"/>
      <c r="B202" s="80"/>
      <c r="E202" s="7"/>
      <c r="F202" s="7"/>
      <c r="G202" s="7"/>
      <c r="H202" s="7"/>
      <c r="I202" s="7"/>
      <c r="J202" s="7"/>
      <c r="K202" s="7"/>
      <c r="L202" s="8"/>
      <c r="M202" s="8"/>
      <c r="N202" s="8"/>
    </row>
    <row r="203" spans="1:14" s="10" customFormat="1" ht="15" x14ac:dyDescent="0.2">
      <c r="A203" s="80"/>
      <c r="B203" s="80"/>
      <c r="E203" s="7"/>
      <c r="F203" s="7"/>
      <c r="G203" s="7"/>
      <c r="H203" s="7"/>
      <c r="I203" s="7"/>
      <c r="J203" s="7"/>
      <c r="K203" s="7"/>
      <c r="L203" s="8"/>
      <c r="M203" s="8"/>
      <c r="N203" s="8"/>
    </row>
    <row r="204" spans="1:14" s="10" customFormat="1" ht="15" x14ac:dyDescent="0.2">
      <c r="A204" s="80"/>
      <c r="B204" s="80"/>
      <c r="E204" s="7"/>
      <c r="F204" s="7"/>
      <c r="G204" s="7"/>
      <c r="H204" s="7"/>
      <c r="I204" s="7"/>
      <c r="J204" s="7"/>
      <c r="K204" s="7"/>
      <c r="L204" s="8"/>
      <c r="M204" s="8"/>
      <c r="N204" s="8"/>
    </row>
    <row r="205" spans="1:14" s="10" customFormat="1" ht="15" x14ac:dyDescent="0.2">
      <c r="A205" s="80"/>
      <c r="B205" s="80"/>
      <c r="E205" s="7"/>
      <c r="F205" s="7"/>
      <c r="G205" s="7"/>
      <c r="H205" s="7"/>
      <c r="I205" s="7"/>
      <c r="J205" s="7"/>
      <c r="K205" s="7"/>
      <c r="L205" s="8"/>
      <c r="M205" s="8"/>
      <c r="N205" s="8"/>
    </row>
    <row r="206" spans="1:14" s="10" customFormat="1" ht="15" x14ac:dyDescent="0.2">
      <c r="A206" s="80"/>
      <c r="B206" s="80"/>
      <c r="E206" s="7"/>
      <c r="F206" s="7"/>
      <c r="G206" s="7"/>
      <c r="H206" s="7"/>
      <c r="I206" s="7"/>
      <c r="J206" s="7"/>
      <c r="K206" s="7"/>
      <c r="L206" s="8"/>
      <c r="M206" s="8"/>
      <c r="N206" s="8"/>
    </row>
    <row r="207" spans="1:14" s="10" customFormat="1" ht="15" x14ac:dyDescent="0.2">
      <c r="A207" s="80"/>
      <c r="B207" s="80"/>
      <c r="E207" s="7"/>
      <c r="F207" s="7"/>
      <c r="G207" s="7"/>
      <c r="H207" s="7"/>
      <c r="I207" s="7"/>
      <c r="J207" s="7"/>
      <c r="K207" s="7"/>
      <c r="L207" s="8"/>
      <c r="M207" s="8"/>
      <c r="N207" s="8"/>
    </row>
    <row r="208" spans="1:14" s="10" customFormat="1" ht="15" x14ac:dyDescent="0.2">
      <c r="A208" s="80"/>
      <c r="B208" s="80"/>
      <c r="E208" s="7"/>
      <c r="F208" s="7"/>
      <c r="G208" s="7"/>
      <c r="H208" s="7"/>
      <c r="I208" s="7"/>
      <c r="J208" s="7"/>
      <c r="K208" s="7"/>
      <c r="L208" s="8"/>
      <c r="M208" s="8"/>
      <c r="N208" s="8"/>
    </row>
    <row r="209" spans="1:14" s="10" customFormat="1" ht="15" x14ac:dyDescent="0.2">
      <c r="A209" s="80"/>
      <c r="B209" s="80"/>
      <c r="E209" s="7"/>
      <c r="F209" s="7"/>
      <c r="G209" s="7"/>
      <c r="H209" s="7"/>
      <c r="I209" s="7"/>
      <c r="J209" s="7"/>
      <c r="K209" s="7"/>
      <c r="L209" s="8"/>
      <c r="M209" s="8"/>
      <c r="N209" s="8"/>
    </row>
    <row r="210" spans="1:14" s="10" customFormat="1" ht="15" x14ac:dyDescent="0.2">
      <c r="A210" s="80"/>
      <c r="B210" s="80"/>
      <c r="E210" s="7"/>
      <c r="F210" s="7"/>
      <c r="G210" s="7"/>
      <c r="H210" s="7"/>
      <c r="I210" s="7"/>
      <c r="J210" s="7"/>
      <c r="K210" s="7"/>
      <c r="L210" s="8"/>
      <c r="M210" s="8"/>
      <c r="N210" s="8"/>
    </row>
    <row r="211" spans="1:14" s="10" customFormat="1" ht="15" x14ac:dyDescent="0.2">
      <c r="A211" s="80"/>
      <c r="B211" s="80"/>
      <c r="E211" s="7"/>
      <c r="F211" s="7"/>
      <c r="G211" s="7"/>
      <c r="H211" s="7"/>
      <c r="I211" s="7"/>
      <c r="J211" s="7"/>
      <c r="K211" s="7"/>
      <c r="L211" s="8"/>
      <c r="M211" s="8"/>
      <c r="N211" s="8"/>
    </row>
    <row r="212" spans="1:14" s="10" customFormat="1" ht="15" x14ac:dyDescent="0.2">
      <c r="A212" s="80"/>
      <c r="B212" s="80"/>
      <c r="E212" s="7"/>
      <c r="F212" s="7"/>
      <c r="G212" s="7"/>
      <c r="H212" s="7"/>
      <c r="I212" s="7"/>
      <c r="J212" s="7"/>
      <c r="K212" s="7"/>
      <c r="L212" s="8"/>
      <c r="M212" s="8"/>
      <c r="N212" s="8"/>
    </row>
    <row r="213" spans="1:14" s="10" customFormat="1" ht="15" x14ac:dyDescent="0.2">
      <c r="A213" s="80"/>
      <c r="B213" s="80"/>
      <c r="E213" s="7"/>
      <c r="F213" s="7"/>
      <c r="G213" s="7"/>
      <c r="H213" s="7"/>
      <c r="I213" s="7"/>
      <c r="J213" s="7"/>
      <c r="K213" s="7"/>
      <c r="L213" s="8"/>
      <c r="M213" s="8"/>
      <c r="N213" s="8"/>
    </row>
    <row r="214" spans="1:14" s="10" customFormat="1" ht="15" x14ac:dyDescent="0.2">
      <c r="A214" s="80"/>
      <c r="B214" s="80"/>
      <c r="E214" s="7"/>
      <c r="F214" s="7"/>
      <c r="G214" s="7"/>
      <c r="H214" s="7"/>
      <c r="I214" s="7"/>
      <c r="J214" s="7"/>
      <c r="K214" s="7"/>
      <c r="L214" s="8"/>
      <c r="M214" s="8"/>
      <c r="N214" s="8"/>
    </row>
    <row r="215" spans="1:14" s="10" customFormat="1" ht="15" x14ac:dyDescent="0.2">
      <c r="A215" s="80"/>
      <c r="B215" s="80"/>
      <c r="E215" s="7"/>
      <c r="F215" s="7"/>
      <c r="G215" s="7"/>
      <c r="H215" s="7"/>
      <c r="I215" s="7"/>
      <c r="J215" s="7"/>
      <c r="K215" s="7"/>
      <c r="L215" s="8"/>
      <c r="M215" s="8"/>
      <c r="N215" s="8"/>
    </row>
    <row r="216" spans="1:14" s="10" customFormat="1" ht="15" x14ac:dyDescent="0.2">
      <c r="A216" s="80"/>
      <c r="B216" s="80"/>
      <c r="E216" s="7"/>
      <c r="F216" s="7"/>
      <c r="G216" s="7"/>
      <c r="H216" s="7"/>
      <c r="I216" s="7"/>
      <c r="J216" s="7"/>
      <c r="K216" s="7"/>
      <c r="L216" s="8"/>
      <c r="M216" s="8"/>
      <c r="N216" s="8"/>
    </row>
    <row r="217" spans="1:14" s="10" customFormat="1" ht="15" x14ac:dyDescent="0.2">
      <c r="A217" s="80"/>
      <c r="B217" s="80"/>
      <c r="E217" s="7"/>
      <c r="F217" s="7"/>
      <c r="G217" s="7"/>
      <c r="H217" s="7"/>
      <c r="I217" s="7"/>
      <c r="J217" s="7"/>
      <c r="K217" s="7"/>
      <c r="L217" s="8"/>
      <c r="M217" s="8"/>
      <c r="N217" s="8"/>
    </row>
    <row r="218" spans="1:14" s="10" customFormat="1" ht="15" x14ac:dyDescent="0.2">
      <c r="A218" s="80"/>
      <c r="B218" s="80"/>
      <c r="E218" s="7"/>
      <c r="F218" s="7"/>
      <c r="G218" s="7"/>
      <c r="H218" s="7"/>
      <c r="I218" s="7"/>
      <c r="J218" s="7"/>
      <c r="K218" s="7"/>
      <c r="L218" s="8"/>
      <c r="M218" s="8"/>
      <c r="N218" s="8"/>
    </row>
    <row r="219" spans="1:14" s="10" customFormat="1" ht="15" x14ac:dyDescent="0.2">
      <c r="A219" s="80"/>
      <c r="B219" s="80"/>
      <c r="E219" s="7"/>
      <c r="F219" s="7"/>
      <c r="G219" s="7"/>
      <c r="H219" s="7"/>
      <c r="I219" s="7"/>
      <c r="J219" s="7"/>
      <c r="K219" s="7"/>
      <c r="L219" s="8"/>
      <c r="M219" s="8"/>
      <c r="N219" s="8"/>
    </row>
    <row r="220" spans="1:14" s="10" customFormat="1" ht="15" x14ac:dyDescent="0.2">
      <c r="A220" s="80"/>
      <c r="B220" s="80"/>
      <c r="E220" s="7"/>
      <c r="F220" s="7"/>
      <c r="G220" s="7"/>
      <c r="H220" s="7"/>
      <c r="I220" s="7"/>
      <c r="J220" s="7"/>
      <c r="K220" s="7"/>
      <c r="L220" s="8"/>
      <c r="M220" s="8"/>
      <c r="N220" s="8"/>
    </row>
    <row r="221" spans="1:14" s="10" customFormat="1" ht="15" x14ac:dyDescent="0.2">
      <c r="A221" s="80"/>
      <c r="B221" s="80"/>
      <c r="E221" s="7"/>
      <c r="F221" s="7"/>
      <c r="G221" s="7"/>
      <c r="H221" s="7"/>
      <c r="I221" s="7"/>
      <c r="J221" s="7"/>
      <c r="K221" s="7"/>
      <c r="L221" s="8"/>
      <c r="M221" s="8"/>
      <c r="N221" s="8"/>
    </row>
    <row r="222" spans="1:14" s="10" customFormat="1" ht="15" x14ac:dyDescent="0.2">
      <c r="A222" s="80"/>
      <c r="B222" s="80"/>
      <c r="E222" s="7"/>
      <c r="F222" s="7"/>
      <c r="G222" s="7"/>
      <c r="H222" s="7"/>
      <c r="I222" s="7"/>
      <c r="J222" s="7"/>
      <c r="K222" s="7"/>
      <c r="L222" s="8"/>
      <c r="M222" s="8"/>
      <c r="N222" s="8"/>
    </row>
    <row r="223" spans="1:14" s="10" customFormat="1" ht="15" x14ac:dyDescent="0.2">
      <c r="A223" s="80"/>
      <c r="B223" s="80"/>
      <c r="E223" s="7"/>
      <c r="F223" s="7"/>
      <c r="G223" s="7"/>
      <c r="H223" s="7"/>
      <c r="I223" s="7"/>
      <c r="J223" s="7"/>
      <c r="K223" s="7"/>
      <c r="L223" s="8"/>
      <c r="M223" s="8"/>
      <c r="N223" s="8"/>
    </row>
    <row r="224" spans="1:14" s="10" customFormat="1" ht="15" x14ac:dyDescent="0.2">
      <c r="A224" s="80"/>
      <c r="B224" s="80"/>
      <c r="E224" s="7"/>
      <c r="F224" s="7"/>
      <c r="G224" s="7"/>
      <c r="H224" s="7"/>
      <c r="I224" s="7"/>
      <c r="J224" s="7"/>
      <c r="K224" s="7"/>
      <c r="L224" s="8"/>
      <c r="M224" s="8"/>
      <c r="N224" s="8"/>
    </row>
    <row r="225" spans="1:14" s="10" customFormat="1" ht="15" x14ac:dyDescent="0.2">
      <c r="A225" s="80"/>
      <c r="B225" s="80"/>
      <c r="E225" s="7"/>
      <c r="F225" s="7"/>
      <c r="G225" s="7"/>
      <c r="H225" s="7"/>
      <c r="I225" s="7"/>
      <c r="J225" s="7"/>
      <c r="K225" s="7"/>
      <c r="L225" s="8"/>
      <c r="M225" s="8"/>
      <c r="N225" s="8"/>
    </row>
    <row r="226" spans="1:14" s="10" customFormat="1" ht="15" x14ac:dyDescent="0.2">
      <c r="A226" s="80"/>
      <c r="B226" s="80"/>
      <c r="E226" s="7"/>
      <c r="F226" s="7"/>
      <c r="G226" s="7"/>
      <c r="H226" s="7"/>
      <c r="I226" s="7"/>
      <c r="J226" s="7"/>
      <c r="K226" s="7"/>
      <c r="L226" s="8"/>
      <c r="M226" s="8"/>
      <c r="N226" s="8"/>
    </row>
    <row r="227" spans="1:14" s="10" customFormat="1" ht="15" x14ac:dyDescent="0.2">
      <c r="A227" s="80"/>
      <c r="B227" s="80"/>
      <c r="E227" s="7"/>
      <c r="F227" s="7"/>
      <c r="G227" s="7"/>
      <c r="H227" s="7"/>
      <c r="I227" s="7"/>
      <c r="J227" s="7"/>
      <c r="K227" s="7"/>
      <c r="L227" s="8"/>
      <c r="M227" s="8"/>
      <c r="N227" s="8"/>
    </row>
    <row r="228" spans="1:14" s="10" customFormat="1" ht="15" x14ac:dyDescent="0.2">
      <c r="A228" s="80"/>
      <c r="B228" s="80"/>
      <c r="E228" s="7"/>
      <c r="F228" s="7"/>
      <c r="G228" s="7"/>
      <c r="H228" s="7"/>
      <c r="I228" s="7"/>
      <c r="J228" s="7"/>
      <c r="K228" s="7"/>
      <c r="L228" s="8"/>
      <c r="M228" s="8"/>
      <c r="N228" s="8"/>
    </row>
    <row r="229" spans="1:14" s="10" customFormat="1" ht="15" x14ac:dyDescent="0.2">
      <c r="A229" s="80"/>
      <c r="B229" s="80"/>
      <c r="E229" s="7"/>
      <c r="F229" s="7"/>
      <c r="G229" s="7"/>
      <c r="H229" s="7"/>
      <c r="I229" s="7"/>
      <c r="J229" s="7"/>
      <c r="K229" s="7"/>
      <c r="L229" s="8"/>
      <c r="M229" s="8"/>
      <c r="N229" s="8"/>
    </row>
    <row r="230" spans="1:14" s="10" customFormat="1" ht="15" x14ac:dyDescent="0.2">
      <c r="A230" s="80"/>
      <c r="B230" s="80"/>
      <c r="E230" s="7"/>
      <c r="F230" s="7"/>
      <c r="G230" s="7"/>
      <c r="H230" s="7"/>
      <c r="I230" s="7"/>
      <c r="J230" s="7"/>
      <c r="K230" s="7"/>
      <c r="L230" s="8"/>
      <c r="M230" s="8"/>
      <c r="N230" s="8"/>
    </row>
    <row r="231" spans="1:14" s="10" customFormat="1" ht="15" x14ac:dyDescent="0.2">
      <c r="A231" s="80"/>
      <c r="B231" s="80"/>
      <c r="E231" s="7"/>
      <c r="F231" s="7"/>
      <c r="G231" s="7"/>
      <c r="H231" s="7"/>
      <c r="I231" s="7"/>
      <c r="J231" s="7"/>
      <c r="K231" s="7"/>
      <c r="L231" s="8"/>
      <c r="M231" s="8"/>
      <c r="N231" s="8"/>
    </row>
    <row r="232" spans="1:14" s="10" customFormat="1" ht="15" x14ac:dyDescent="0.2">
      <c r="A232" s="80"/>
      <c r="B232" s="80"/>
      <c r="E232" s="7"/>
      <c r="F232" s="7"/>
      <c r="G232" s="7"/>
      <c r="H232" s="7"/>
      <c r="I232" s="7"/>
      <c r="J232" s="7"/>
      <c r="K232" s="7"/>
      <c r="L232" s="8"/>
      <c r="M232" s="8"/>
      <c r="N232" s="8"/>
    </row>
    <row r="233" spans="1:14" s="10" customFormat="1" ht="15" x14ac:dyDescent="0.2">
      <c r="A233" s="80"/>
      <c r="B233" s="80"/>
      <c r="E233" s="7"/>
      <c r="F233" s="7"/>
      <c r="G233" s="7"/>
      <c r="H233" s="7"/>
      <c r="I233" s="7"/>
      <c r="J233" s="7"/>
      <c r="K233" s="7"/>
      <c r="L233" s="8"/>
      <c r="M233" s="8"/>
      <c r="N233" s="8"/>
    </row>
    <row r="234" spans="1:14" s="10" customFormat="1" ht="15" x14ac:dyDescent="0.2">
      <c r="A234" s="80"/>
      <c r="B234" s="80"/>
      <c r="E234" s="7"/>
      <c r="F234" s="7"/>
      <c r="G234" s="7"/>
      <c r="H234" s="7"/>
      <c r="I234" s="7"/>
      <c r="J234" s="7"/>
      <c r="K234" s="7"/>
      <c r="L234" s="8"/>
      <c r="M234" s="8"/>
      <c r="N234" s="8"/>
    </row>
    <row r="235" spans="1:14" s="10" customFormat="1" ht="15" x14ac:dyDescent="0.2">
      <c r="A235" s="80"/>
      <c r="B235" s="80"/>
      <c r="E235" s="7"/>
      <c r="F235" s="7"/>
      <c r="G235" s="7"/>
      <c r="H235" s="7"/>
      <c r="I235" s="7"/>
      <c r="J235" s="7"/>
      <c r="K235" s="7"/>
      <c r="L235" s="8"/>
      <c r="M235" s="8"/>
      <c r="N235" s="8"/>
    </row>
    <row r="236" spans="1:14" s="10" customFormat="1" ht="15" x14ac:dyDescent="0.2">
      <c r="A236" s="80"/>
      <c r="B236" s="80"/>
      <c r="E236" s="7"/>
      <c r="F236" s="7"/>
      <c r="G236" s="7"/>
      <c r="H236" s="7"/>
      <c r="I236" s="7"/>
      <c r="J236" s="7"/>
      <c r="K236" s="7"/>
      <c r="L236" s="8"/>
      <c r="M236" s="8"/>
      <c r="N236" s="8"/>
    </row>
    <row r="237" spans="1:14" s="10" customFormat="1" ht="15" x14ac:dyDescent="0.2">
      <c r="A237" s="80"/>
      <c r="B237" s="80"/>
      <c r="E237" s="7"/>
      <c r="F237" s="7"/>
      <c r="G237" s="7"/>
      <c r="H237" s="7"/>
      <c r="I237" s="7"/>
      <c r="J237" s="7"/>
      <c r="K237" s="7"/>
      <c r="L237" s="8"/>
      <c r="M237" s="8"/>
      <c r="N237" s="8"/>
    </row>
    <row r="238" spans="1:14" s="10" customFormat="1" ht="15" x14ac:dyDescent="0.2">
      <c r="A238" s="80"/>
      <c r="B238" s="80"/>
      <c r="E238" s="7"/>
      <c r="F238" s="7"/>
      <c r="G238" s="7"/>
      <c r="H238" s="7"/>
      <c r="I238" s="7"/>
      <c r="J238" s="7"/>
      <c r="K238" s="7"/>
      <c r="L238" s="8"/>
      <c r="M238" s="8"/>
      <c r="N238" s="8"/>
    </row>
    <row r="239" spans="1:14" s="10" customFormat="1" ht="15" x14ac:dyDescent="0.2">
      <c r="A239" s="80"/>
      <c r="B239" s="80"/>
      <c r="E239" s="7"/>
      <c r="F239" s="7"/>
      <c r="G239" s="7"/>
      <c r="H239" s="7"/>
      <c r="I239" s="7"/>
      <c r="J239" s="7"/>
      <c r="K239" s="7"/>
      <c r="L239" s="8"/>
      <c r="M239" s="8"/>
      <c r="N239" s="8"/>
    </row>
    <row r="240" spans="1:14" s="10" customFormat="1" ht="15" x14ac:dyDescent="0.2">
      <c r="A240" s="80"/>
      <c r="B240" s="80"/>
      <c r="E240" s="7"/>
      <c r="F240" s="7"/>
      <c r="G240" s="7"/>
      <c r="H240" s="7"/>
      <c r="I240" s="7"/>
      <c r="J240" s="7"/>
      <c r="K240" s="7"/>
      <c r="L240" s="8"/>
      <c r="M240" s="8"/>
      <c r="N240" s="8"/>
    </row>
    <row r="241" spans="1:14" s="10" customFormat="1" ht="15" x14ac:dyDescent="0.2">
      <c r="A241" s="80"/>
      <c r="B241" s="80"/>
      <c r="E241" s="7"/>
      <c r="F241" s="7"/>
      <c r="G241" s="7"/>
      <c r="H241" s="7"/>
      <c r="I241" s="7"/>
      <c r="J241" s="7"/>
      <c r="K241" s="7"/>
      <c r="L241" s="8"/>
      <c r="M241" s="8"/>
      <c r="N241" s="8"/>
    </row>
    <row r="242" spans="1:14" s="10" customFormat="1" ht="15" x14ac:dyDescent="0.2">
      <c r="A242" s="80"/>
      <c r="B242" s="80"/>
      <c r="E242" s="7"/>
      <c r="F242" s="7"/>
      <c r="G242" s="7"/>
      <c r="H242" s="7"/>
      <c r="I242" s="7"/>
      <c r="J242" s="7"/>
      <c r="K242" s="7"/>
      <c r="L242" s="8"/>
      <c r="M242" s="8"/>
      <c r="N242" s="8"/>
    </row>
    <row r="243" spans="1:14" s="10" customFormat="1" ht="15" x14ac:dyDescent="0.2">
      <c r="A243" s="80"/>
      <c r="B243" s="80"/>
      <c r="E243" s="7"/>
      <c r="F243" s="7"/>
      <c r="G243" s="7"/>
      <c r="H243" s="7"/>
      <c r="I243" s="7"/>
      <c r="J243" s="7"/>
      <c r="K243" s="7"/>
      <c r="L243" s="8"/>
      <c r="M243" s="8"/>
      <c r="N243" s="8"/>
    </row>
    <row r="244" spans="1:14" s="10" customFormat="1" ht="15" x14ac:dyDescent="0.2">
      <c r="A244" s="80"/>
      <c r="B244" s="80"/>
      <c r="E244" s="7"/>
      <c r="F244" s="7"/>
      <c r="G244" s="7"/>
      <c r="H244" s="7"/>
      <c r="I244" s="7"/>
      <c r="J244" s="7"/>
      <c r="K244" s="7"/>
      <c r="L244" s="8"/>
      <c r="M244" s="8"/>
      <c r="N244" s="8"/>
    </row>
    <row r="245" spans="1:14" s="10" customFormat="1" ht="15" x14ac:dyDescent="0.2">
      <c r="A245" s="80"/>
      <c r="B245" s="80"/>
      <c r="E245" s="7"/>
      <c r="F245" s="7"/>
      <c r="G245" s="7"/>
      <c r="H245" s="7"/>
      <c r="I245" s="7"/>
      <c r="J245" s="7"/>
      <c r="K245" s="7"/>
      <c r="L245" s="8"/>
      <c r="M245" s="8"/>
      <c r="N245" s="8"/>
    </row>
    <row r="246" spans="1:14" s="10" customFormat="1" ht="15" x14ac:dyDescent="0.2">
      <c r="A246" s="80"/>
      <c r="B246" s="80"/>
      <c r="E246" s="7"/>
      <c r="F246" s="7"/>
      <c r="G246" s="7"/>
      <c r="H246" s="7"/>
      <c r="I246" s="7"/>
      <c r="J246" s="7"/>
      <c r="K246" s="7"/>
      <c r="L246" s="8"/>
      <c r="M246" s="8"/>
      <c r="N246" s="8"/>
    </row>
    <row r="247" spans="1:14" s="10" customFormat="1" ht="15" x14ac:dyDescent="0.2">
      <c r="A247" s="80"/>
      <c r="B247" s="80"/>
      <c r="E247" s="7"/>
      <c r="F247" s="7"/>
      <c r="G247" s="7"/>
      <c r="H247" s="7"/>
      <c r="I247" s="7"/>
      <c r="J247" s="7"/>
      <c r="K247" s="7"/>
      <c r="L247" s="8"/>
      <c r="M247" s="8"/>
      <c r="N247" s="8"/>
    </row>
    <row r="248" spans="1:14" s="10" customFormat="1" ht="15" x14ac:dyDescent="0.2">
      <c r="A248" s="80"/>
      <c r="B248" s="80"/>
      <c r="E248" s="7"/>
      <c r="F248" s="7"/>
      <c r="G248" s="7"/>
      <c r="H248" s="7"/>
      <c r="I248" s="7"/>
      <c r="J248" s="7"/>
      <c r="K248" s="7"/>
      <c r="L248" s="8"/>
      <c r="M248" s="8"/>
      <c r="N248" s="8"/>
    </row>
    <row r="249" spans="1:14" s="10" customFormat="1" ht="15" x14ac:dyDescent="0.2">
      <c r="A249" s="80"/>
      <c r="B249" s="80"/>
      <c r="E249" s="7"/>
      <c r="F249" s="7"/>
      <c r="G249" s="7"/>
      <c r="H249" s="7"/>
      <c r="I249" s="7"/>
      <c r="J249" s="7"/>
      <c r="K249" s="7"/>
      <c r="L249" s="8"/>
      <c r="M249" s="8"/>
      <c r="N249" s="8"/>
    </row>
    <row r="250" spans="1:14" s="10" customFormat="1" ht="15" x14ac:dyDescent="0.2">
      <c r="A250" s="80"/>
      <c r="B250" s="80"/>
      <c r="E250" s="7"/>
      <c r="F250" s="7"/>
      <c r="G250" s="7"/>
      <c r="H250" s="7"/>
      <c r="I250" s="7"/>
      <c r="J250" s="7"/>
      <c r="K250" s="7"/>
      <c r="L250" s="8"/>
      <c r="M250" s="8"/>
      <c r="N250" s="8"/>
    </row>
    <row r="251" spans="1:14" s="10" customFormat="1" ht="15" x14ac:dyDescent="0.2">
      <c r="A251" s="80"/>
      <c r="B251" s="80"/>
      <c r="E251" s="7"/>
      <c r="F251" s="7"/>
      <c r="G251" s="7"/>
      <c r="H251" s="7"/>
      <c r="I251" s="7"/>
      <c r="J251" s="7"/>
      <c r="K251" s="7"/>
      <c r="L251" s="8"/>
      <c r="M251" s="8"/>
      <c r="N251" s="8"/>
    </row>
    <row r="252" spans="1:14" s="10" customFormat="1" ht="15" x14ac:dyDescent="0.2">
      <c r="A252" s="80"/>
      <c r="B252" s="80"/>
      <c r="E252" s="7"/>
      <c r="F252" s="7"/>
      <c r="G252" s="7"/>
      <c r="H252" s="7"/>
      <c r="I252" s="7"/>
      <c r="J252" s="7"/>
      <c r="K252" s="7"/>
      <c r="L252" s="8"/>
      <c r="M252" s="8"/>
      <c r="N252" s="8"/>
    </row>
    <row r="253" spans="1:14" s="10" customFormat="1" ht="15" x14ac:dyDescent="0.2">
      <c r="A253" s="80"/>
      <c r="B253" s="80"/>
      <c r="E253" s="7"/>
      <c r="F253" s="7"/>
      <c r="G253" s="7"/>
      <c r="H253" s="7"/>
      <c r="I253" s="7"/>
      <c r="J253" s="7"/>
      <c r="K253" s="7"/>
      <c r="L253" s="8"/>
      <c r="M253" s="8"/>
      <c r="N253" s="8"/>
    </row>
    <row r="254" spans="1:14" s="10" customFormat="1" ht="15" x14ac:dyDescent="0.2">
      <c r="A254" s="80"/>
      <c r="B254" s="80"/>
      <c r="E254" s="7"/>
      <c r="F254" s="7"/>
      <c r="G254" s="7"/>
      <c r="H254" s="7"/>
      <c r="I254" s="7"/>
      <c r="J254" s="7"/>
      <c r="K254" s="7"/>
      <c r="L254" s="8"/>
      <c r="M254" s="8"/>
      <c r="N254" s="8"/>
    </row>
    <row r="255" spans="1:14" s="10" customFormat="1" ht="15" x14ac:dyDescent="0.2">
      <c r="A255" s="80"/>
      <c r="B255" s="80"/>
      <c r="E255" s="7"/>
      <c r="F255" s="7"/>
      <c r="G255" s="7"/>
      <c r="H255" s="7"/>
      <c r="I255" s="7"/>
      <c r="J255" s="7"/>
      <c r="K255" s="7"/>
      <c r="L255" s="8"/>
      <c r="M255" s="8"/>
      <c r="N255" s="8"/>
    </row>
    <row r="256" spans="1:14" s="10" customFormat="1" ht="15" x14ac:dyDescent="0.2">
      <c r="A256" s="80"/>
      <c r="B256" s="80"/>
      <c r="E256" s="7"/>
      <c r="F256" s="7"/>
      <c r="G256" s="7"/>
      <c r="H256" s="7"/>
      <c r="I256" s="7"/>
      <c r="J256" s="7"/>
      <c r="K256" s="7"/>
      <c r="L256" s="8"/>
      <c r="M256" s="8"/>
      <c r="N256" s="8"/>
    </row>
    <row r="257" spans="1:14" s="10" customFormat="1" ht="15" x14ac:dyDescent="0.2">
      <c r="A257" s="80"/>
      <c r="B257" s="80"/>
      <c r="E257" s="7"/>
      <c r="F257" s="7"/>
      <c r="G257" s="7"/>
      <c r="H257" s="7"/>
      <c r="I257" s="7"/>
      <c r="J257" s="7"/>
      <c r="K257" s="7"/>
      <c r="L257" s="8"/>
      <c r="M257" s="8"/>
      <c r="N257" s="8"/>
    </row>
    <row r="258" spans="1:14" s="10" customFormat="1" ht="15" x14ac:dyDescent="0.2">
      <c r="A258" s="80"/>
      <c r="B258" s="80"/>
      <c r="E258" s="7"/>
      <c r="F258" s="7"/>
      <c r="G258" s="7"/>
      <c r="H258" s="7"/>
      <c r="I258" s="7"/>
      <c r="J258" s="7"/>
      <c r="K258" s="7"/>
      <c r="L258" s="8"/>
      <c r="M258" s="8"/>
      <c r="N258" s="8"/>
    </row>
    <row r="259" spans="1:14" s="10" customFormat="1" ht="15" x14ac:dyDescent="0.2">
      <c r="A259" s="80"/>
      <c r="B259" s="80"/>
      <c r="E259" s="7"/>
      <c r="F259" s="7"/>
      <c r="G259" s="7"/>
      <c r="H259" s="7"/>
      <c r="I259" s="7"/>
      <c r="J259" s="7"/>
      <c r="K259" s="7"/>
      <c r="L259" s="8"/>
      <c r="M259" s="8"/>
      <c r="N259" s="8"/>
    </row>
    <row r="260" spans="1:14" s="10" customFormat="1" ht="15" x14ac:dyDescent="0.2">
      <c r="A260" s="80"/>
      <c r="B260" s="80"/>
      <c r="E260" s="7"/>
      <c r="F260" s="7"/>
      <c r="G260" s="7"/>
      <c r="H260" s="7"/>
      <c r="I260" s="7"/>
      <c r="J260" s="7"/>
      <c r="K260" s="7"/>
      <c r="L260" s="8"/>
      <c r="M260" s="8"/>
      <c r="N260" s="8"/>
    </row>
    <row r="261" spans="1:14" s="10" customFormat="1" ht="15" x14ac:dyDescent="0.2">
      <c r="A261" s="80"/>
      <c r="B261" s="80"/>
      <c r="E261" s="7"/>
      <c r="F261" s="7"/>
      <c r="G261" s="7"/>
      <c r="H261" s="7"/>
      <c r="I261" s="7"/>
      <c r="J261" s="7"/>
      <c r="K261" s="7"/>
      <c r="L261" s="8"/>
      <c r="M261" s="8"/>
      <c r="N261" s="8"/>
    </row>
    <row r="262" spans="1:14" s="10" customFormat="1" ht="15" x14ac:dyDescent="0.2">
      <c r="A262" s="80"/>
      <c r="B262" s="80"/>
      <c r="E262" s="7"/>
      <c r="F262" s="7"/>
      <c r="G262" s="7"/>
      <c r="H262" s="7"/>
      <c r="I262" s="7"/>
      <c r="J262" s="7"/>
      <c r="K262" s="7"/>
      <c r="L262" s="8"/>
      <c r="M262" s="8"/>
      <c r="N262" s="8"/>
    </row>
    <row r="263" spans="1:14" s="10" customFormat="1" ht="15" x14ac:dyDescent="0.2">
      <c r="A263" s="80"/>
      <c r="B263" s="80"/>
      <c r="E263" s="7"/>
      <c r="F263" s="7"/>
      <c r="G263" s="7"/>
      <c r="H263" s="7"/>
      <c r="I263" s="7"/>
      <c r="J263" s="7"/>
      <c r="K263" s="7"/>
      <c r="L263" s="8"/>
      <c r="M263" s="8"/>
      <c r="N263" s="8"/>
    </row>
    <row r="264" spans="1:14" s="10" customFormat="1" ht="15" x14ac:dyDescent="0.2">
      <c r="A264" s="80"/>
      <c r="B264" s="80"/>
      <c r="E264" s="7"/>
      <c r="F264" s="7"/>
      <c r="G264" s="7"/>
      <c r="H264" s="7"/>
      <c r="I264" s="7"/>
      <c r="J264" s="7"/>
      <c r="K264" s="7"/>
      <c r="L264" s="8"/>
      <c r="M264" s="8"/>
      <c r="N264" s="8"/>
    </row>
    <row r="265" spans="1:14" s="10" customFormat="1" ht="15" x14ac:dyDescent="0.2">
      <c r="A265" s="80"/>
      <c r="B265" s="80"/>
      <c r="E265" s="7"/>
      <c r="F265" s="7"/>
      <c r="G265" s="7"/>
      <c r="H265" s="7"/>
      <c r="I265" s="7"/>
      <c r="J265" s="7"/>
      <c r="K265" s="7"/>
      <c r="L265" s="8"/>
      <c r="M265" s="8"/>
      <c r="N265" s="8"/>
    </row>
    <row r="266" spans="1:14" s="10" customFormat="1" ht="15" x14ac:dyDescent="0.2">
      <c r="A266" s="80"/>
      <c r="B266" s="80"/>
      <c r="E266" s="7"/>
      <c r="F266" s="7"/>
      <c r="G266" s="7"/>
      <c r="H266" s="7"/>
      <c r="I266" s="7"/>
      <c r="J266" s="7"/>
      <c r="K266" s="7"/>
      <c r="L266" s="8"/>
      <c r="M266" s="8"/>
      <c r="N266" s="8"/>
    </row>
    <row r="267" spans="1:14" s="10" customFormat="1" ht="15" x14ac:dyDescent="0.2">
      <c r="A267" s="80"/>
      <c r="B267" s="80"/>
      <c r="E267" s="7"/>
      <c r="F267" s="7"/>
      <c r="G267" s="7"/>
      <c r="H267" s="7"/>
      <c r="I267" s="7"/>
      <c r="J267" s="7"/>
      <c r="K267" s="7"/>
      <c r="L267" s="8"/>
      <c r="M267" s="8"/>
      <c r="N267" s="8"/>
    </row>
    <row r="268" spans="1:14" s="10" customFormat="1" ht="15" x14ac:dyDescent="0.2">
      <c r="A268" s="80"/>
      <c r="B268" s="80"/>
      <c r="E268" s="7"/>
      <c r="F268" s="7"/>
      <c r="G268" s="7"/>
      <c r="H268" s="7"/>
      <c r="I268" s="7"/>
      <c r="J268" s="7"/>
      <c r="K268" s="7"/>
      <c r="L268" s="8"/>
      <c r="M268" s="8"/>
      <c r="N268" s="8"/>
    </row>
    <row r="269" spans="1:14" s="10" customFormat="1" ht="15" x14ac:dyDescent="0.2">
      <c r="A269" s="80"/>
      <c r="B269" s="80"/>
      <c r="E269" s="7"/>
      <c r="F269" s="7"/>
      <c r="G269" s="7"/>
      <c r="H269" s="7"/>
      <c r="I269" s="7"/>
      <c r="J269" s="7"/>
      <c r="K269" s="7"/>
      <c r="L269" s="8"/>
      <c r="M269" s="8"/>
      <c r="N269" s="8"/>
    </row>
    <row r="270" spans="1:14" s="10" customFormat="1" ht="15" x14ac:dyDescent="0.2">
      <c r="A270" s="80"/>
      <c r="B270" s="80"/>
      <c r="E270" s="7"/>
      <c r="F270" s="7"/>
      <c r="G270" s="7"/>
      <c r="H270" s="7"/>
      <c r="I270" s="7"/>
      <c r="J270" s="7"/>
      <c r="K270" s="7"/>
      <c r="L270" s="8"/>
      <c r="M270" s="8"/>
      <c r="N270" s="8"/>
    </row>
    <row r="271" spans="1:14" s="10" customFormat="1" ht="15" x14ac:dyDescent="0.2">
      <c r="A271" s="80"/>
      <c r="B271" s="80"/>
      <c r="E271" s="7"/>
      <c r="F271" s="7"/>
      <c r="G271" s="7"/>
      <c r="H271" s="7"/>
      <c r="I271" s="7"/>
      <c r="J271" s="7"/>
      <c r="K271" s="7"/>
      <c r="L271" s="8"/>
      <c r="M271" s="8"/>
      <c r="N271" s="8"/>
    </row>
    <row r="272" spans="1:14" s="10" customFormat="1" ht="15" x14ac:dyDescent="0.2">
      <c r="A272" s="80"/>
      <c r="B272" s="80"/>
      <c r="E272" s="7"/>
      <c r="F272" s="7"/>
      <c r="G272" s="7"/>
      <c r="H272" s="7"/>
      <c r="I272" s="7"/>
      <c r="J272" s="7"/>
      <c r="K272" s="7"/>
      <c r="L272" s="8"/>
      <c r="M272" s="8"/>
      <c r="N272" s="8"/>
    </row>
    <row r="273" spans="1:14" s="10" customFormat="1" ht="15" x14ac:dyDescent="0.2">
      <c r="A273" s="80"/>
      <c r="B273" s="80"/>
      <c r="E273" s="7"/>
      <c r="F273" s="7"/>
      <c r="G273" s="7"/>
      <c r="H273" s="7"/>
      <c r="I273" s="7"/>
      <c r="J273" s="7"/>
      <c r="K273" s="7"/>
      <c r="L273" s="8"/>
      <c r="M273" s="8"/>
      <c r="N273" s="8"/>
    </row>
    <row r="274" spans="1:14" s="10" customFormat="1" ht="15" x14ac:dyDescent="0.2">
      <c r="A274" s="80"/>
      <c r="B274" s="80"/>
      <c r="E274" s="7"/>
      <c r="F274" s="7"/>
      <c r="G274" s="7"/>
      <c r="H274" s="7"/>
      <c r="I274" s="7"/>
      <c r="J274" s="7"/>
      <c r="K274" s="7"/>
      <c r="L274" s="8"/>
      <c r="M274" s="8"/>
      <c r="N274" s="8"/>
    </row>
    <row r="275" spans="1:14" s="10" customFormat="1" ht="15" x14ac:dyDescent="0.2">
      <c r="A275" s="80"/>
      <c r="B275" s="80"/>
      <c r="E275" s="7"/>
      <c r="F275" s="7"/>
      <c r="G275" s="7"/>
      <c r="H275" s="7"/>
      <c r="I275" s="7"/>
      <c r="J275" s="7"/>
      <c r="K275" s="7"/>
      <c r="L275" s="8"/>
      <c r="M275" s="8"/>
      <c r="N275" s="8"/>
    </row>
    <row r="276" spans="1:14" s="10" customFormat="1" ht="15" x14ac:dyDescent="0.2">
      <c r="A276" s="80"/>
      <c r="B276" s="80"/>
      <c r="E276" s="7"/>
      <c r="F276" s="7"/>
      <c r="G276" s="7"/>
      <c r="H276" s="7"/>
      <c r="I276" s="7"/>
      <c r="J276" s="7"/>
      <c r="K276" s="7"/>
      <c r="L276" s="8"/>
      <c r="M276" s="8"/>
      <c r="N276" s="8"/>
    </row>
    <row r="277" spans="1:14" s="10" customFormat="1" ht="15" x14ac:dyDescent="0.2">
      <c r="A277" s="80"/>
      <c r="B277" s="80"/>
      <c r="E277" s="7"/>
      <c r="F277" s="7"/>
      <c r="G277" s="7"/>
      <c r="H277" s="7"/>
      <c r="I277" s="7"/>
      <c r="J277" s="7"/>
      <c r="K277" s="7"/>
      <c r="L277" s="8"/>
      <c r="M277" s="8"/>
      <c r="N277" s="8"/>
    </row>
    <row r="278" spans="1:14" s="10" customFormat="1" ht="15" x14ac:dyDescent="0.2">
      <c r="A278" s="80"/>
      <c r="B278" s="80"/>
      <c r="E278" s="7"/>
      <c r="F278" s="7"/>
      <c r="G278" s="7"/>
      <c r="H278" s="7"/>
      <c r="I278" s="7"/>
      <c r="J278" s="7"/>
      <c r="K278" s="7"/>
      <c r="L278" s="8"/>
      <c r="M278" s="8"/>
      <c r="N278" s="8"/>
    </row>
    <row r="279" spans="1:14" s="10" customFormat="1" ht="15" x14ac:dyDescent="0.2">
      <c r="A279" s="80"/>
      <c r="B279" s="80"/>
      <c r="E279" s="7"/>
      <c r="F279" s="7"/>
      <c r="G279" s="7"/>
      <c r="H279" s="7"/>
      <c r="I279" s="7"/>
      <c r="J279" s="7"/>
      <c r="K279" s="7"/>
      <c r="L279" s="8"/>
      <c r="M279" s="8"/>
      <c r="N279" s="8"/>
    </row>
    <row r="280" spans="1:14" s="10" customFormat="1" ht="15" x14ac:dyDescent="0.2">
      <c r="A280" s="80"/>
      <c r="B280" s="80"/>
      <c r="E280" s="7"/>
      <c r="F280" s="7"/>
      <c r="G280" s="7"/>
      <c r="H280" s="7"/>
      <c r="I280" s="7"/>
      <c r="J280" s="7"/>
      <c r="K280" s="7"/>
      <c r="L280" s="8"/>
      <c r="M280" s="8"/>
      <c r="N280" s="8"/>
    </row>
    <row r="281" spans="1:14" s="10" customFormat="1" ht="15" x14ac:dyDescent="0.2">
      <c r="A281" s="80"/>
      <c r="B281" s="80"/>
      <c r="E281" s="7"/>
      <c r="F281" s="7"/>
      <c r="G281" s="7"/>
      <c r="H281" s="7"/>
      <c r="I281" s="7"/>
      <c r="J281" s="7"/>
      <c r="K281" s="7"/>
      <c r="L281" s="8"/>
      <c r="M281" s="8"/>
      <c r="N281" s="8"/>
    </row>
    <row r="282" spans="1:14" s="10" customFormat="1" ht="15" x14ac:dyDescent="0.2">
      <c r="A282" s="80"/>
      <c r="B282" s="80"/>
      <c r="E282" s="7"/>
      <c r="F282" s="7"/>
      <c r="G282" s="7"/>
      <c r="H282" s="7"/>
      <c r="I282" s="7"/>
      <c r="J282" s="7"/>
      <c r="K282" s="7"/>
      <c r="L282" s="8"/>
      <c r="M282" s="8"/>
      <c r="N282" s="8"/>
    </row>
    <row r="283" spans="1:14" s="10" customFormat="1" ht="15" x14ac:dyDescent="0.2">
      <c r="A283" s="80"/>
      <c r="B283" s="80"/>
      <c r="E283" s="7"/>
      <c r="F283" s="7"/>
      <c r="G283" s="7"/>
      <c r="H283" s="7"/>
      <c r="I283" s="7"/>
      <c r="J283" s="7"/>
      <c r="K283" s="7"/>
      <c r="L283" s="8"/>
      <c r="M283" s="8"/>
      <c r="N283" s="8"/>
    </row>
    <row r="284" spans="1:14" s="10" customFormat="1" ht="15" x14ac:dyDescent="0.2">
      <c r="A284" s="80"/>
      <c r="B284" s="80"/>
      <c r="E284" s="7"/>
      <c r="F284" s="7"/>
      <c r="G284" s="7"/>
      <c r="H284" s="7"/>
      <c r="I284" s="7"/>
      <c r="J284" s="7"/>
      <c r="K284" s="7"/>
      <c r="L284" s="8"/>
      <c r="M284" s="8"/>
      <c r="N284" s="8"/>
    </row>
    <row r="285" spans="1:14" s="10" customFormat="1" ht="15" x14ac:dyDescent="0.2">
      <c r="A285" s="80"/>
      <c r="B285" s="80"/>
      <c r="E285" s="7"/>
      <c r="F285" s="7"/>
      <c r="G285" s="7"/>
      <c r="H285" s="7"/>
      <c r="I285" s="7"/>
      <c r="J285" s="7"/>
      <c r="K285" s="7"/>
      <c r="L285" s="8"/>
      <c r="M285" s="8"/>
      <c r="N285" s="8"/>
    </row>
    <row r="286" spans="1:14" s="10" customFormat="1" ht="15" x14ac:dyDescent="0.2">
      <c r="A286" s="80"/>
      <c r="B286" s="80"/>
      <c r="E286" s="7"/>
      <c r="F286" s="7"/>
      <c r="G286" s="7"/>
      <c r="H286" s="7"/>
      <c r="I286" s="7"/>
      <c r="J286" s="7"/>
      <c r="K286" s="7"/>
      <c r="L286" s="8"/>
      <c r="M286" s="8"/>
      <c r="N286" s="8"/>
    </row>
    <row r="287" spans="1:14" s="10" customFormat="1" ht="15" x14ac:dyDescent="0.2">
      <c r="A287" s="80"/>
      <c r="B287" s="80"/>
      <c r="E287" s="7"/>
      <c r="F287" s="7"/>
      <c r="G287" s="7"/>
      <c r="H287" s="7"/>
      <c r="I287" s="7"/>
      <c r="J287" s="7"/>
      <c r="K287" s="7"/>
      <c r="L287" s="8"/>
      <c r="M287" s="8"/>
      <c r="N287" s="8"/>
    </row>
    <row r="288" spans="1:14" s="10" customFormat="1" ht="15" x14ac:dyDescent="0.2">
      <c r="A288" s="80"/>
      <c r="B288" s="80"/>
      <c r="E288" s="7"/>
      <c r="F288" s="7"/>
      <c r="G288" s="7"/>
      <c r="H288" s="7"/>
      <c r="I288" s="7"/>
      <c r="J288" s="7"/>
      <c r="K288" s="7"/>
      <c r="L288" s="8"/>
      <c r="M288" s="8"/>
      <c r="N288" s="8"/>
    </row>
    <row r="289" spans="1:14" s="10" customFormat="1" ht="15" x14ac:dyDescent="0.2">
      <c r="A289" s="80"/>
      <c r="B289" s="80"/>
      <c r="E289" s="7"/>
      <c r="F289" s="7"/>
      <c r="G289" s="7"/>
      <c r="H289" s="7"/>
      <c r="I289" s="7"/>
      <c r="J289" s="7"/>
      <c r="K289" s="7"/>
      <c r="L289" s="8"/>
      <c r="M289" s="8"/>
      <c r="N289" s="8"/>
    </row>
    <row r="290" spans="1:14" s="10" customFormat="1" ht="15" x14ac:dyDescent="0.2">
      <c r="A290" s="80"/>
      <c r="B290" s="80"/>
      <c r="E290" s="7"/>
      <c r="F290" s="7"/>
      <c r="G290" s="7"/>
      <c r="H290" s="7"/>
      <c r="I290" s="7"/>
      <c r="J290" s="7"/>
      <c r="K290" s="7"/>
      <c r="L290" s="8"/>
      <c r="M290" s="8"/>
      <c r="N290" s="8"/>
    </row>
    <row r="291" spans="1:14" s="10" customFormat="1" ht="15" x14ac:dyDescent="0.2">
      <c r="A291" s="80"/>
      <c r="B291" s="80"/>
      <c r="E291" s="7"/>
      <c r="F291" s="7"/>
      <c r="G291" s="7"/>
      <c r="H291" s="7"/>
      <c r="I291" s="7"/>
      <c r="J291" s="7"/>
      <c r="K291" s="7"/>
      <c r="L291" s="8"/>
      <c r="M291" s="8"/>
      <c r="N291" s="8"/>
    </row>
    <row r="292" spans="1:14" s="10" customFormat="1" ht="15" x14ac:dyDescent="0.2">
      <c r="A292" s="80"/>
      <c r="B292" s="80"/>
      <c r="E292" s="7"/>
      <c r="F292" s="7"/>
      <c r="G292" s="7"/>
      <c r="H292" s="7"/>
      <c r="I292" s="7"/>
      <c r="J292" s="7"/>
      <c r="K292" s="7"/>
      <c r="L292" s="8"/>
      <c r="M292" s="8"/>
      <c r="N292" s="8"/>
    </row>
    <row r="293" spans="1:14" s="10" customFormat="1" ht="15" x14ac:dyDescent="0.2">
      <c r="A293" s="80"/>
      <c r="B293" s="80"/>
      <c r="E293" s="7"/>
      <c r="F293" s="7"/>
      <c r="G293" s="7"/>
      <c r="H293" s="7"/>
      <c r="I293" s="7"/>
      <c r="J293" s="7"/>
      <c r="K293" s="7"/>
      <c r="L293" s="8"/>
      <c r="M293" s="8"/>
      <c r="N293" s="8"/>
    </row>
    <row r="294" spans="1:14" s="10" customFormat="1" ht="15" x14ac:dyDescent="0.2">
      <c r="A294" s="80"/>
      <c r="B294" s="80"/>
      <c r="E294" s="7"/>
      <c r="F294" s="7"/>
      <c r="G294" s="7"/>
      <c r="H294" s="7"/>
      <c r="I294" s="7"/>
      <c r="J294" s="7"/>
      <c r="K294" s="7"/>
      <c r="L294" s="8"/>
      <c r="M294" s="8"/>
      <c r="N294" s="8"/>
    </row>
    <row r="295" spans="1:14" s="10" customFormat="1" ht="15" x14ac:dyDescent="0.2">
      <c r="A295" s="80"/>
      <c r="B295" s="80"/>
      <c r="E295" s="7"/>
      <c r="F295" s="7"/>
      <c r="G295" s="7"/>
      <c r="H295" s="7"/>
      <c r="I295" s="7"/>
      <c r="J295" s="7"/>
      <c r="K295" s="7"/>
      <c r="L295" s="8"/>
      <c r="M295" s="8"/>
      <c r="N295" s="8"/>
    </row>
    <row r="296" spans="1:14" s="10" customFormat="1" ht="15" x14ac:dyDescent="0.2">
      <c r="A296" s="80"/>
      <c r="B296" s="80"/>
      <c r="E296" s="7"/>
      <c r="F296" s="7"/>
      <c r="G296" s="7"/>
      <c r="H296" s="7"/>
      <c r="I296" s="7"/>
      <c r="J296" s="7"/>
      <c r="K296" s="7"/>
      <c r="L296" s="8"/>
      <c r="M296" s="8"/>
      <c r="N296" s="8"/>
    </row>
    <row r="297" spans="1:14" s="10" customFormat="1" ht="15" x14ac:dyDescent="0.2">
      <c r="A297" s="80"/>
      <c r="B297" s="80"/>
      <c r="E297" s="7"/>
      <c r="F297" s="7"/>
      <c r="G297" s="7"/>
      <c r="H297" s="7"/>
      <c r="I297" s="7"/>
      <c r="J297" s="7"/>
      <c r="K297" s="7"/>
      <c r="L297" s="8"/>
      <c r="M297" s="8"/>
      <c r="N297" s="8"/>
    </row>
    <row r="298" spans="1:14" s="10" customFormat="1" ht="15" x14ac:dyDescent="0.2">
      <c r="A298" s="80"/>
      <c r="B298" s="80"/>
      <c r="E298" s="7"/>
      <c r="F298" s="7"/>
      <c r="G298" s="7"/>
      <c r="H298" s="7"/>
      <c r="I298" s="7"/>
      <c r="J298" s="7"/>
      <c r="K298" s="7"/>
      <c r="L298" s="8"/>
      <c r="M298" s="8"/>
      <c r="N298" s="8"/>
    </row>
    <row r="299" spans="1:14" s="10" customFormat="1" ht="15" x14ac:dyDescent="0.2">
      <c r="A299" s="80"/>
      <c r="B299" s="80"/>
      <c r="E299" s="7"/>
      <c r="F299" s="7"/>
      <c r="G299" s="7"/>
      <c r="H299" s="7"/>
      <c r="I299" s="7"/>
      <c r="J299" s="7"/>
      <c r="K299" s="7"/>
      <c r="L299" s="8"/>
      <c r="M299" s="8"/>
      <c r="N299" s="8"/>
    </row>
    <row r="300" spans="1:14" s="10" customFormat="1" ht="15" x14ac:dyDescent="0.2">
      <c r="A300" s="80"/>
      <c r="B300" s="80"/>
      <c r="E300" s="7"/>
      <c r="F300" s="7"/>
      <c r="G300" s="7"/>
      <c r="H300" s="7"/>
      <c r="I300" s="7"/>
      <c r="J300" s="7"/>
      <c r="K300" s="7"/>
      <c r="L300" s="8"/>
      <c r="M300" s="8"/>
      <c r="N300" s="8"/>
    </row>
    <row r="301" spans="1:14" s="10" customFormat="1" ht="15" x14ac:dyDescent="0.2">
      <c r="A301" s="80"/>
      <c r="B301" s="80"/>
      <c r="E301" s="7"/>
      <c r="F301" s="7"/>
      <c r="G301" s="7"/>
      <c r="H301" s="7"/>
      <c r="I301" s="7"/>
      <c r="J301" s="7"/>
      <c r="K301" s="7"/>
      <c r="L301" s="8"/>
      <c r="M301" s="8"/>
      <c r="N301" s="8"/>
    </row>
    <row r="302" spans="1:14" s="10" customFormat="1" ht="15" x14ac:dyDescent="0.2">
      <c r="A302" s="80"/>
      <c r="B302" s="80"/>
      <c r="E302" s="7"/>
      <c r="F302" s="7"/>
      <c r="G302" s="7"/>
      <c r="H302" s="7"/>
      <c r="I302" s="7"/>
      <c r="J302" s="7"/>
      <c r="K302" s="7"/>
      <c r="L302" s="8"/>
      <c r="M302" s="8"/>
      <c r="N302" s="8"/>
    </row>
    <row r="303" spans="1:14" s="10" customFormat="1" ht="15" x14ac:dyDescent="0.2">
      <c r="A303" s="80"/>
      <c r="B303" s="80"/>
      <c r="E303" s="7"/>
      <c r="F303" s="7"/>
      <c r="G303" s="7"/>
      <c r="H303" s="7"/>
      <c r="I303" s="7"/>
      <c r="J303" s="7"/>
      <c r="K303" s="7"/>
      <c r="L303" s="8"/>
      <c r="M303" s="8"/>
      <c r="N303" s="8"/>
    </row>
    <row r="304" spans="1:14" s="10" customFormat="1" ht="15" x14ac:dyDescent="0.2">
      <c r="A304" s="80"/>
      <c r="B304" s="80"/>
      <c r="E304" s="7"/>
      <c r="F304" s="7"/>
      <c r="G304" s="7"/>
      <c r="H304" s="7"/>
      <c r="I304" s="7"/>
      <c r="J304" s="7"/>
      <c r="K304" s="7"/>
      <c r="L304" s="8"/>
      <c r="M304" s="8"/>
      <c r="N304" s="8"/>
    </row>
    <row r="305" spans="1:14" s="10" customFormat="1" ht="15" x14ac:dyDescent="0.2">
      <c r="A305" s="80"/>
      <c r="B305" s="80"/>
      <c r="E305" s="7"/>
      <c r="F305" s="7"/>
      <c r="G305" s="7"/>
      <c r="H305" s="7"/>
      <c r="I305" s="7"/>
      <c r="J305" s="7"/>
      <c r="K305" s="7"/>
      <c r="L305" s="8"/>
      <c r="M305" s="8"/>
      <c r="N305" s="8"/>
    </row>
    <row r="306" spans="1:14" s="10" customFormat="1" ht="15" x14ac:dyDescent="0.2">
      <c r="A306" s="80"/>
      <c r="B306" s="80"/>
      <c r="E306" s="7"/>
      <c r="F306" s="7"/>
      <c r="G306" s="7"/>
      <c r="H306" s="7"/>
      <c r="I306" s="7"/>
      <c r="J306" s="7"/>
      <c r="K306" s="7"/>
      <c r="L306" s="8"/>
      <c r="M306" s="8"/>
      <c r="N306" s="8"/>
    </row>
    <row r="307" spans="1:14" s="10" customFormat="1" ht="15" x14ac:dyDescent="0.2">
      <c r="A307" s="80"/>
      <c r="B307" s="80"/>
      <c r="E307" s="7"/>
      <c r="F307" s="7"/>
      <c r="G307" s="7"/>
      <c r="H307" s="7"/>
      <c r="I307" s="7"/>
      <c r="J307" s="7"/>
      <c r="K307" s="7"/>
      <c r="L307" s="8"/>
      <c r="M307" s="8"/>
      <c r="N307" s="8"/>
    </row>
    <row r="308" spans="1:14" s="10" customFormat="1" ht="15" x14ac:dyDescent="0.2">
      <c r="A308" s="80"/>
      <c r="B308" s="80"/>
      <c r="E308" s="7"/>
      <c r="F308" s="7"/>
      <c r="G308" s="7"/>
      <c r="H308" s="7"/>
      <c r="I308" s="7"/>
      <c r="J308" s="7"/>
      <c r="K308" s="7"/>
      <c r="L308" s="8"/>
      <c r="M308" s="8"/>
      <c r="N308" s="8"/>
    </row>
    <row r="309" spans="1:14" s="10" customFormat="1" ht="15" x14ac:dyDescent="0.2">
      <c r="A309" s="80"/>
      <c r="B309" s="80"/>
      <c r="E309" s="7"/>
      <c r="F309" s="7"/>
      <c r="G309" s="7"/>
      <c r="H309" s="7"/>
      <c r="I309" s="7"/>
      <c r="J309" s="7"/>
      <c r="K309" s="7"/>
      <c r="L309" s="8"/>
      <c r="M309" s="8"/>
      <c r="N309" s="8"/>
    </row>
    <row r="310" spans="1:14" s="10" customFormat="1" ht="15" x14ac:dyDescent="0.2">
      <c r="A310" s="80"/>
      <c r="B310" s="80"/>
      <c r="E310" s="7"/>
      <c r="F310" s="7"/>
      <c r="G310" s="7"/>
      <c r="H310" s="7"/>
      <c r="I310" s="7"/>
      <c r="J310" s="7"/>
      <c r="K310" s="7"/>
      <c r="L310" s="8"/>
      <c r="M310" s="8"/>
      <c r="N310" s="8"/>
    </row>
    <row r="311" spans="1:14" s="10" customFormat="1" ht="15" x14ac:dyDescent="0.2">
      <c r="A311" s="80"/>
      <c r="B311" s="80"/>
      <c r="E311" s="7"/>
      <c r="F311" s="7"/>
      <c r="G311" s="7"/>
      <c r="H311" s="7"/>
      <c r="I311" s="7"/>
      <c r="J311" s="7"/>
      <c r="K311" s="7"/>
      <c r="L311" s="8"/>
      <c r="M311" s="8"/>
      <c r="N311" s="8"/>
    </row>
    <row r="312" spans="1:14" s="10" customFormat="1" ht="15" x14ac:dyDescent="0.2">
      <c r="A312" s="80"/>
      <c r="B312" s="80"/>
      <c r="E312" s="7"/>
      <c r="F312" s="7"/>
      <c r="G312" s="7"/>
      <c r="H312" s="7"/>
      <c r="I312" s="7"/>
      <c r="J312" s="7"/>
      <c r="K312" s="7"/>
      <c r="L312" s="8"/>
      <c r="M312" s="8"/>
      <c r="N312" s="8"/>
    </row>
    <row r="313" spans="1:14" s="10" customFormat="1" ht="15" x14ac:dyDescent="0.2">
      <c r="A313" s="80"/>
      <c r="B313" s="80"/>
      <c r="E313" s="7"/>
      <c r="F313" s="7"/>
      <c r="G313" s="7"/>
      <c r="H313" s="7"/>
      <c r="I313" s="7"/>
      <c r="J313" s="7"/>
      <c r="K313" s="7"/>
      <c r="L313" s="8"/>
      <c r="M313" s="8"/>
      <c r="N313" s="8"/>
    </row>
    <row r="314" spans="1:14" s="10" customFormat="1" ht="15" x14ac:dyDescent="0.2">
      <c r="A314" s="80"/>
      <c r="B314" s="80"/>
      <c r="E314" s="7"/>
      <c r="F314" s="7"/>
      <c r="G314" s="7"/>
      <c r="H314" s="7"/>
      <c r="I314" s="7"/>
      <c r="J314" s="7"/>
      <c r="K314" s="7"/>
      <c r="L314" s="8"/>
      <c r="M314" s="8"/>
      <c r="N314" s="8"/>
    </row>
    <row r="315" spans="1:14" s="10" customFormat="1" ht="15" x14ac:dyDescent="0.2">
      <c r="A315" s="80"/>
      <c r="B315" s="80"/>
      <c r="E315" s="7"/>
      <c r="F315" s="7"/>
      <c r="G315" s="7"/>
      <c r="H315" s="7"/>
      <c r="I315" s="7"/>
      <c r="J315" s="7"/>
      <c r="K315" s="7"/>
      <c r="L315" s="8"/>
      <c r="M315" s="8"/>
      <c r="N315" s="8"/>
    </row>
    <row r="316" spans="1:14" s="10" customFormat="1" ht="15" x14ac:dyDescent="0.2">
      <c r="A316" s="80"/>
      <c r="B316" s="80"/>
      <c r="E316" s="7"/>
      <c r="F316" s="7"/>
      <c r="G316" s="7"/>
      <c r="H316" s="7"/>
      <c r="I316" s="7"/>
      <c r="J316" s="7"/>
      <c r="K316" s="7"/>
      <c r="L316" s="8"/>
      <c r="M316" s="8"/>
      <c r="N316" s="8"/>
    </row>
    <row r="317" spans="1:14" s="10" customFormat="1" ht="15" x14ac:dyDescent="0.2">
      <c r="A317" s="80"/>
      <c r="B317" s="80"/>
      <c r="E317" s="7"/>
      <c r="F317" s="7"/>
      <c r="G317" s="7"/>
      <c r="H317" s="7"/>
      <c r="I317" s="7"/>
      <c r="J317" s="7"/>
      <c r="K317" s="7"/>
      <c r="L317" s="8"/>
      <c r="M317" s="8"/>
      <c r="N317" s="8"/>
    </row>
    <row r="318" spans="1:14" s="10" customFormat="1" ht="15" x14ac:dyDescent="0.2">
      <c r="A318" s="80"/>
      <c r="B318" s="80"/>
      <c r="E318" s="7"/>
      <c r="F318" s="7"/>
      <c r="G318" s="7"/>
      <c r="H318" s="7"/>
      <c r="I318" s="7"/>
      <c r="J318" s="7"/>
      <c r="K318" s="7"/>
      <c r="L318" s="8"/>
      <c r="M318" s="8"/>
      <c r="N318" s="8"/>
    </row>
    <row r="319" spans="1:14" s="10" customFormat="1" ht="15" x14ac:dyDescent="0.2">
      <c r="A319" s="80"/>
      <c r="B319" s="80"/>
      <c r="E319" s="7"/>
      <c r="F319" s="7"/>
      <c r="G319" s="7"/>
      <c r="H319" s="7"/>
      <c r="I319" s="7"/>
      <c r="J319" s="7"/>
      <c r="K319" s="7"/>
      <c r="L319" s="8"/>
      <c r="M319" s="8"/>
      <c r="N319" s="8"/>
    </row>
    <row r="320" spans="1:14" s="10" customFormat="1" ht="15" x14ac:dyDescent="0.2">
      <c r="A320" s="80"/>
      <c r="B320" s="80"/>
      <c r="E320" s="7"/>
      <c r="F320" s="7"/>
      <c r="G320" s="7"/>
      <c r="H320" s="7"/>
      <c r="I320" s="7"/>
      <c r="J320" s="7"/>
      <c r="K320" s="7"/>
      <c r="L320" s="8"/>
      <c r="M320" s="8"/>
      <c r="N320" s="8"/>
    </row>
    <row r="321" spans="1:14" s="10" customFormat="1" ht="15" x14ac:dyDescent="0.2">
      <c r="A321" s="80"/>
      <c r="B321" s="80"/>
      <c r="E321" s="7"/>
      <c r="F321" s="7"/>
      <c r="G321" s="7"/>
      <c r="H321" s="7"/>
      <c r="I321" s="7"/>
      <c r="J321" s="7"/>
      <c r="K321" s="7"/>
      <c r="L321" s="8"/>
      <c r="M321" s="8"/>
      <c r="N321" s="8"/>
    </row>
    <row r="322" spans="1:14" s="10" customFormat="1" ht="15" x14ac:dyDescent="0.2">
      <c r="A322" s="80"/>
      <c r="B322" s="80"/>
      <c r="E322" s="7"/>
      <c r="F322" s="7"/>
      <c r="G322" s="7"/>
      <c r="H322" s="7"/>
      <c r="I322" s="7"/>
      <c r="J322" s="7"/>
      <c r="K322" s="7"/>
      <c r="L322" s="8"/>
      <c r="M322" s="8"/>
      <c r="N322" s="8"/>
    </row>
    <row r="323" spans="1:14" s="10" customFormat="1" ht="15" x14ac:dyDescent="0.2">
      <c r="A323" s="80"/>
      <c r="B323" s="80"/>
      <c r="E323" s="7"/>
      <c r="F323" s="7"/>
      <c r="G323" s="7"/>
      <c r="H323" s="7"/>
      <c r="I323" s="7"/>
      <c r="J323" s="7"/>
      <c r="K323" s="7"/>
      <c r="L323" s="8"/>
      <c r="M323" s="8"/>
      <c r="N323" s="8"/>
    </row>
    <row r="324" spans="1:14" s="10" customFormat="1" ht="15" x14ac:dyDescent="0.2">
      <c r="A324" s="80"/>
      <c r="B324" s="80"/>
      <c r="E324" s="7"/>
      <c r="F324" s="7"/>
      <c r="G324" s="7"/>
      <c r="H324" s="7"/>
      <c r="I324" s="7"/>
      <c r="J324" s="7"/>
      <c r="K324" s="7"/>
      <c r="L324" s="8"/>
      <c r="M324" s="8"/>
      <c r="N324" s="8"/>
    </row>
    <row r="325" spans="1:14" s="10" customFormat="1" ht="15" x14ac:dyDescent="0.2">
      <c r="A325" s="80"/>
      <c r="B325" s="80"/>
      <c r="E325" s="7"/>
      <c r="F325" s="7"/>
      <c r="G325" s="7"/>
      <c r="H325" s="7"/>
      <c r="I325" s="7"/>
      <c r="J325" s="7"/>
      <c r="K325" s="7"/>
      <c r="L325" s="8"/>
      <c r="M325" s="8"/>
      <c r="N325" s="8"/>
    </row>
    <row r="326" spans="1:14" s="10" customFormat="1" ht="15" x14ac:dyDescent="0.2">
      <c r="A326" s="80"/>
      <c r="B326" s="80"/>
      <c r="E326" s="7"/>
      <c r="F326" s="7"/>
      <c r="G326" s="7"/>
      <c r="H326" s="7"/>
      <c r="I326" s="7"/>
      <c r="J326" s="7"/>
      <c r="K326" s="7"/>
      <c r="L326" s="8"/>
      <c r="M326" s="8"/>
      <c r="N326" s="8"/>
    </row>
    <row r="327" spans="1:14" s="10" customFormat="1" ht="15" x14ac:dyDescent="0.2">
      <c r="A327" s="80"/>
      <c r="B327" s="80"/>
      <c r="E327" s="7"/>
      <c r="F327" s="7"/>
      <c r="G327" s="7"/>
      <c r="H327" s="7"/>
      <c r="I327" s="7"/>
      <c r="J327" s="7"/>
      <c r="K327" s="7"/>
      <c r="L327" s="8"/>
      <c r="M327" s="8"/>
      <c r="N327" s="8"/>
    </row>
    <row r="328" spans="1:14" s="10" customFormat="1" ht="15" x14ac:dyDescent="0.2">
      <c r="A328" s="80"/>
      <c r="B328" s="80"/>
      <c r="E328" s="7"/>
      <c r="F328" s="7"/>
      <c r="G328" s="7"/>
      <c r="H328" s="7"/>
      <c r="I328" s="7"/>
      <c r="J328" s="7"/>
      <c r="K328" s="7"/>
      <c r="L328" s="8"/>
      <c r="M328" s="8"/>
      <c r="N328" s="8"/>
    </row>
    <row r="329" spans="1:14" s="10" customFormat="1" ht="15" x14ac:dyDescent="0.2">
      <c r="A329" s="80"/>
      <c r="B329" s="80"/>
      <c r="E329" s="7"/>
      <c r="F329" s="7"/>
      <c r="G329" s="7"/>
      <c r="H329" s="7"/>
      <c r="I329" s="7"/>
      <c r="J329" s="7"/>
      <c r="K329" s="7"/>
      <c r="L329" s="8"/>
      <c r="M329" s="8"/>
      <c r="N329" s="8"/>
    </row>
    <row r="330" spans="1:14" s="10" customFormat="1" ht="15" x14ac:dyDescent="0.2">
      <c r="A330" s="80"/>
      <c r="B330" s="80"/>
      <c r="E330" s="7"/>
      <c r="F330" s="7"/>
      <c r="G330" s="7"/>
      <c r="H330" s="7"/>
      <c r="I330" s="7"/>
      <c r="J330" s="7"/>
      <c r="K330" s="7"/>
      <c r="L330" s="8"/>
      <c r="M330" s="8"/>
      <c r="N330" s="8"/>
    </row>
    <row r="331" spans="1:14" s="10" customFormat="1" ht="15" x14ac:dyDescent="0.2">
      <c r="A331" s="80"/>
      <c r="B331" s="80"/>
      <c r="E331" s="7"/>
      <c r="F331" s="7"/>
      <c r="G331" s="7"/>
      <c r="H331" s="7"/>
      <c r="I331" s="7"/>
      <c r="J331" s="7"/>
      <c r="K331" s="7"/>
      <c r="L331" s="8"/>
      <c r="M331" s="8"/>
      <c r="N331" s="8"/>
    </row>
    <row r="332" spans="1:14" s="10" customFormat="1" ht="15" x14ac:dyDescent="0.2">
      <c r="A332" s="80"/>
      <c r="B332" s="80"/>
      <c r="E332" s="7"/>
      <c r="F332" s="7"/>
      <c r="G332" s="7"/>
      <c r="H332" s="7"/>
      <c r="I332" s="7"/>
      <c r="J332" s="7"/>
      <c r="K332" s="7"/>
      <c r="L332" s="8"/>
      <c r="M332" s="8"/>
      <c r="N332" s="8"/>
    </row>
    <row r="333" spans="1:14" s="10" customFormat="1" ht="15" x14ac:dyDescent="0.2">
      <c r="A333" s="80"/>
      <c r="B333" s="80"/>
      <c r="E333" s="7"/>
      <c r="F333" s="7"/>
      <c r="G333" s="7"/>
      <c r="H333" s="7"/>
      <c r="I333" s="7"/>
      <c r="J333" s="7"/>
      <c r="K333" s="7"/>
      <c r="L333" s="8"/>
      <c r="M333" s="8"/>
      <c r="N333" s="8"/>
    </row>
    <row r="334" spans="1:14" s="10" customFormat="1" ht="15" x14ac:dyDescent="0.2">
      <c r="A334" s="80"/>
      <c r="B334" s="80"/>
      <c r="E334" s="7"/>
      <c r="F334" s="7"/>
      <c r="G334" s="7"/>
      <c r="H334" s="7"/>
      <c r="I334" s="7"/>
      <c r="J334" s="7"/>
      <c r="K334" s="7"/>
      <c r="L334" s="8"/>
      <c r="M334" s="8"/>
      <c r="N334" s="8"/>
    </row>
    <row r="335" spans="1:14" s="10" customFormat="1" ht="15" x14ac:dyDescent="0.2">
      <c r="A335" s="80"/>
      <c r="B335" s="80"/>
      <c r="E335" s="7"/>
      <c r="F335" s="7"/>
      <c r="G335" s="7"/>
      <c r="H335" s="7"/>
      <c r="I335" s="7"/>
      <c r="J335" s="7"/>
      <c r="K335" s="7"/>
      <c r="L335" s="8"/>
      <c r="M335" s="8"/>
      <c r="N335" s="8"/>
    </row>
    <row r="336" spans="1:14" s="10" customFormat="1" ht="15" x14ac:dyDescent="0.2">
      <c r="A336" s="80"/>
      <c r="B336" s="80"/>
      <c r="E336" s="7"/>
      <c r="F336" s="7"/>
      <c r="G336" s="7"/>
      <c r="H336" s="7"/>
      <c r="I336" s="7"/>
      <c r="J336" s="7"/>
      <c r="K336" s="7"/>
      <c r="L336" s="8"/>
      <c r="M336" s="8"/>
      <c r="N336" s="8"/>
    </row>
    <row r="337" spans="1:14" s="10" customFormat="1" ht="15" x14ac:dyDescent="0.2">
      <c r="A337" s="80"/>
      <c r="B337" s="80"/>
      <c r="E337" s="7"/>
      <c r="F337" s="7"/>
      <c r="G337" s="7"/>
      <c r="H337" s="7"/>
      <c r="I337" s="7"/>
      <c r="J337" s="7"/>
      <c r="K337" s="7"/>
      <c r="L337" s="8"/>
      <c r="M337" s="8"/>
      <c r="N337" s="8"/>
    </row>
    <row r="338" spans="1:14" s="10" customFormat="1" ht="15" x14ac:dyDescent="0.2">
      <c r="A338" s="80"/>
      <c r="B338" s="80"/>
      <c r="E338" s="7"/>
      <c r="F338" s="7"/>
      <c r="G338" s="7"/>
      <c r="H338" s="7"/>
      <c r="I338" s="7"/>
      <c r="J338" s="7"/>
      <c r="K338" s="7"/>
      <c r="L338" s="8"/>
      <c r="M338" s="8"/>
      <c r="N338" s="8"/>
    </row>
    <row r="339" spans="1:14" s="10" customFormat="1" ht="15" x14ac:dyDescent="0.2">
      <c r="A339" s="80"/>
      <c r="B339" s="80"/>
      <c r="E339" s="7"/>
      <c r="F339" s="7"/>
      <c r="G339" s="7"/>
      <c r="H339" s="7"/>
      <c r="I339" s="7"/>
      <c r="J339" s="7"/>
      <c r="K339" s="7"/>
      <c r="L339" s="8"/>
      <c r="M339" s="8"/>
      <c r="N339" s="8"/>
    </row>
    <row r="340" spans="1:14" s="10" customFormat="1" ht="15" x14ac:dyDescent="0.2">
      <c r="A340" s="80"/>
      <c r="B340" s="80"/>
      <c r="E340" s="7"/>
      <c r="F340" s="7"/>
      <c r="G340" s="7"/>
      <c r="H340" s="7"/>
      <c r="I340" s="7"/>
      <c r="J340" s="7"/>
      <c r="K340" s="7"/>
      <c r="L340" s="8"/>
      <c r="M340" s="8"/>
      <c r="N340" s="8"/>
    </row>
    <row r="341" spans="1:14" s="10" customFormat="1" ht="15" x14ac:dyDescent="0.2">
      <c r="A341" s="80"/>
      <c r="B341" s="80"/>
      <c r="E341" s="7"/>
      <c r="F341" s="7"/>
      <c r="G341" s="7"/>
      <c r="H341" s="7"/>
      <c r="I341" s="7"/>
      <c r="J341" s="7"/>
      <c r="K341" s="7"/>
      <c r="L341" s="8"/>
      <c r="M341" s="8"/>
      <c r="N341" s="8"/>
    </row>
    <row r="342" spans="1:14" s="10" customFormat="1" ht="15" x14ac:dyDescent="0.2">
      <c r="A342" s="80"/>
      <c r="B342" s="80"/>
      <c r="E342" s="7"/>
      <c r="F342" s="7"/>
      <c r="G342" s="7"/>
      <c r="H342" s="7"/>
      <c r="I342" s="7"/>
      <c r="J342" s="7"/>
      <c r="K342" s="7"/>
      <c r="L342" s="8"/>
      <c r="M342" s="8"/>
      <c r="N342" s="8"/>
    </row>
    <row r="343" spans="1:14" s="10" customFormat="1" ht="15" x14ac:dyDescent="0.2">
      <c r="A343" s="80"/>
      <c r="B343" s="80"/>
      <c r="E343" s="7"/>
      <c r="F343" s="7"/>
      <c r="G343" s="7"/>
      <c r="H343" s="7"/>
      <c r="I343" s="7"/>
      <c r="J343" s="7"/>
      <c r="K343" s="7"/>
      <c r="L343" s="8"/>
      <c r="M343" s="8"/>
      <c r="N343" s="8"/>
    </row>
    <row r="344" spans="1:14" s="10" customFormat="1" ht="15" x14ac:dyDescent="0.2">
      <c r="A344" s="80"/>
      <c r="B344" s="80"/>
      <c r="E344" s="7"/>
      <c r="F344" s="7"/>
      <c r="G344" s="7"/>
      <c r="H344" s="7"/>
      <c r="I344" s="7"/>
      <c r="J344" s="7"/>
      <c r="K344" s="7"/>
      <c r="L344" s="8"/>
      <c r="M344" s="8"/>
      <c r="N344" s="8"/>
    </row>
    <row r="345" spans="1:14" s="10" customFormat="1" ht="15" x14ac:dyDescent="0.2">
      <c r="A345" s="80"/>
      <c r="B345" s="80"/>
      <c r="E345" s="7"/>
      <c r="F345" s="7"/>
      <c r="G345" s="7"/>
      <c r="H345" s="7"/>
      <c r="I345" s="7"/>
      <c r="J345" s="7"/>
      <c r="K345" s="7"/>
      <c r="L345" s="8"/>
      <c r="M345" s="8"/>
      <c r="N345" s="8"/>
    </row>
    <row r="346" spans="1:14" s="10" customFormat="1" ht="15" x14ac:dyDescent="0.2">
      <c r="A346" s="80"/>
      <c r="B346" s="80"/>
      <c r="E346" s="7"/>
      <c r="F346" s="7"/>
      <c r="G346" s="7"/>
      <c r="H346" s="7"/>
      <c r="I346" s="7"/>
      <c r="J346" s="7"/>
      <c r="K346" s="7"/>
      <c r="L346" s="8"/>
      <c r="M346" s="8"/>
      <c r="N346" s="8"/>
    </row>
    <row r="347" spans="1:14" s="10" customFormat="1" ht="15" x14ac:dyDescent="0.2">
      <c r="A347" s="80"/>
      <c r="B347" s="80"/>
      <c r="E347" s="7"/>
      <c r="F347" s="7"/>
      <c r="G347" s="7"/>
      <c r="H347" s="7"/>
      <c r="I347" s="7"/>
      <c r="J347" s="7"/>
      <c r="K347" s="7"/>
      <c r="L347" s="8"/>
      <c r="M347" s="8"/>
      <c r="N347" s="8"/>
    </row>
    <row r="348" spans="1:14" s="10" customFormat="1" ht="15" x14ac:dyDescent="0.2">
      <c r="A348" s="80"/>
      <c r="B348" s="80"/>
      <c r="E348" s="7"/>
      <c r="F348" s="7"/>
      <c r="G348" s="7"/>
      <c r="H348" s="7"/>
      <c r="I348" s="7"/>
      <c r="J348" s="7"/>
      <c r="K348" s="7"/>
      <c r="L348" s="8"/>
      <c r="M348" s="8"/>
      <c r="N348" s="8"/>
    </row>
    <row r="349" spans="1:14" s="10" customFormat="1" ht="15" x14ac:dyDescent="0.2">
      <c r="A349" s="80"/>
      <c r="B349" s="80"/>
      <c r="E349" s="7"/>
      <c r="F349" s="7"/>
      <c r="G349" s="7"/>
      <c r="H349" s="7"/>
      <c r="I349" s="7"/>
      <c r="J349" s="7"/>
      <c r="K349" s="7"/>
      <c r="L349" s="8"/>
      <c r="M349" s="8"/>
      <c r="N349" s="8"/>
    </row>
    <row r="350" spans="1:14" s="10" customFormat="1" ht="15" x14ac:dyDescent="0.2">
      <c r="A350" s="80"/>
      <c r="B350" s="80"/>
      <c r="E350" s="7"/>
      <c r="F350" s="7"/>
      <c r="G350" s="7"/>
      <c r="H350" s="7"/>
      <c r="I350" s="7"/>
      <c r="J350" s="7"/>
      <c r="K350" s="7"/>
      <c r="L350" s="8"/>
      <c r="M350" s="8"/>
      <c r="N350" s="8"/>
    </row>
    <row r="351" spans="1:14" s="10" customFormat="1" ht="15" x14ac:dyDescent="0.2">
      <c r="A351" s="80"/>
      <c r="B351" s="80"/>
      <c r="E351" s="7"/>
      <c r="F351" s="7"/>
      <c r="G351" s="7"/>
      <c r="H351" s="7"/>
      <c r="I351" s="7"/>
      <c r="J351" s="7"/>
      <c r="K351" s="7"/>
      <c r="L351" s="8"/>
      <c r="M351" s="8"/>
      <c r="N351" s="8"/>
    </row>
    <row r="352" spans="1:14" s="10" customFormat="1" ht="15" x14ac:dyDescent="0.2">
      <c r="A352" s="80"/>
      <c r="B352" s="80"/>
      <c r="E352" s="7"/>
      <c r="F352" s="7"/>
      <c r="G352" s="7"/>
      <c r="H352" s="7"/>
      <c r="I352" s="7"/>
      <c r="J352" s="7"/>
      <c r="K352" s="7"/>
      <c r="L352" s="8"/>
      <c r="M352" s="8"/>
      <c r="N352" s="8"/>
    </row>
    <row r="353" spans="1:14" s="10" customFormat="1" ht="15" x14ac:dyDescent="0.2">
      <c r="A353" s="80"/>
      <c r="B353" s="80"/>
      <c r="E353" s="7"/>
      <c r="F353" s="7"/>
      <c r="G353" s="7"/>
      <c r="H353" s="7"/>
      <c r="I353" s="7"/>
      <c r="J353" s="7"/>
      <c r="K353" s="7"/>
      <c r="L353" s="8"/>
      <c r="M353" s="8"/>
      <c r="N353" s="8"/>
    </row>
    <row r="354" spans="1:14" s="10" customFormat="1" ht="15" x14ac:dyDescent="0.2">
      <c r="A354" s="80"/>
      <c r="B354" s="80"/>
      <c r="E354" s="7"/>
      <c r="F354" s="7"/>
      <c r="G354" s="7"/>
      <c r="H354" s="7"/>
      <c r="I354" s="7"/>
      <c r="J354" s="7"/>
      <c r="K354" s="7"/>
      <c r="L354" s="8"/>
      <c r="M354" s="8"/>
      <c r="N354" s="8"/>
    </row>
    <row r="355" spans="1:14" s="10" customFormat="1" ht="15" x14ac:dyDescent="0.2">
      <c r="A355" s="80"/>
      <c r="B355" s="80"/>
      <c r="E355" s="7"/>
      <c r="F355" s="7"/>
      <c r="G355" s="7"/>
      <c r="H355" s="7"/>
      <c r="I355" s="7"/>
      <c r="J355" s="7"/>
      <c r="K355" s="7"/>
      <c r="L355" s="8"/>
      <c r="M355" s="8"/>
      <c r="N355" s="8"/>
    </row>
    <row r="356" spans="1:14" s="10" customFormat="1" ht="15" x14ac:dyDescent="0.2">
      <c r="A356" s="80"/>
      <c r="B356" s="80"/>
      <c r="E356" s="7"/>
      <c r="F356" s="7"/>
      <c r="G356" s="7"/>
      <c r="H356" s="7"/>
      <c r="I356" s="7"/>
      <c r="J356" s="7"/>
      <c r="K356" s="7"/>
      <c r="L356" s="8"/>
      <c r="M356" s="8"/>
      <c r="N356" s="8"/>
    </row>
    <row r="357" spans="1:14" s="10" customFormat="1" ht="15" x14ac:dyDescent="0.2">
      <c r="A357" s="80"/>
      <c r="B357" s="80"/>
      <c r="E357" s="7"/>
      <c r="F357" s="7"/>
      <c r="G357" s="7"/>
      <c r="H357" s="7"/>
      <c r="I357" s="7"/>
      <c r="J357" s="7"/>
      <c r="K357" s="7"/>
      <c r="L357" s="8"/>
      <c r="M357" s="8"/>
      <c r="N357" s="8"/>
    </row>
    <row r="358" spans="1:14" s="10" customFormat="1" ht="15" x14ac:dyDescent="0.2">
      <c r="A358" s="80"/>
      <c r="B358" s="80"/>
      <c r="E358" s="7"/>
      <c r="F358" s="7"/>
      <c r="G358" s="7"/>
      <c r="H358" s="7"/>
      <c r="I358" s="7"/>
      <c r="J358" s="7"/>
      <c r="K358" s="7"/>
      <c r="L358" s="8"/>
      <c r="M358" s="8"/>
      <c r="N358" s="8"/>
    </row>
    <row r="359" spans="1:14" s="10" customFormat="1" ht="15" x14ac:dyDescent="0.2">
      <c r="A359" s="80"/>
      <c r="B359" s="80"/>
      <c r="E359" s="7"/>
      <c r="F359" s="7"/>
      <c r="G359" s="7"/>
      <c r="H359" s="7"/>
      <c r="I359" s="7"/>
      <c r="J359" s="7"/>
      <c r="K359" s="7"/>
      <c r="L359" s="8"/>
      <c r="M359" s="8"/>
      <c r="N359" s="8"/>
    </row>
    <row r="360" spans="1:14" s="10" customFormat="1" ht="15" x14ac:dyDescent="0.2">
      <c r="A360" s="80"/>
      <c r="B360" s="80"/>
      <c r="E360" s="7"/>
      <c r="F360" s="7"/>
      <c r="G360" s="7"/>
      <c r="H360" s="7"/>
      <c r="I360" s="7"/>
      <c r="J360" s="7"/>
      <c r="K360" s="7"/>
      <c r="L360" s="8"/>
      <c r="M360" s="8"/>
      <c r="N360" s="8"/>
    </row>
    <row r="361" spans="1:14" s="10" customFormat="1" ht="15" x14ac:dyDescent="0.2">
      <c r="A361" s="80"/>
      <c r="B361" s="80"/>
      <c r="E361" s="7"/>
      <c r="F361" s="7"/>
      <c r="G361" s="7"/>
      <c r="H361" s="7"/>
      <c r="I361" s="7"/>
      <c r="J361" s="7"/>
      <c r="K361" s="7"/>
      <c r="L361" s="8"/>
      <c r="M361" s="8"/>
      <c r="N361" s="8"/>
    </row>
    <row r="362" spans="1:14" s="10" customFormat="1" ht="15" x14ac:dyDescent="0.2">
      <c r="A362" s="80"/>
      <c r="B362" s="80"/>
      <c r="E362" s="7"/>
      <c r="F362" s="7"/>
      <c r="G362" s="7"/>
      <c r="H362" s="7"/>
      <c r="I362" s="7"/>
      <c r="J362" s="7"/>
      <c r="K362" s="7"/>
      <c r="L362" s="8"/>
      <c r="M362" s="8"/>
      <c r="N362" s="8"/>
    </row>
    <row r="363" spans="1:14" s="10" customFormat="1" ht="15" x14ac:dyDescent="0.2">
      <c r="A363" s="80"/>
      <c r="B363" s="80"/>
      <c r="E363" s="7"/>
      <c r="F363" s="7"/>
      <c r="G363" s="7"/>
      <c r="H363" s="7"/>
      <c r="I363" s="7"/>
      <c r="J363" s="7"/>
      <c r="K363" s="7"/>
      <c r="L363" s="8"/>
      <c r="M363" s="8"/>
      <c r="N363" s="8"/>
    </row>
    <row r="364" spans="1:14" s="10" customFormat="1" ht="15" x14ac:dyDescent="0.2">
      <c r="A364" s="80"/>
      <c r="B364" s="80"/>
      <c r="E364" s="7"/>
      <c r="F364" s="7"/>
      <c r="G364" s="7"/>
      <c r="H364" s="7"/>
      <c r="I364" s="7"/>
      <c r="J364" s="7"/>
      <c r="K364" s="7"/>
      <c r="L364" s="8"/>
      <c r="M364" s="8"/>
      <c r="N364" s="8"/>
    </row>
    <row r="365" spans="1:14" s="10" customFormat="1" ht="15" x14ac:dyDescent="0.2">
      <c r="A365" s="80"/>
      <c r="B365" s="80"/>
      <c r="E365" s="7"/>
      <c r="F365" s="7"/>
      <c r="G365" s="7"/>
      <c r="H365" s="7"/>
      <c r="I365" s="7"/>
      <c r="J365" s="7"/>
      <c r="K365" s="7"/>
      <c r="L365" s="8"/>
      <c r="M365" s="8"/>
      <c r="N365" s="8"/>
    </row>
    <row r="366" spans="1:14" s="10" customFormat="1" ht="15" x14ac:dyDescent="0.2">
      <c r="A366" s="80"/>
      <c r="B366" s="80"/>
      <c r="E366" s="7"/>
      <c r="F366" s="7"/>
      <c r="G366" s="7"/>
      <c r="H366" s="7"/>
      <c r="I366" s="7"/>
      <c r="J366" s="7"/>
      <c r="K366" s="7"/>
      <c r="L366" s="8"/>
      <c r="M366" s="8"/>
      <c r="N366" s="8"/>
    </row>
    <row r="367" spans="1:14" s="10" customFormat="1" ht="15" x14ac:dyDescent="0.2">
      <c r="A367" s="80"/>
      <c r="B367" s="80"/>
      <c r="E367" s="7"/>
      <c r="F367" s="7"/>
      <c r="G367" s="7"/>
      <c r="H367" s="7"/>
      <c r="I367" s="7"/>
      <c r="J367" s="7"/>
      <c r="K367" s="7"/>
      <c r="L367" s="8"/>
      <c r="M367" s="8"/>
      <c r="N367" s="8"/>
    </row>
    <row r="368" spans="1:14" s="10" customFormat="1" ht="15" x14ac:dyDescent="0.2">
      <c r="A368" s="80"/>
      <c r="B368" s="80"/>
      <c r="E368" s="7"/>
      <c r="F368" s="7"/>
      <c r="G368" s="7"/>
      <c r="H368" s="7"/>
      <c r="I368" s="7"/>
      <c r="J368" s="7"/>
      <c r="K368" s="7"/>
      <c r="L368" s="8"/>
      <c r="M368" s="8"/>
      <c r="N368" s="8"/>
    </row>
    <row r="369" spans="1:14" s="10" customFormat="1" ht="15" x14ac:dyDescent="0.2">
      <c r="A369" s="80"/>
      <c r="B369" s="80"/>
      <c r="E369" s="7"/>
      <c r="F369" s="7"/>
      <c r="G369" s="7"/>
      <c r="H369" s="7"/>
      <c r="I369" s="7"/>
      <c r="J369" s="7"/>
      <c r="K369" s="7"/>
      <c r="L369" s="8"/>
      <c r="M369" s="8"/>
      <c r="N369" s="8"/>
    </row>
    <row r="370" spans="1:14" s="10" customFormat="1" ht="15" x14ac:dyDescent="0.2">
      <c r="A370" s="80"/>
      <c r="B370" s="80"/>
      <c r="E370" s="7"/>
      <c r="F370" s="7"/>
      <c r="G370" s="7"/>
      <c r="H370" s="7"/>
      <c r="I370" s="7"/>
      <c r="J370" s="7"/>
      <c r="K370" s="7"/>
      <c r="L370" s="8"/>
      <c r="M370" s="8"/>
      <c r="N370" s="8"/>
    </row>
    <row r="371" spans="1:14" s="10" customFormat="1" ht="15" x14ac:dyDescent="0.2">
      <c r="A371" s="80"/>
      <c r="B371" s="80"/>
      <c r="E371" s="7"/>
      <c r="F371" s="7"/>
      <c r="G371" s="7"/>
      <c r="H371" s="7"/>
      <c r="I371" s="7"/>
      <c r="J371" s="7"/>
      <c r="K371" s="7"/>
      <c r="L371" s="8"/>
      <c r="M371" s="8"/>
      <c r="N371" s="8"/>
    </row>
    <row r="372" spans="1:14" s="10" customFormat="1" ht="15" x14ac:dyDescent="0.2">
      <c r="A372" s="80"/>
      <c r="B372" s="80"/>
      <c r="E372" s="7"/>
      <c r="F372" s="7"/>
      <c r="G372" s="7"/>
      <c r="H372" s="7"/>
      <c r="I372" s="7"/>
      <c r="J372" s="7"/>
      <c r="K372" s="7"/>
      <c r="L372" s="8"/>
      <c r="M372" s="8"/>
      <c r="N372" s="8"/>
    </row>
    <row r="373" spans="1:14" s="10" customFormat="1" ht="15" x14ac:dyDescent="0.2">
      <c r="A373" s="80"/>
      <c r="B373" s="80"/>
      <c r="E373" s="7"/>
      <c r="F373" s="7"/>
      <c r="G373" s="7"/>
      <c r="H373" s="7"/>
      <c r="I373" s="7"/>
      <c r="J373" s="7"/>
      <c r="K373" s="7"/>
      <c r="L373" s="8"/>
      <c r="M373" s="8"/>
      <c r="N373" s="8"/>
    </row>
    <row r="374" spans="1:14" s="10" customFormat="1" ht="15" x14ac:dyDescent="0.2">
      <c r="A374" s="80"/>
      <c r="B374" s="80"/>
      <c r="E374" s="7"/>
      <c r="F374" s="7"/>
      <c r="G374" s="7"/>
      <c r="H374" s="7"/>
      <c r="I374" s="7"/>
      <c r="J374" s="7"/>
      <c r="K374" s="7"/>
      <c r="L374" s="8"/>
      <c r="M374" s="8"/>
      <c r="N374" s="8"/>
    </row>
    <row r="375" spans="1:14" s="10" customFormat="1" ht="15" x14ac:dyDescent="0.2">
      <c r="A375" s="80"/>
      <c r="B375" s="80"/>
      <c r="E375" s="7"/>
      <c r="F375" s="7"/>
      <c r="G375" s="7"/>
      <c r="H375" s="7"/>
      <c r="I375" s="7"/>
      <c r="J375" s="7"/>
      <c r="K375" s="7"/>
      <c r="L375" s="8"/>
      <c r="M375" s="8"/>
      <c r="N375" s="8"/>
    </row>
    <row r="376" spans="1:14" s="10" customFormat="1" ht="15" x14ac:dyDescent="0.2">
      <c r="A376" s="80"/>
      <c r="B376" s="80"/>
      <c r="E376" s="7"/>
      <c r="F376" s="7"/>
      <c r="G376" s="7"/>
      <c r="H376" s="7"/>
      <c r="I376" s="7"/>
      <c r="J376" s="7"/>
      <c r="K376" s="7"/>
      <c r="L376" s="8"/>
      <c r="M376" s="8"/>
      <c r="N376" s="8"/>
    </row>
    <row r="377" spans="1:14" s="10" customFormat="1" ht="15" x14ac:dyDescent="0.2">
      <c r="A377" s="80"/>
      <c r="B377" s="80"/>
      <c r="E377" s="7"/>
      <c r="F377" s="7"/>
      <c r="G377" s="7"/>
      <c r="H377" s="7"/>
      <c r="I377" s="7"/>
      <c r="J377" s="7"/>
      <c r="K377" s="7"/>
      <c r="L377" s="8"/>
      <c r="M377" s="8"/>
      <c r="N377" s="8"/>
    </row>
    <row r="378" spans="1:14" s="10" customFormat="1" ht="15" x14ac:dyDescent="0.2">
      <c r="A378" s="80"/>
      <c r="B378" s="80"/>
      <c r="E378" s="7"/>
      <c r="F378" s="7"/>
      <c r="G378" s="7"/>
      <c r="H378" s="7"/>
      <c r="I378" s="7"/>
      <c r="J378" s="7"/>
      <c r="K378" s="7"/>
      <c r="L378" s="8"/>
      <c r="M378" s="8"/>
      <c r="N378" s="8"/>
    </row>
    <row r="379" spans="1:14" s="10" customFormat="1" ht="15" x14ac:dyDescent="0.2">
      <c r="A379" s="80"/>
      <c r="B379" s="80"/>
      <c r="E379" s="7"/>
      <c r="F379" s="7"/>
      <c r="G379" s="7"/>
      <c r="H379" s="7"/>
      <c r="I379" s="7"/>
      <c r="J379" s="7"/>
      <c r="K379" s="7"/>
      <c r="L379" s="8"/>
      <c r="M379" s="8"/>
      <c r="N379" s="8"/>
    </row>
    <row r="380" spans="1:14" s="10" customFormat="1" ht="15" x14ac:dyDescent="0.2">
      <c r="A380" s="80"/>
      <c r="B380" s="80"/>
      <c r="E380" s="7"/>
      <c r="F380" s="7"/>
      <c r="G380" s="7"/>
      <c r="H380" s="7"/>
      <c r="I380" s="7"/>
      <c r="J380" s="7"/>
      <c r="K380" s="7"/>
      <c r="L380" s="8"/>
      <c r="M380" s="8"/>
      <c r="N380" s="8"/>
    </row>
    <row r="381" spans="1:14" s="10" customFormat="1" ht="15" x14ac:dyDescent="0.2">
      <c r="A381" s="80"/>
      <c r="B381" s="80"/>
      <c r="E381" s="7"/>
      <c r="F381" s="7"/>
      <c r="G381" s="7"/>
      <c r="H381" s="7"/>
      <c r="I381" s="7"/>
      <c r="J381" s="7"/>
      <c r="K381" s="7"/>
      <c r="L381" s="8"/>
      <c r="M381" s="8"/>
      <c r="N381" s="8"/>
    </row>
    <row r="382" spans="1:14" s="10" customFormat="1" ht="15" x14ac:dyDescent="0.2">
      <c r="A382" s="80"/>
      <c r="B382" s="80"/>
      <c r="E382" s="7"/>
      <c r="F382" s="7"/>
      <c r="G382" s="7"/>
      <c r="H382" s="7"/>
      <c r="I382" s="7"/>
      <c r="J382" s="7"/>
      <c r="K382" s="7"/>
      <c r="L382" s="8"/>
      <c r="M382" s="8"/>
      <c r="N382" s="8"/>
    </row>
    <row r="383" spans="1:14" s="10" customFormat="1" ht="15" x14ac:dyDescent="0.2">
      <c r="A383" s="80"/>
      <c r="B383" s="80"/>
      <c r="E383" s="7"/>
      <c r="F383" s="7"/>
      <c r="G383" s="7"/>
      <c r="H383" s="7"/>
      <c r="I383" s="7"/>
      <c r="J383" s="7"/>
      <c r="K383" s="7"/>
      <c r="L383" s="8"/>
      <c r="M383" s="8"/>
      <c r="N383" s="8"/>
    </row>
    <row r="384" spans="1:14" s="10" customFormat="1" ht="15" x14ac:dyDescent="0.2">
      <c r="A384" s="80"/>
      <c r="B384" s="80"/>
      <c r="E384" s="7"/>
      <c r="F384" s="7"/>
      <c r="G384" s="7"/>
      <c r="H384" s="7"/>
      <c r="I384" s="7"/>
      <c r="J384" s="7"/>
      <c r="K384" s="7"/>
      <c r="L384" s="8"/>
      <c r="M384" s="8"/>
      <c r="N384" s="8"/>
    </row>
    <row r="385" spans="1:14" s="10" customFormat="1" ht="15" x14ac:dyDescent="0.2">
      <c r="A385" s="80"/>
      <c r="B385" s="80"/>
      <c r="E385" s="7"/>
      <c r="F385" s="7"/>
      <c r="G385" s="7"/>
      <c r="H385" s="7"/>
      <c r="I385" s="7"/>
      <c r="J385" s="7"/>
      <c r="K385" s="7"/>
      <c r="L385" s="8"/>
      <c r="M385" s="8"/>
      <c r="N385" s="8"/>
    </row>
    <row r="386" spans="1:14" s="10" customFormat="1" ht="15" x14ac:dyDescent="0.2">
      <c r="A386" s="80"/>
      <c r="B386" s="80"/>
      <c r="E386" s="7"/>
      <c r="F386" s="7"/>
      <c r="G386" s="7"/>
      <c r="H386" s="7"/>
      <c r="I386" s="7"/>
      <c r="J386" s="7"/>
      <c r="K386" s="7"/>
      <c r="L386" s="8"/>
      <c r="M386" s="8"/>
      <c r="N386" s="8"/>
    </row>
    <row r="387" spans="1:14" s="10" customFormat="1" ht="15" x14ac:dyDescent="0.2">
      <c r="A387" s="80"/>
      <c r="B387" s="80"/>
      <c r="E387" s="7"/>
      <c r="F387" s="7"/>
      <c r="G387" s="7"/>
      <c r="H387" s="7"/>
      <c r="I387" s="7"/>
      <c r="J387" s="7"/>
      <c r="K387" s="7"/>
      <c r="L387" s="8"/>
      <c r="M387" s="8"/>
      <c r="N387" s="8"/>
    </row>
    <row r="388" spans="1:14" s="10" customFormat="1" ht="15" x14ac:dyDescent="0.2">
      <c r="A388" s="80"/>
      <c r="B388" s="80"/>
      <c r="E388" s="7"/>
      <c r="F388" s="7"/>
      <c r="G388" s="7"/>
      <c r="H388" s="7"/>
      <c r="I388" s="7"/>
      <c r="J388" s="7"/>
      <c r="K388" s="7"/>
      <c r="L388" s="8"/>
      <c r="M388" s="8"/>
      <c r="N388" s="8"/>
    </row>
    <row r="389" spans="1:14" s="10" customFormat="1" ht="15" x14ac:dyDescent="0.2">
      <c r="A389" s="80"/>
      <c r="B389" s="80"/>
      <c r="E389" s="7"/>
      <c r="F389" s="7"/>
      <c r="G389" s="7"/>
      <c r="H389" s="7"/>
      <c r="I389" s="7"/>
      <c r="J389" s="7"/>
      <c r="K389" s="7"/>
      <c r="L389" s="8"/>
      <c r="M389" s="8"/>
      <c r="N389" s="8"/>
    </row>
    <row r="390" spans="1:14" s="10" customFormat="1" ht="15" x14ac:dyDescent="0.2">
      <c r="A390" s="80"/>
      <c r="B390" s="80"/>
      <c r="E390" s="7"/>
      <c r="F390" s="7"/>
      <c r="G390" s="7"/>
      <c r="H390" s="7"/>
      <c r="I390" s="7"/>
      <c r="J390" s="7"/>
      <c r="K390" s="7"/>
      <c r="L390" s="8"/>
      <c r="M390" s="8"/>
      <c r="N390" s="8"/>
    </row>
    <row r="391" spans="1:14" s="10" customFormat="1" ht="15" x14ac:dyDescent="0.2">
      <c r="A391" s="80"/>
      <c r="B391" s="80"/>
      <c r="E391" s="7"/>
      <c r="F391" s="7"/>
      <c r="G391" s="7"/>
      <c r="H391" s="7"/>
      <c r="I391" s="7"/>
      <c r="J391" s="7"/>
      <c r="K391" s="7"/>
      <c r="L391" s="8"/>
      <c r="M391" s="8"/>
      <c r="N391" s="8"/>
    </row>
    <row r="392" spans="1:14" s="10" customFormat="1" ht="15" x14ac:dyDescent="0.2">
      <c r="A392" s="80"/>
      <c r="B392" s="80"/>
      <c r="E392" s="7"/>
      <c r="F392" s="7"/>
      <c r="G392" s="7"/>
      <c r="H392" s="7"/>
      <c r="I392" s="7"/>
      <c r="J392" s="7"/>
      <c r="K392" s="7"/>
      <c r="L392" s="8"/>
      <c r="M392" s="8"/>
      <c r="N392" s="8"/>
    </row>
    <row r="393" spans="1:14" s="10" customFormat="1" ht="15" x14ac:dyDescent="0.2">
      <c r="A393" s="80"/>
      <c r="B393" s="80"/>
      <c r="E393" s="7"/>
      <c r="F393" s="7"/>
      <c r="G393" s="7"/>
      <c r="H393" s="7"/>
      <c r="I393" s="7"/>
      <c r="J393" s="7"/>
      <c r="K393" s="7"/>
      <c r="L393" s="8"/>
      <c r="M393" s="8"/>
      <c r="N393" s="8"/>
    </row>
    <row r="394" spans="1:14" s="10" customFormat="1" ht="15" x14ac:dyDescent="0.2">
      <c r="A394" s="80"/>
      <c r="B394" s="80"/>
      <c r="E394" s="7"/>
      <c r="F394" s="7"/>
      <c r="G394" s="7"/>
      <c r="H394" s="7"/>
      <c r="I394" s="7"/>
      <c r="J394" s="7"/>
      <c r="K394" s="7"/>
      <c r="L394" s="8"/>
      <c r="M394" s="8"/>
      <c r="N394" s="8"/>
    </row>
    <row r="395" spans="1:14" s="10" customFormat="1" ht="15" x14ac:dyDescent="0.2">
      <c r="A395" s="80"/>
      <c r="B395" s="80"/>
      <c r="E395" s="7"/>
      <c r="F395" s="7"/>
      <c r="G395" s="7"/>
      <c r="H395" s="7"/>
      <c r="I395" s="7"/>
      <c r="J395" s="7"/>
      <c r="K395" s="7"/>
      <c r="L395" s="8"/>
      <c r="M395" s="8"/>
      <c r="N395" s="8"/>
    </row>
    <row r="396" spans="1:14" s="10" customFormat="1" ht="15" x14ac:dyDescent="0.2">
      <c r="A396" s="80"/>
      <c r="B396" s="80"/>
      <c r="E396" s="7"/>
      <c r="F396" s="7"/>
      <c r="G396" s="7"/>
      <c r="H396" s="7"/>
      <c r="I396" s="7"/>
      <c r="J396" s="7"/>
      <c r="K396" s="7"/>
      <c r="L396" s="8"/>
      <c r="M396" s="8"/>
      <c r="N396" s="8"/>
    </row>
    <row r="397" spans="1:14" s="10" customFormat="1" ht="15" x14ac:dyDescent="0.2">
      <c r="A397" s="80"/>
      <c r="B397" s="80"/>
      <c r="E397" s="7"/>
      <c r="F397" s="7"/>
      <c r="G397" s="7"/>
      <c r="H397" s="7"/>
      <c r="I397" s="7"/>
      <c r="J397" s="7"/>
      <c r="K397" s="7"/>
      <c r="L397" s="8"/>
      <c r="M397" s="8"/>
      <c r="N397" s="8"/>
    </row>
    <row r="398" spans="1:14" s="10" customFormat="1" ht="15" x14ac:dyDescent="0.2">
      <c r="A398" s="80"/>
      <c r="B398" s="80"/>
      <c r="E398" s="7"/>
      <c r="F398" s="7"/>
      <c r="G398" s="7"/>
      <c r="H398" s="7"/>
      <c r="I398" s="7"/>
      <c r="J398" s="7"/>
      <c r="K398" s="7"/>
      <c r="L398" s="8"/>
      <c r="M398" s="8"/>
      <c r="N398" s="8"/>
    </row>
    <row r="399" spans="1:14" s="10" customFormat="1" ht="15" x14ac:dyDescent="0.2">
      <c r="A399" s="80"/>
      <c r="B399" s="80"/>
      <c r="E399" s="7"/>
      <c r="F399" s="7"/>
      <c r="G399" s="7"/>
      <c r="H399" s="7"/>
      <c r="I399" s="7"/>
      <c r="J399" s="7"/>
      <c r="K399" s="7"/>
      <c r="L399" s="8"/>
      <c r="M399" s="8"/>
      <c r="N399" s="8"/>
    </row>
    <row r="400" spans="1:14" s="10" customFormat="1" ht="15" x14ac:dyDescent="0.2">
      <c r="A400" s="80"/>
      <c r="B400" s="80"/>
      <c r="E400" s="7"/>
      <c r="F400" s="7"/>
      <c r="G400" s="7"/>
      <c r="H400" s="7"/>
      <c r="I400" s="7"/>
      <c r="J400" s="7"/>
      <c r="K400" s="7"/>
      <c r="L400" s="8"/>
      <c r="M400" s="8"/>
      <c r="N400" s="8"/>
    </row>
    <row r="401" spans="1:14" s="10" customFormat="1" ht="15" x14ac:dyDescent="0.2">
      <c r="A401" s="80"/>
      <c r="B401" s="80"/>
      <c r="E401" s="7"/>
      <c r="F401" s="7"/>
      <c r="G401" s="7"/>
      <c r="H401" s="7"/>
      <c r="I401" s="7"/>
      <c r="J401" s="7"/>
      <c r="K401" s="7"/>
      <c r="L401" s="8"/>
      <c r="M401" s="8"/>
      <c r="N401" s="8"/>
    </row>
    <row r="402" spans="1:14" s="10" customFormat="1" ht="15" x14ac:dyDescent="0.2">
      <c r="A402" s="80"/>
      <c r="B402" s="80"/>
      <c r="E402" s="7"/>
      <c r="F402" s="7"/>
      <c r="G402" s="7"/>
      <c r="H402" s="7"/>
      <c r="I402" s="7"/>
      <c r="J402" s="7"/>
      <c r="K402" s="7"/>
      <c r="L402" s="8"/>
      <c r="M402" s="8"/>
      <c r="N402" s="8"/>
    </row>
    <row r="403" spans="1:14" s="10" customFormat="1" ht="15" x14ac:dyDescent="0.2">
      <c r="A403" s="80"/>
      <c r="B403" s="80"/>
      <c r="E403" s="7"/>
      <c r="F403" s="7"/>
      <c r="G403" s="7"/>
      <c r="H403" s="7"/>
      <c r="I403" s="7"/>
      <c r="J403" s="7"/>
      <c r="K403" s="7"/>
      <c r="L403" s="8"/>
      <c r="M403" s="8"/>
      <c r="N403" s="8"/>
    </row>
    <row r="404" spans="1:14" s="10" customFormat="1" ht="15" x14ac:dyDescent="0.2">
      <c r="A404" s="80"/>
      <c r="B404" s="80"/>
      <c r="E404" s="7"/>
      <c r="F404" s="7"/>
      <c r="G404" s="7"/>
      <c r="H404" s="7"/>
      <c r="I404" s="7"/>
      <c r="J404" s="7"/>
      <c r="K404" s="7"/>
      <c r="L404" s="8"/>
      <c r="M404" s="8"/>
      <c r="N404" s="8"/>
    </row>
    <row r="405" spans="1:14" s="10" customFormat="1" ht="15" x14ac:dyDescent="0.2">
      <c r="A405" s="80"/>
      <c r="B405" s="80"/>
      <c r="E405" s="7"/>
      <c r="F405" s="7"/>
      <c r="G405" s="7"/>
      <c r="H405" s="7"/>
      <c r="I405" s="7"/>
      <c r="J405" s="7"/>
      <c r="K405" s="7"/>
      <c r="L405" s="8"/>
      <c r="M405" s="8"/>
      <c r="N405" s="8"/>
    </row>
    <row r="406" spans="1:14" s="10" customFormat="1" ht="15" x14ac:dyDescent="0.2">
      <c r="A406" s="80"/>
      <c r="B406" s="80"/>
      <c r="E406" s="7"/>
      <c r="F406" s="7"/>
      <c r="G406" s="7"/>
      <c r="H406" s="7"/>
      <c r="I406" s="7"/>
      <c r="J406" s="7"/>
      <c r="K406" s="7"/>
      <c r="L406" s="8"/>
      <c r="M406" s="8"/>
      <c r="N406" s="8"/>
    </row>
    <row r="407" spans="1:14" s="10" customFormat="1" ht="15" x14ac:dyDescent="0.2">
      <c r="A407" s="80"/>
      <c r="B407" s="80"/>
      <c r="E407" s="7"/>
      <c r="F407" s="7"/>
      <c r="G407" s="7"/>
      <c r="H407" s="7"/>
      <c r="I407" s="7"/>
      <c r="J407" s="7"/>
      <c r="K407" s="7"/>
      <c r="L407" s="8"/>
      <c r="M407" s="8"/>
      <c r="N407" s="8"/>
    </row>
    <row r="408" spans="1:14" s="10" customFormat="1" ht="15" x14ac:dyDescent="0.2">
      <c r="A408" s="80"/>
      <c r="B408" s="80"/>
      <c r="E408" s="7"/>
      <c r="F408" s="7"/>
      <c r="G408" s="7"/>
      <c r="H408" s="7"/>
      <c r="I408" s="7"/>
      <c r="J408" s="7"/>
      <c r="K408" s="7"/>
      <c r="L408" s="8"/>
      <c r="M408" s="8"/>
      <c r="N408" s="8"/>
    </row>
    <row r="409" spans="1:14" s="10" customFormat="1" ht="15" x14ac:dyDescent="0.2">
      <c r="A409" s="80"/>
      <c r="B409" s="80"/>
      <c r="E409" s="7"/>
      <c r="F409" s="7"/>
      <c r="G409" s="7"/>
      <c r="H409" s="7"/>
      <c r="I409" s="7"/>
      <c r="J409" s="7"/>
      <c r="K409" s="7"/>
      <c r="L409" s="8"/>
      <c r="M409" s="8"/>
      <c r="N409" s="8"/>
    </row>
    <row r="410" spans="1:14" s="10" customFormat="1" ht="15" x14ac:dyDescent="0.2">
      <c r="A410" s="80"/>
      <c r="B410" s="80"/>
      <c r="E410" s="7"/>
      <c r="F410" s="7"/>
      <c r="G410" s="7"/>
      <c r="H410" s="7"/>
      <c r="I410" s="7"/>
      <c r="J410" s="7"/>
      <c r="K410" s="7"/>
      <c r="L410" s="8"/>
      <c r="M410" s="8"/>
      <c r="N410" s="8"/>
    </row>
    <row r="411" spans="1:14" s="10" customFormat="1" ht="15" x14ac:dyDescent="0.2">
      <c r="A411" s="80"/>
      <c r="B411" s="80"/>
      <c r="E411" s="7"/>
      <c r="F411" s="7"/>
      <c r="G411" s="7"/>
      <c r="H411" s="7"/>
      <c r="I411" s="7"/>
      <c r="J411" s="7"/>
      <c r="K411" s="7"/>
      <c r="L411" s="8"/>
      <c r="M411" s="8"/>
      <c r="N411" s="8"/>
    </row>
    <row r="412" spans="1:14" s="10" customFormat="1" ht="15" x14ac:dyDescent="0.2">
      <c r="A412" s="80"/>
      <c r="B412" s="80"/>
      <c r="E412" s="7"/>
      <c r="F412" s="7"/>
      <c r="G412" s="7"/>
      <c r="H412" s="7"/>
      <c r="I412" s="7"/>
      <c r="J412" s="7"/>
      <c r="K412" s="7"/>
      <c r="L412" s="8"/>
      <c r="M412" s="8"/>
      <c r="N412" s="8"/>
    </row>
    <row r="413" spans="1:14" s="10" customFormat="1" ht="15" x14ac:dyDescent="0.2">
      <c r="A413" s="80"/>
      <c r="B413" s="80"/>
      <c r="E413" s="7"/>
      <c r="F413" s="7"/>
      <c r="G413" s="7"/>
      <c r="H413" s="7"/>
      <c r="I413" s="7"/>
      <c r="J413" s="7"/>
      <c r="K413" s="7"/>
      <c r="L413" s="8"/>
      <c r="M413" s="8"/>
      <c r="N413" s="8"/>
    </row>
    <row r="414" spans="1:14" s="10" customFormat="1" ht="15" x14ac:dyDescent="0.2">
      <c r="A414" s="80"/>
      <c r="B414" s="80"/>
      <c r="E414" s="7"/>
      <c r="F414" s="7"/>
      <c r="G414" s="7"/>
      <c r="H414" s="7"/>
      <c r="I414" s="7"/>
      <c r="J414" s="7"/>
      <c r="K414" s="7"/>
      <c r="L414" s="8"/>
      <c r="M414" s="8"/>
      <c r="N414" s="8"/>
    </row>
    <row r="415" spans="1:14" s="10" customFormat="1" ht="15" x14ac:dyDescent="0.2">
      <c r="A415" s="80"/>
      <c r="B415" s="80"/>
      <c r="E415" s="7"/>
      <c r="F415" s="7"/>
      <c r="G415" s="7"/>
      <c r="H415" s="7"/>
      <c r="I415" s="7"/>
      <c r="J415" s="7"/>
      <c r="K415" s="7"/>
      <c r="L415" s="8"/>
      <c r="M415" s="8"/>
      <c r="N415" s="8"/>
    </row>
    <row r="416" spans="1:14" s="10" customFormat="1" ht="15" x14ac:dyDescent="0.2">
      <c r="A416" s="80"/>
      <c r="B416" s="80"/>
      <c r="E416" s="7"/>
      <c r="F416" s="7"/>
      <c r="G416" s="7"/>
      <c r="H416" s="7"/>
      <c r="I416" s="7"/>
      <c r="J416" s="7"/>
      <c r="K416" s="7"/>
      <c r="L416" s="8"/>
      <c r="M416" s="8"/>
      <c r="N416" s="8"/>
    </row>
    <row r="417" spans="1:14" s="10" customFormat="1" ht="15" x14ac:dyDescent="0.2">
      <c r="A417" s="80"/>
      <c r="B417" s="80"/>
      <c r="E417" s="7"/>
      <c r="F417" s="7"/>
      <c r="G417" s="7"/>
      <c r="H417" s="7"/>
      <c r="I417" s="7"/>
      <c r="J417" s="7"/>
      <c r="K417" s="7"/>
      <c r="L417" s="8"/>
      <c r="M417" s="8"/>
      <c r="N417" s="8"/>
    </row>
    <row r="418" spans="1:14" s="10" customFormat="1" ht="15" x14ac:dyDescent="0.2">
      <c r="A418" s="80"/>
      <c r="B418" s="80"/>
      <c r="E418" s="7"/>
      <c r="F418" s="7"/>
      <c r="G418" s="7"/>
      <c r="H418" s="7"/>
      <c r="I418" s="7"/>
      <c r="J418" s="7"/>
      <c r="K418" s="7"/>
      <c r="L418" s="8"/>
      <c r="M418" s="8"/>
      <c r="N418" s="8"/>
    </row>
    <row r="419" spans="1:14" s="10" customFormat="1" ht="15" x14ac:dyDescent="0.2">
      <c r="A419" s="80"/>
      <c r="B419" s="80"/>
      <c r="E419" s="7"/>
      <c r="F419" s="7"/>
      <c r="G419" s="7"/>
      <c r="H419" s="7"/>
      <c r="I419" s="7"/>
      <c r="J419" s="7"/>
      <c r="K419" s="7"/>
      <c r="L419" s="8"/>
      <c r="M419" s="8"/>
      <c r="N419" s="8"/>
    </row>
    <row r="420" spans="1:14" s="10" customFormat="1" ht="15" x14ac:dyDescent="0.2">
      <c r="A420" s="80"/>
      <c r="B420" s="80"/>
      <c r="E420" s="7"/>
      <c r="F420" s="7"/>
      <c r="G420" s="7"/>
      <c r="H420" s="7"/>
      <c r="I420" s="7"/>
      <c r="J420" s="7"/>
      <c r="K420" s="7"/>
      <c r="L420" s="8"/>
      <c r="M420" s="8"/>
      <c r="N420" s="8"/>
    </row>
    <row r="421" spans="1:14" s="10" customFormat="1" ht="15" x14ac:dyDescent="0.2">
      <c r="A421" s="80"/>
      <c r="B421" s="80"/>
      <c r="E421" s="7"/>
      <c r="F421" s="7"/>
      <c r="G421" s="7"/>
      <c r="H421" s="7"/>
      <c r="I421" s="7"/>
      <c r="J421" s="7"/>
      <c r="K421" s="7"/>
      <c r="L421" s="8"/>
      <c r="M421" s="8"/>
      <c r="N421" s="8"/>
    </row>
    <row r="422" spans="1:14" s="10" customFormat="1" ht="15" x14ac:dyDescent="0.2">
      <c r="A422" s="80"/>
      <c r="B422" s="80"/>
      <c r="E422" s="7"/>
      <c r="F422" s="7"/>
      <c r="G422" s="7"/>
      <c r="H422" s="7"/>
      <c r="I422" s="7"/>
      <c r="J422" s="7"/>
      <c r="K422" s="7"/>
      <c r="L422" s="8"/>
      <c r="M422" s="8"/>
      <c r="N422" s="8"/>
    </row>
    <row r="423" spans="1:14" s="10" customFormat="1" ht="15" x14ac:dyDescent="0.2">
      <c r="A423" s="80"/>
      <c r="B423" s="80"/>
      <c r="E423" s="7"/>
      <c r="F423" s="7"/>
      <c r="G423" s="7"/>
      <c r="H423" s="7"/>
      <c r="I423" s="7"/>
      <c r="J423" s="7"/>
      <c r="K423" s="7"/>
      <c r="L423" s="8"/>
      <c r="M423" s="8"/>
      <c r="N423" s="8"/>
    </row>
    <row r="424" spans="1:14" s="10" customFormat="1" ht="15" x14ac:dyDescent="0.2">
      <c r="A424" s="80"/>
      <c r="B424" s="80"/>
      <c r="E424" s="7"/>
      <c r="F424" s="7"/>
      <c r="G424" s="7"/>
      <c r="H424" s="7"/>
      <c r="I424" s="7"/>
      <c r="J424" s="7"/>
      <c r="K424" s="7"/>
      <c r="L424" s="8"/>
      <c r="M424" s="8"/>
      <c r="N424" s="8"/>
    </row>
    <row r="425" spans="1:14" s="10" customFormat="1" ht="15" x14ac:dyDescent="0.2">
      <c r="A425" s="80"/>
      <c r="B425" s="80"/>
      <c r="E425" s="7"/>
      <c r="F425" s="7"/>
      <c r="G425" s="7"/>
      <c r="H425" s="7"/>
      <c r="I425" s="7"/>
      <c r="J425" s="7"/>
      <c r="K425" s="7"/>
      <c r="L425" s="8"/>
      <c r="M425" s="8"/>
      <c r="N425" s="8"/>
    </row>
    <row r="426" spans="1:14" s="10" customFormat="1" ht="15" x14ac:dyDescent="0.2">
      <c r="A426" s="80"/>
      <c r="B426" s="80"/>
      <c r="E426" s="7"/>
      <c r="F426" s="7"/>
      <c r="G426" s="7"/>
      <c r="H426" s="7"/>
      <c r="I426" s="7"/>
      <c r="J426" s="7"/>
      <c r="K426" s="7"/>
      <c r="L426" s="8"/>
      <c r="M426" s="8"/>
      <c r="N426" s="8"/>
    </row>
    <row r="427" spans="1:14" s="10" customFormat="1" ht="15" x14ac:dyDescent="0.2">
      <c r="A427" s="80"/>
      <c r="B427" s="80"/>
      <c r="E427" s="7"/>
      <c r="F427" s="7"/>
      <c r="G427" s="7"/>
      <c r="H427" s="7"/>
      <c r="I427" s="7"/>
      <c r="J427" s="7"/>
      <c r="K427" s="7"/>
      <c r="L427" s="8"/>
      <c r="M427" s="8"/>
      <c r="N427" s="8"/>
    </row>
    <row r="428" spans="1:14" s="10" customFormat="1" ht="15" x14ac:dyDescent="0.2">
      <c r="A428" s="80"/>
      <c r="B428" s="80"/>
      <c r="E428" s="7"/>
      <c r="F428" s="7"/>
      <c r="G428" s="7"/>
      <c r="H428" s="7"/>
      <c r="I428" s="7"/>
      <c r="J428" s="7"/>
      <c r="K428" s="7"/>
      <c r="L428" s="8"/>
      <c r="M428" s="8"/>
      <c r="N428" s="8"/>
    </row>
    <row r="429" spans="1:14" s="10" customFormat="1" ht="15" x14ac:dyDescent="0.2">
      <c r="A429" s="80"/>
      <c r="B429" s="80"/>
      <c r="E429" s="7"/>
      <c r="F429" s="7"/>
      <c r="G429" s="7"/>
      <c r="H429" s="7"/>
      <c r="I429" s="7"/>
      <c r="J429" s="7"/>
      <c r="K429" s="7"/>
      <c r="L429" s="8"/>
      <c r="M429" s="8"/>
      <c r="N429" s="8"/>
    </row>
    <row r="430" spans="1:14" s="10" customFormat="1" ht="15" x14ac:dyDescent="0.2">
      <c r="A430" s="80"/>
      <c r="B430" s="80"/>
      <c r="E430" s="7"/>
      <c r="F430" s="7"/>
      <c r="G430" s="7"/>
      <c r="H430" s="7"/>
      <c r="I430" s="7"/>
      <c r="J430" s="7"/>
      <c r="K430" s="7"/>
      <c r="L430" s="8"/>
      <c r="M430" s="8"/>
      <c r="N430" s="8"/>
    </row>
    <row r="431" spans="1:14" s="10" customFormat="1" ht="15" x14ac:dyDescent="0.2">
      <c r="A431" s="80"/>
      <c r="B431" s="80"/>
      <c r="E431" s="7"/>
      <c r="F431" s="7"/>
      <c r="G431" s="7"/>
      <c r="H431" s="7"/>
      <c r="I431" s="7"/>
      <c r="J431" s="7"/>
      <c r="K431" s="7"/>
      <c r="L431" s="8"/>
      <c r="M431" s="8"/>
      <c r="N431" s="8"/>
    </row>
    <row r="432" spans="1:14" s="10" customFormat="1" ht="15" x14ac:dyDescent="0.2">
      <c r="A432" s="80"/>
      <c r="B432" s="80"/>
      <c r="E432" s="7"/>
      <c r="F432" s="7"/>
      <c r="G432" s="7"/>
      <c r="H432" s="7"/>
      <c r="I432" s="7"/>
      <c r="J432" s="7"/>
      <c r="K432" s="7"/>
      <c r="L432" s="8"/>
      <c r="M432" s="8"/>
      <c r="N432" s="8"/>
    </row>
    <row r="433" spans="1:14" s="10" customFormat="1" ht="15" x14ac:dyDescent="0.2">
      <c r="A433" s="80"/>
      <c r="B433" s="80"/>
      <c r="E433" s="7"/>
      <c r="F433" s="7"/>
      <c r="G433" s="7"/>
      <c r="H433" s="7"/>
      <c r="I433" s="7"/>
      <c r="J433" s="7"/>
      <c r="K433" s="7"/>
      <c r="L433" s="8"/>
      <c r="M433" s="8"/>
      <c r="N433" s="8"/>
    </row>
    <row r="434" spans="1:14" s="10" customFormat="1" ht="15" x14ac:dyDescent="0.2">
      <c r="A434" s="80"/>
      <c r="B434" s="80"/>
      <c r="E434" s="7"/>
      <c r="F434" s="7"/>
      <c r="G434" s="7"/>
      <c r="H434" s="7"/>
      <c r="I434" s="7"/>
      <c r="J434" s="7"/>
      <c r="K434" s="7"/>
      <c r="L434" s="8"/>
      <c r="M434" s="8"/>
      <c r="N434" s="8"/>
    </row>
    <row r="435" spans="1:14" s="10" customFormat="1" ht="15" x14ac:dyDescent="0.2">
      <c r="A435" s="80"/>
      <c r="B435" s="80"/>
      <c r="E435" s="7"/>
      <c r="F435" s="7"/>
      <c r="G435" s="7"/>
      <c r="H435" s="7"/>
      <c r="I435" s="7"/>
      <c r="J435" s="7"/>
      <c r="K435" s="7"/>
      <c r="L435" s="8"/>
      <c r="M435" s="8"/>
      <c r="N435" s="8"/>
    </row>
    <row r="436" spans="1:14" s="10" customFormat="1" ht="15" x14ac:dyDescent="0.2">
      <c r="A436" s="80"/>
      <c r="B436" s="80"/>
      <c r="E436" s="7"/>
      <c r="F436" s="7"/>
      <c r="G436" s="7"/>
      <c r="H436" s="7"/>
      <c r="I436" s="7"/>
      <c r="J436" s="7"/>
      <c r="K436" s="7"/>
      <c r="L436" s="8"/>
      <c r="M436" s="8"/>
      <c r="N436" s="8"/>
    </row>
    <row r="437" spans="1:14" s="10" customFormat="1" ht="15" x14ac:dyDescent="0.2">
      <c r="A437" s="80"/>
      <c r="B437" s="80"/>
      <c r="E437" s="7"/>
      <c r="F437" s="7"/>
      <c r="G437" s="7"/>
      <c r="H437" s="7"/>
      <c r="I437" s="7"/>
      <c r="J437" s="7"/>
      <c r="K437" s="7"/>
      <c r="L437" s="8"/>
      <c r="M437" s="8"/>
      <c r="N437" s="8"/>
    </row>
    <row r="438" spans="1:14" s="10" customFormat="1" ht="15" x14ac:dyDescent="0.2">
      <c r="A438" s="80"/>
      <c r="B438" s="80"/>
      <c r="E438" s="7"/>
      <c r="F438" s="7"/>
      <c r="G438" s="7"/>
      <c r="H438" s="7"/>
      <c r="I438" s="7"/>
      <c r="J438" s="7"/>
      <c r="K438" s="7"/>
      <c r="L438" s="8"/>
      <c r="M438" s="8"/>
      <c r="N438" s="8"/>
    </row>
    <row r="439" spans="1:14" s="10" customFormat="1" ht="15" x14ac:dyDescent="0.2">
      <c r="A439" s="80"/>
      <c r="B439" s="80"/>
      <c r="E439" s="7"/>
      <c r="F439" s="7"/>
      <c r="G439" s="7"/>
      <c r="H439" s="7"/>
      <c r="I439" s="7"/>
      <c r="J439" s="7"/>
      <c r="K439" s="7"/>
      <c r="L439" s="8"/>
      <c r="M439" s="8"/>
      <c r="N439" s="8"/>
    </row>
    <row r="440" spans="1:14" s="10" customFormat="1" ht="15" x14ac:dyDescent="0.2">
      <c r="A440" s="80"/>
      <c r="B440" s="80"/>
      <c r="E440" s="7"/>
      <c r="F440" s="7"/>
      <c r="G440" s="7"/>
      <c r="H440" s="7"/>
      <c r="I440" s="7"/>
      <c r="J440" s="7"/>
      <c r="K440" s="7"/>
      <c r="L440" s="8"/>
      <c r="M440" s="8"/>
      <c r="N440" s="8"/>
    </row>
    <row r="441" spans="1:14" s="10" customFormat="1" ht="15" x14ac:dyDescent="0.2">
      <c r="A441" s="80"/>
      <c r="B441" s="80"/>
      <c r="E441" s="7"/>
      <c r="F441" s="7"/>
      <c r="G441" s="7"/>
      <c r="H441" s="7"/>
      <c r="I441" s="7"/>
      <c r="J441" s="7"/>
      <c r="K441" s="7"/>
      <c r="L441" s="8"/>
      <c r="M441" s="8"/>
      <c r="N441" s="8"/>
    </row>
    <row r="442" spans="1:14" s="10" customFormat="1" ht="15" x14ac:dyDescent="0.2">
      <c r="A442" s="80"/>
      <c r="B442" s="80"/>
      <c r="E442" s="7"/>
      <c r="F442" s="7"/>
      <c r="G442" s="7"/>
      <c r="H442" s="7"/>
      <c r="I442" s="7"/>
      <c r="J442" s="7"/>
      <c r="K442" s="7"/>
      <c r="L442" s="8"/>
      <c r="M442" s="8"/>
      <c r="N442" s="8"/>
    </row>
    <row r="443" spans="1:14" s="10" customFormat="1" ht="15" x14ac:dyDescent="0.2">
      <c r="A443" s="80"/>
      <c r="B443" s="80"/>
      <c r="E443" s="7"/>
      <c r="F443" s="7"/>
      <c r="G443" s="7"/>
      <c r="H443" s="7"/>
      <c r="I443" s="7"/>
      <c r="J443" s="7"/>
      <c r="K443" s="7"/>
      <c r="L443" s="8"/>
      <c r="M443" s="8"/>
      <c r="N443" s="8"/>
    </row>
    <row r="444" spans="1:14" s="10" customFormat="1" ht="15" x14ac:dyDescent="0.2">
      <c r="A444" s="80"/>
      <c r="B444" s="80"/>
      <c r="E444" s="7"/>
      <c r="F444" s="7"/>
      <c r="G444" s="7"/>
      <c r="H444" s="7"/>
      <c r="I444" s="7"/>
      <c r="J444" s="7"/>
      <c r="K444" s="7"/>
      <c r="L444" s="8"/>
      <c r="M444" s="8"/>
      <c r="N444" s="8"/>
    </row>
    <row r="445" spans="1:14" s="10" customFormat="1" ht="15" x14ac:dyDescent="0.2">
      <c r="A445" s="80"/>
      <c r="B445" s="80"/>
      <c r="E445" s="7"/>
      <c r="F445" s="7"/>
      <c r="G445" s="7"/>
      <c r="H445" s="7"/>
      <c r="I445" s="7"/>
      <c r="J445" s="7"/>
      <c r="K445" s="7"/>
      <c r="L445" s="8"/>
      <c r="M445" s="8"/>
      <c r="N445" s="8"/>
    </row>
    <row r="446" spans="1:14" s="10" customFormat="1" ht="15" x14ac:dyDescent="0.2">
      <c r="A446" s="80"/>
      <c r="B446" s="80"/>
      <c r="E446" s="7"/>
      <c r="F446" s="7"/>
      <c r="G446" s="7"/>
      <c r="H446" s="7"/>
      <c r="I446" s="7"/>
      <c r="J446" s="7"/>
      <c r="K446" s="7"/>
      <c r="L446" s="8"/>
      <c r="M446" s="8"/>
      <c r="N446" s="8"/>
    </row>
    <row r="447" spans="1:14" s="10" customFormat="1" ht="15" x14ac:dyDescent="0.2">
      <c r="A447" s="80"/>
      <c r="B447" s="80"/>
      <c r="E447" s="7"/>
      <c r="F447" s="7"/>
      <c r="G447" s="7"/>
      <c r="H447" s="7"/>
      <c r="I447" s="7"/>
      <c r="J447" s="7"/>
      <c r="K447" s="7"/>
      <c r="L447" s="8"/>
      <c r="M447" s="8"/>
      <c r="N447" s="8"/>
    </row>
    <row r="448" spans="1:14" s="10" customFormat="1" ht="15" x14ac:dyDescent="0.2">
      <c r="A448" s="80"/>
      <c r="B448" s="80"/>
      <c r="E448" s="7"/>
      <c r="F448" s="7"/>
      <c r="G448" s="7"/>
      <c r="H448" s="7"/>
      <c r="I448" s="7"/>
      <c r="J448" s="7"/>
      <c r="K448" s="7"/>
      <c r="L448" s="8"/>
      <c r="M448" s="8"/>
      <c r="N448" s="8"/>
    </row>
    <row r="449" spans="1:14" s="10" customFormat="1" ht="15" x14ac:dyDescent="0.2">
      <c r="A449" s="80"/>
      <c r="B449" s="80"/>
      <c r="E449" s="7"/>
      <c r="F449" s="7"/>
      <c r="G449" s="7"/>
      <c r="H449" s="7"/>
      <c r="I449" s="7"/>
      <c r="J449" s="7"/>
      <c r="K449" s="7"/>
      <c r="L449" s="8"/>
      <c r="M449" s="8"/>
      <c r="N449" s="8"/>
    </row>
    <row r="450" spans="1:14" s="10" customFormat="1" ht="15" x14ac:dyDescent="0.2">
      <c r="A450" s="80"/>
      <c r="B450" s="80"/>
      <c r="E450" s="7"/>
      <c r="F450" s="7"/>
      <c r="G450" s="7"/>
      <c r="H450" s="7"/>
      <c r="I450" s="7"/>
      <c r="J450" s="7"/>
      <c r="K450" s="7"/>
      <c r="L450" s="8"/>
      <c r="M450" s="8"/>
      <c r="N450" s="8"/>
    </row>
    <row r="451" spans="1:14" s="10" customFormat="1" ht="15" x14ac:dyDescent="0.2">
      <c r="A451" s="80"/>
      <c r="B451" s="80"/>
      <c r="E451" s="7"/>
      <c r="F451" s="7"/>
      <c r="G451" s="7"/>
      <c r="H451" s="7"/>
      <c r="I451" s="7"/>
      <c r="J451" s="7"/>
      <c r="K451" s="7"/>
      <c r="L451" s="8"/>
      <c r="M451" s="8"/>
      <c r="N451" s="8"/>
    </row>
    <row r="452" spans="1:14" s="10" customFormat="1" ht="15" x14ac:dyDescent="0.2">
      <c r="A452" s="80"/>
      <c r="B452" s="80"/>
      <c r="E452" s="7"/>
      <c r="F452" s="7"/>
      <c r="G452" s="7"/>
      <c r="H452" s="7"/>
      <c r="I452" s="7"/>
      <c r="J452" s="7"/>
      <c r="K452" s="7"/>
      <c r="L452" s="8"/>
      <c r="M452" s="8"/>
      <c r="N452" s="8"/>
    </row>
    <row r="453" spans="1:14" s="10" customFormat="1" ht="15" x14ac:dyDescent="0.2">
      <c r="A453" s="80"/>
      <c r="B453" s="80"/>
      <c r="E453" s="7"/>
      <c r="F453" s="7"/>
      <c r="G453" s="7"/>
      <c r="H453" s="7"/>
      <c r="I453" s="7"/>
      <c r="J453" s="7"/>
      <c r="K453" s="7"/>
      <c r="L453" s="8"/>
      <c r="M453" s="8"/>
      <c r="N453" s="8"/>
    </row>
    <row r="454" spans="1:14" s="10" customFormat="1" ht="15" x14ac:dyDescent="0.2">
      <c r="A454" s="80"/>
      <c r="B454" s="80"/>
      <c r="E454" s="7"/>
      <c r="F454" s="7"/>
      <c r="G454" s="7"/>
      <c r="H454" s="7"/>
      <c r="I454" s="7"/>
      <c r="J454" s="7"/>
      <c r="K454" s="7"/>
      <c r="L454" s="8"/>
      <c r="M454" s="8"/>
      <c r="N454" s="8"/>
    </row>
    <row r="455" spans="1:14" s="10" customFormat="1" ht="15" x14ac:dyDescent="0.2">
      <c r="A455" s="80"/>
      <c r="B455" s="80"/>
      <c r="E455" s="7"/>
      <c r="F455" s="7"/>
      <c r="G455" s="7"/>
      <c r="H455" s="7"/>
      <c r="I455" s="7"/>
      <c r="J455" s="7"/>
      <c r="K455" s="7"/>
      <c r="L455" s="8"/>
      <c r="M455" s="8"/>
      <c r="N455" s="8"/>
    </row>
    <row r="456" spans="1:14" s="10" customFormat="1" ht="15" x14ac:dyDescent="0.2">
      <c r="A456" s="80"/>
      <c r="B456" s="80"/>
      <c r="E456" s="7"/>
      <c r="F456" s="7"/>
      <c r="G456" s="7"/>
      <c r="H456" s="7"/>
      <c r="I456" s="7"/>
      <c r="J456" s="7"/>
      <c r="K456" s="7"/>
      <c r="L456" s="8"/>
      <c r="M456" s="8"/>
      <c r="N456" s="8"/>
    </row>
    <row r="457" spans="1:14" s="10" customFormat="1" ht="15" x14ac:dyDescent="0.2">
      <c r="A457" s="80"/>
      <c r="B457" s="80"/>
      <c r="E457" s="7"/>
      <c r="F457" s="7"/>
      <c r="G457" s="7"/>
      <c r="H457" s="7"/>
      <c r="I457" s="7"/>
      <c r="J457" s="7"/>
      <c r="K457" s="7"/>
      <c r="L457" s="8"/>
      <c r="M457" s="8"/>
      <c r="N457" s="8"/>
    </row>
    <row r="458" spans="1:14" s="10" customFormat="1" ht="15" x14ac:dyDescent="0.2">
      <c r="A458" s="80"/>
      <c r="B458" s="80"/>
      <c r="E458" s="7"/>
      <c r="F458" s="7"/>
      <c r="G458" s="7"/>
      <c r="H458" s="7"/>
      <c r="I458" s="7"/>
      <c r="J458" s="7"/>
      <c r="K458" s="7"/>
      <c r="L458" s="8"/>
      <c r="M458" s="8"/>
      <c r="N458" s="8"/>
    </row>
    <row r="459" spans="1:14" s="10" customFormat="1" ht="15" x14ac:dyDescent="0.2">
      <c r="A459" s="80"/>
      <c r="B459" s="80"/>
      <c r="E459" s="7"/>
      <c r="F459" s="7"/>
      <c r="G459" s="7"/>
      <c r="H459" s="7"/>
      <c r="I459" s="7"/>
      <c r="J459" s="7"/>
      <c r="K459" s="7"/>
      <c r="L459" s="8"/>
      <c r="M459" s="8"/>
      <c r="N459" s="8"/>
    </row>
    <row r="460" spans="1:14" s="10" customFormat="1" ht="15" x14ac:dyDescent="0.2">
      <c r="A460" s="80"/>
      <c r="B460" s="80"/>
      <c r="E460" s="7"/>
      <c r="F460" s="7"/>
      <c r="G460" s="7"/>
      <c r="H460" s="7"/>
      <c r="I460" s="7"/>
      <c r="J460" s="7"/>
      <c r="K460" s="7"/>
      <c r="L460" s="8"/>
      <c r="M460" s="8"/>
      <c r="N460" s="8"/>
    </row>
    <row r="461" spans="1:14" s="10" customFormat="1" ht="15" x14ac:dyDescent="0.2">
      <c r="A461" s="80"/>
      <c r="B461" s="80"/>
      <c r="E461" s="7"/>
      <c r="F461" s="7"/>
      <c r="G461" s="7"/>
      <c r="H461" s="7"/>
      <c r="I461" s="7"/>
      <c r="J461" s="7"/>
      <c r="K461" s="7"/>
      <c r="L461" s="8"/>
      <c r="M461" s="8"/>
      <c r="N461" s="8"/>
    </row>
    <row r="462" spans="1:14" s="10" customFormat="1" ht="15" x14ac:dyDescent="0.2">
      <c r="A462" s="80"/>
      <c r="B462" s="80"/>
      <c r="E462" s="7"/>
      <c r="F462" s="7"/>
      <c r="G462" s="7"/>
      <c r="H462" s="7"/>
      <c r="I462" s="7"/>
      <c r="J462" s="7"/>
      <c r="K462" s="7"/>
      <c r="L462" s="8"/>
      <c r="M462" s="8"/>
      <c r="N462" s="8"/>
    </row>
    <row r="463" spans="1:14" s="10" customFormat="1" ht="15" x14ac:dyDescent="0.2">
      <c r="A463" s="80"/>
      <c r="B463" s="80"/>
      <c r="E463" s="7"/>
      <c r="F463" s="7"/>
      <c r="G463" s="7"/>
      <c r="H463" s="7"/>
      <c r="I463" s="7"/>
      <c r="J463" s="7"/>
      <c r="K463" s="7"/>
      <c r="L463" s="8"/>
      <c r="M463" s="8"/>
      <c r="N463" s="8"/>
    </row>
    <row r="464" spans="1:14" s="10" customFormat="1" ht="15" x14ac:dyDescent="0.2">
      <c r="A464" s="80"/>
      <c r="B464" s="80"/>
      <c r="E464" s="7"/>
      <c r="F464" s="7"/>
      <c r="G464" s="7"/>
      <c r="H464" s="7"/>
      <c r="I464" s="7"/>
      <c r="J464" s="7"/>
      <c r="K464" s="7"/>
      <c r="L464" s="8"/>
      <c r="M464" s="8"/>
      <c r="N464" s="8"/>
    </row>
    <row r="465" spans="1:14" s="10" customFormat="1" ht="15" x14ac:dyDescent="0.2">
      <c r="A465" s="80"/>
      <c r="B465" s="80"/>
      <c r="E465" s="7"/>
      <c r="F465" s="7"/>
      <c r="G465" s="7"/>
      <c r="H465" s="7"/>
      <c r="I465" s="7"/>
      <c r="J465" s="7"/>
      <c r="K465" s="7"/>
      <c r="L465" s="8"/>
      <c r="M465" s="8"/>
      <c r="N465" s="8"/>
    </row>
    <row r="466" spans="1:14" s="10" customFormat="1" ht="15" x14ac:dyDescent="0.2">
      <c r="A466" s="80"/>
      <c r="B466" s="80"/>
      <c r="E466" s="7"/>
      <c r="F466" s="7"/>
      <c r="G466" s="7"/>
      <c r="H466" s="7"/>
      <c r="I466" s="7"/>
      <c r="J466" s="7"/>
      <c r="K466" s="7"/>
      <c r="L466" s="8"/>
      <c r="M466" s="8"/>
      <c r="N466" s="8"/>
    </row>
    <row r="467" spans="1:14" s="10" customFormat="1" ht="15" x14ac:dyDescent="0.2">
      <c r="A467" s="80"/>
      <c r="B467" s="80"/>
      <c r="E467" s="7"/>
      <c r="F467" s="7"/>
      <c r="G467" s="7"/>
      <c r="H467" s="7"/>
      <c r="I467" s="7"/>
      <c r="J467" s="7"/>
      <c r="K467" s="7"/>
      <c r="L467" s="8"/>
      <c r="M467" s="8"/>
      <c r="N467" s="8"/>
    </row>
    <row r="468" spans="1:14" s="10" customFormat="1" ht="15" x14ac:dyDescent="0.2">
      <c r="A468" s="80"/>
      <c r="B468" s="80"/>
      <c r="E468" s="7"/>
      <c r="F468" s="7"/>
      <c r="G468" s="7"/>
      <c r="H468" s="7"/>
      <c r="I468" s="7"/>
      <c r="J468" s="7"/>
      <c r="K468" s="7"/>
      <c r="L468" s="8"/>
      <c r="M468" s="8"/>
      <c r="N468" s="8"/>
    </row>
    <row r="469" spans="1:14" s="10" customFormat="1" ht="15" x14ac:dyDescent="0.2">
      <c r="A469" s="80"/>
      <c r="B469" s="80"/>
      <c r="E469" s="7"/>
      <c r="F469" s="7"/>
      <c r="G469" s="7"/>
      <c r="H469" s="7"/>
      <c r="I469" s="7"/>
      <c r="J469" s="7"/>
      <c r="K469" s="7"/>
      <c r="L469" s="8"/>
      <c r="M469" s="8"/>
      <c r="N469" s="8"/>
    </row>
    <row r="470" spans="1:14" s="10" customFormat="1" ht="15" x14ac:dyDescent="0.2">
      <c r="A470" s="80"/>
      <c r="B470" s="80"/>
      <c r="E470" s="7"/>
      <c r="F470" s="7"/>
      <c r="G470" s="7"/>
      <c r="H470" s="7"/>
      <c r="I470" s="7"/>
      <c r="J470" s="7"/>
      <c r="K470" s="7"/>
      <c r="L470" s="8"/>
      <c r="M470" s="8"/>
      <c r="N470" s="8"/>
    </row>
    <row r="471" spans="1:14" s="10" customFormat="1" ht="15" x14ac:dyDescent="0.2">
      <c r="A471" s="80"/>
      <c r="B471" s="80"/>
      <c r="E471" s="7"/>
      <c r="F471" s="7"/>
      <c r="G471" s="7"/>
      <c r="H471" s="7"/>
      <c r="I471" s="7"/>
      <c r="J471" s="7"/>
      <c r="K471" s="7"/>
      <c r="L471" s="8"/>
      <c r="M471" s="8"/>
      <c r="N471" s="8"/>
    </row>
    <row r="472" spans="1:14" s="10" customFormat="1" ht="15" x14ac:dyDescent="0.2">
      <c r="A472" s="80"/>
      <c r="B472" s="80"/>
      <c r="E472" s="7"/>
      <c r="F472" s="7"/>
      <c r="G472" s="7"/>
      <c r="H472" s="7"/>
      <c r="I472" s="7"/>
      <c r="J472" s="7"/>
      <c r="K472" s="7"/>
      <c r="L472" s="8"/>
      <c r="M472" s="8"/>
      <c r="N472" s="8"/>
    </row>
    <row r="473" spans="1:14" s="10" customFormat="1" ht="15" x14ac:dyDescent="0.2">
      <c r="A473" s="80"/>
      <c r="B473" s="80"/>
      <c r="E473" s="7"/>
      <c r="F473" s="7"/>
      <c r="G473" s="7"/>
      <c r="H473" s="7"/>
      <c r="I473" s="7"/>
      <c r="J473" s="7"/>
      <c r="K473" s="7"/>
      <c r="L473" s="8"/>
      <c r="M473" s="8"/>
      <c r="N473" s="8"/>
    </row>
    <row r="474" spans="1:14" s="10" customFormat="1" ht="15" x14ac:dyDescent="0.2">
      <c r="A474" s="80"/>
      <c r="B474" s="80"/>
      <c r="E474" s="7"/>
      <c r="F474" s="7"/>
      <c r="G474" s="7"/>
      <c r="H474" s="7"/>
      <c r="I474" s="7"/>
      <c r="J474" s="7"/>
      <c r="K474" s="7"/>
      <c r="L474" s="8"/>
      <c r="M474" s="8"/>
      <c r="N474" s="8"/>
    </row>
    <row r="475" spans="1:14" s="10" customFormat="1" ht="15" x14ac:dyDescent="0.2">
      <c r="A475" s="80"/>
      <c r="B475" s="80"/>
      <c r="E475" s="7"/>
      <c r="F475" s="7"/>
      <c r="G475" s="7"/>
      <c r="H475" s="7"/>
      <c r="I475" s="7"/>
      <c r="J475" s="7"/>
      <c r="K475" s="7"/>
      <c r="L475" s="8"/>
      <c r="M475" s="8"/>
      <c r="N475" s="8"/>
    </row>
    <row r="476" spans="1:14" s="10" customFormat="1" ht="15" x14ac:dyDescent="0.2">
      <c r="A476" s="80"/>
      <c r="B476" s="80"/>
      <c r="E476" s="7"/>
      <c r="F476" s="7"/>
      <c r="G476" s="7"/>
      <c r="H476" s="7"/>
      <c r="I476" s="7"/>
      <c r="J476" s="7"/>
      <c r="K476" s="7"/>
      <c r="L476" s="8"/>
      <c r="M476" s="8"/>
      <c r="N476" s="8"/>
    </row>
    <row r="477" spans="1:14" s="10" customFormat="1" ht="15" x14ac:dyDescent="0.2">
      <c r="A477" s="80"/>
      <c r="B477" s="80"/>
      <c r="E477" s="7"/>
      <c r="F477" s="7"/>
      <c r="G477" s="7"/>
      <c r="H477" s="7"/>
      <c r="I477" s="7"/>
      <c r="J477" s="7"/>
      <c r="K477" s="7"/>
      <c r="L477" s="8"/>
      <c r="M477" s="8"/>
      <c r="N477" s="8"/>
    </row>
    <row r="478" spans="1:14" s="10" customFormat="1" ht="15" x14ac:dyDescent="0.2">
      <c r="A478" s="80"/>
      <c r="B478" s="80"/>
      <c r="E478" s="7"/>
      <c r="F478" s="7"/>
      <c r="G478" s="7"/>
      <c r="H478" s="7"/>
      <c r="I478" s="7"/>
      <c r="J478" s="7"/>
      <c r="K478" s="7"/>
      <c r="L478" s="8"/>
      <c r="M478" s="8"/>
      <c r="N478" s="8"/>
    </row>
    <row r="479" spans="1:14" s="10" customFormat="1" ht="15" x14ac:dyDescent="0.2">
      <c r="A479" s="80"/>
      <c r="B479" s="80"/>
      <c r="E479" s="7"/>
      <c r="F479" s="7"/>
      <c r="G479" s="7"/>
      <c r="H479" s="7"/>
      <c r="I479" s="7"/>
      <c r="J479" s="7"/>
      <c r="K479" s="7"/>
      <c r="L479" s="8"/>
      <c r="M479" s="8"/>
      <c r="N479" s="8"/>
    </row>
    <row r="480" spans="1:14" s="10" customFormat="1" ht="15" x14ac:dyDescent="0.2">
      <c r="A480" s="80"/>
      <c r="B480" s="80"/>
      <c r="E480" s="7"/>
      <c r="F480" s="7"/>
      <c r="G480" s="7"/>
      <c r="H480" s="7"/>
      <c r="I480" s="7"/>
      <c r="J480" s="7"/>
      <c r="K480" s="7"/>
      <c r="L480" s="8"/>
      <c r="M480" s="8"/>
      <c r="N480" s="8"/>
    </row>
    <row r="481" spans="1:14" s="10" customFormat="1" ht="15" x14ac:dyDescent="0.2">
      <c r="A481" s="80"/>
      <c r="B481" s="80"/>
      <c r="E481" s="7"/>
      <c r="F481" s="7"/>
      <c r="G481" s="7"/>
      <c r="H481" s="7"/>
      <c r="I481" s="7"/>
      <c r="J481" s="7"/>
      <c r="K481" s="7"/>
      <c r="L481" s="8"/>
      <c r="M481" s="8"/>
      <c r="N481" s="8"/>
    </row>
    <row r="482" spans="1:14" s="10" customFormat="1" ht="15" x14ac:dyDescent="0.2">
      <c r="A482" s="80"/>
      <c r="B482" s="80"/>
      <c r="E482" s="7"/>
      <c r="F482" s="7"/>
      <c r="G482" s="7"/>
      <c r="H482" s="7"/>
      <c r="I482" s="7"/>
      <c r="J482" s="7"/>
      <c r="K482" s="7"/>
      <c r="L482" s="8"/>
      <c r="M482" s="8"/>
      <c r="N482" s="8"/>
    </row>
    <row r="483" spans="1:14" s="10" customFormat="1" ht="15" x14ac:dyDescent="0.2">
      <c r="A483" s="80"/>
      <c r="B483" s="80"/>
      <c r="E483" s="7"/>
      <c r="F483" s="7"/>
      <c r="G483" s="7"/>
      <c r="H483" s="7"/>
      <c r="I483" s="7"/>
      <c r="J483" s="7"/>
      <c r="K483" s="7"/>
      <c r="L483" s="8"/>
      <c r="M483" s="8"/>
      <c r="N483" s="8"/>
    </row>
    <row r="484" spans="1:14" s="10" customFormat="1" ht="15" x14ac:dyDescent="0.2">
      <c r="A484" s="80"/>
      <c r="B484" s="80"/>
      <c r="E484" s="7"/>
      <c r="F484" s="7"/>
      <c r="G484" s="7"/>
      <c r="H484" s="7"/>
      <c r="I484" s="7"/>
      <c r="J484" s="7"/>
      <c r="K484" s="7"/>
      <c r="L484" s="8"/>
      <c r="M484" s="8"/>
      <c r="N484" s="8"/>
    </row>
    <row r="485" spans="1:14" s="10" customFormat="1" ht="15" x14ac:dyDescent="0.2">
      <c r="A485" s="80"/>
      <c r="B485" s="80"/>
      <c r="E485" s="7"/>
      <c r="F485" s="7"/>
      <c r="G485" s="7"/>
      <c r="H485" s="7"/>
      <c r="I485" s="7"/>
      <c r="J485" s="7"/>
      <c r="K485" s="7"/>
      <c r="L485" s="8"/>
      <c r="M485" s="8"/>
      <c r="N485" s="8"/>
    </row>
    <row r="486" spans="1:14" s="10" customFormat="1" ht="15" x14ac:dyDescent="0.2">
      <c r="A486" s="80"/>
      <c r="B486" s="80"/>
      <c r="E486" s="7"/>
      <c r="F486" s="7"/>
      <c r="G486" s="7"/>
      <c r="H486" s="7"/>
      <c r="I486" s="7"/>
      <c r="J486" s="7"/>
      <c r="K486" s="7"/>
      <c r="L486" s="8"/>
      <c r="M486" s="8"/>
      <c r="N486" s="8"/>
    </row>
    <row r="487" spans="1:14" s="10" customFormat="1" ht="15" x14ac:dyDescent="0.2">
      <c r="A487" s="80"/>
      <c r="B487" s="80"/>
      <c r="E487" s="7"/>
      <c r="F487" s="7"/>
      <c r="G487" s="7"/>
      <c r="H487" s="7"/>
      <c r="I487" s="7"/>
      <c r="J487" s="7"/>
      <c r="K487" s="7"/>
      <c r="L487" s="8"/>
      <c r="M487" s="8"/>
      <c r="N487" s="8"/>
    </row>
    <row r="488" spans="1:14" s="10" customFormat="1" ht="15" x14ac:dyDescent="0.2">
      <c r="A488" s="80"/>
      <c r="B488" s="80"/>
      <c r="E488" s="7"/>
      <c r="F488" s="7"/>
      <c r="G488" s="7"/>
      <c r="H488" s="7"/>
      <c r="I488" s="7"/>
      <c r="J488" s="7"/>
      <c r="K488" s="7"/>
      <c r="L488" s="8"/>
      <c r="M488" s="8"/>
      <c r="N488" s="8"/>
    </row>
    <row r="489" spans="1:14" s="10" customFormat="1" ht="15" x14ac:dyDescent="0.2">
      <c r="A489" s="80"/>
      <c r="B489" s="80"/>
      <c r="E489" s="7"/>
      <c r="F489" s="7"/>
      <c r="G489" s="7"/>
      <c r="H489" s="7"/>
      <c r="I489" s="7"/>
      <c r="J489" s="7"/>
      <c r="K489" s="7"/>
      <c r="L489" s="8"/>
      <c r="M489" s="8"/>
      <c r="N489" s="8"/>
    </row>
    <row r="490" spans="1:14" s="10" customFormat="1" ht="15" x14ac:dyDescent="0.2">
      <c r="A490" s="80"/>
      <c r="B490" s="80"/>
      <c r="E490" s="7"/>
      <c r="F490" s="7"/>
      <c r="G490" s="7"/>
      <c r="H490" s="7"/>
      <c r="I490" s="7"/>
      <c r="J490" s="7"/>
      <c r="K490" s="7"/>
      <c r="L490" s="8"/>
      <c r="M490" s="8"/>
      <c r="N490" s="8"/>
    </row>
    <row r="491" spans="1:14" s="10" customFormat="1" ht="15" x14ac:dyDescent="0.2">
      <c r="A491" s="80"/>
      <c r="B491" s="80"/>
      <c r="E491" s="7"/>
      <c r="F491" s="7"/>
      <c r="G491" s="7"/>
      <c r="H491" s="7"/>
      <c r="I491" s="7"/>
      <c r="J491" s="7"/>
      <c r="K491" s="7"/>
      <c r="L491" s="8"/>
      <c r="M491" s="8"/>
      <c r="N491" s="8"/>
    </row>
    <row r="492" spans="1:14" s="10" customFormat="1" ht="15" x14ac:dyDescent="0.2">
      <c r="A492" s="80"/>
      <c r="B492" s="80"/>
      <c r="E492" s="7"/>
      <c r="F492" s="7"/>
      <c r="G492" s="7"/>
      <c r="H492" s="7"/>
      <c r="I492" s="7"/>
      <c r="J492" s="7"/>
      <c r="K492" s="7"/>
      <c r="L492" s="8"/>
      <c r="M492" s="8"/>
      <c r="N492" s="8"/>
    </row>
    <row r="493" spans="1:14" s="10" customFormat="1" ht="15" x14ac:dyDescent="0.2">
      <c r="A493" s="80"/>
      <c r="B493" s="80"/>
      <c r="E493" s="7"/>
      <c r="F493" s="7"/>
      <c r="G493" s="7"/>
      <c r="H493" s="7"/>
      <c r="I493" s="7"/>
      <c r="J493" s="7"/>
      <c r="K493" s="7"/>
      <c r="L493" s="8"/>
      <c r="M493" s="8"/>
      <c r="N493" s="8"/>
    </row>
    <row r="494" spans="1:14" s="10" customFormat="1" ht="15" x14ac:dyDescent="0.2">
      <c r="A494" s="80"/>
      <c r="B494" s="80"/>
      <c r="E494" s="7"/>
      <c r="F494" s="7"/>
      <c r="G494" s="7"/>
      <c r="H494" s="7"/>
      <c r="I494" s="7"/>
      <c r="J494" s="7"/>
      <c r="K494" s="7"/>
      <c r="L494" s="8"/>
      <c r="M494" s="8"/>
      <c r="N494" s="8"/>
    </row>
    <row r="495" spans="1:14" s="10" customFormat="1" ht="15" x14ac:dyDescent="0.2">
      <c r="A495" s="80"/>
      <c r="B495" s="80"/>
      <c r="E495" s="7"/>
      <c r="F495" s="7"/>
      <c r="G495" s="7"/>
      <c r="H495" s="7"/>
      <c r="I495" s="7"/>
      <c r="J495" s="7"/>
      <c r="K495" s="7"/>
      <c r="L495" s="8"/>
      <c r="M495" s="8"/>
      <c r="N495" s="8"/>
    </row>
    <row r="496" spans="1:14" s="10" customFormat="1" ht="15" x14ac:dyDescent="0.2">
      <c r="A496" s="80"/>
      <c r="B496" s="80"/>
      <c r="E496" s="7"/>
      <c r="F496" s="7"/>
      <c r="G496" s="7"/>
      <c r="H496" s="7"/>
      <c r="I496" s="7"/>
      <c r="J496" s="7"/>
      <c r="K496" s="7"/>
      <c r="L496" s="8"/>
      <c r="M496" s="8"/>
      <c r="N496" s="8"/>
    </row>
    <row r="497" spans="1:14" s="10" customFormat="1" ht="15" x14ac:dyDescent="0.2">
      <c r="A497" s="80"/>
      <c r="B497" s="80"/>
      <c r="E497" s="7"/>
      <c r="F497" s="7"/>
      <c r="G497" s="7"/>
      <c r="H497" s="7"/>
      <c r="I497" s="7"/>
      <c r="J497" s="7"/>
      <c r="K497" s="7"/>
      <c r="L497" s="8"/>
      <c r="M497" s="8"/>
      <c r="N497" s="8"/>
    </row>
    <row r="498" spans="1:14" s="10" customFormat="1" ht="15" x14ac:dyDescent="0.2">
      <c r="A498" s="80"/>
      <c r="B498" s="80"/>
      <c r="E498" s="7"/>
      <c r="F498" s="7"/>
      <c r="G498" s="7"/>
      <c r="H498" s="7"/>
      <c r="I498" s="7"/>
      <c r="J498" s="7"/>
      <c r="K498" s="7"/>
      <c r="L498" s="8"/>
      <c r="M498" s="8"/>
      <c r="N498" s="8"/>
    </row>
    <row r="499" spans="1:14" s="10" customFormat="1" ht="15" x14ac:dyDescent="0.2">
      <c r="A499" s="80"/>
      <c r="B499" s="80"/>
      <c r="E499" s="7"/>
      <c r="F499" s="7"/>
      <c r="G499" s="7"/>
      <c r="H499" s="7"/>
      <c r="I499" s="7"/>
      <c r="J499" s="7"/>
      <c r="K499" s="7"/>
      <c r="L499" s="8"/>
      <c r="M499" s="8"/>
      <c r="N499" s="8"/>
    </row>
    <row r="500" spans="1:14" s="10" customFormat="1" ht="15" x14ac:dyDescent="0.2">
      <c r="A500" s="80"/>
      <c r="B500" s="80"/>
      <c r="E500" s="7"/>
      <c r="F500" s="7"/>
      <c r="G500" s="7"/>
      <c r="H500" s="7"/>
      <c r="I500" s="7"/>
      <c r="J500" s="7"/>
      <c r="K500" s="7"/>
      <c r="L500" s="8"/>
      <c r="M500" s="8"/>
      <c r="N500" s="8"/>
    </row>
    <row r="501" spans="1:14" s="10" customFormat="1" ht="15" x14ac:dyDescent="0.2">
      <c r="A501" s="80"/>
      <c r="B501" s="80"/>
      <c r="E501" s="7"/>
      <c r="F501" s="7"/>
      <c r="G501" s="7"/>
      <c r="H501" s="7"/>
      <c r="I501" s="7"/>
      <c r="J501" s="7"/>
      <c r="K501" s="7"/>
      <c r="L501" s="8"/>
      <c r="M501" s="8"/>
      <c r="N501" s="8"/>
    </row>
    <row r="502" spans="1:14" s="10" customFormat="1" ht="15" x14ac:dyDescent="0.2">
      <c r="A502" s="80"/>
      <c r="B502" s="80"/>
      <c r="E502" s="7"/>
      <c r="F502" s="7"/>
      <c r="G502" s="7"/>
      <c r="H502" s="7"/>
      <c r="I502" s="7"/>
      <c r="J502" s="7"/>
      <c r="K502" s="7"/>
      <c r="L502" s="8"/>
      <c r="M502" s="8"/>
      <c r="N502" s="8"/>
    </row>
    <row r="503" spans="1:14" s="10" customFormat="1" ht="15" x14ac:dyDescent="0.2">
      <c r="A503" s="80"/>
      <c r="B503" s="80"/>
      <c r="E503" s="7"/>
      <c r="F503" s="7"/>
      <c r="G503" s="7"/>
      <c r="H503" s="7"/>
      <c r="I503" s="7"/>
      <c r="J503" s="7"/>
      <c r="K503" s="7"/>
      <c r="L503" s="8"/>
      <c r="M503" s="8"/>
      <c r="N503" s="8"/>
    </row>
    <row r="504" spans="1:14" s="10" customFormat="1" ht="15" x14ac:dyDescent="0.2">
      <c r="A504" s="80"/>
      <c r="B504" s="80"/>
      <c r="E504" s="7"/>
      <c r="F504" s="7"/>
      <c r="G504" s="7"/>
      <c r="H504" s="7"/>
      <c r="I504" s="7"/>
      <c r="J504" s="7"/>
      <c r="K504" s="7"/>
      <c r="L504" s="8"/>
      <c r="M504" s="8"/>
      <c r="N504" s="8"/>
    </row>
    <row r="505" spans="1:14" s="10" customFormat="1" ht="15" x14ac:dyDescent="0.2">
      <c r="A505" s="80"/>
      <c r="B505" s="80"/>
      <c r="E505" s="7"/>
      <c r="F505" s="7"/>
      <c r="G505" s="7"/>
      <c r="H505" s="7"/>
      <c r="I505" s="7"/>
      <c r="J505" s="7"/>
      <c r="K505" s="7"/>
      <c r="L505" s="8"/>
      <c r="M505" s="8"/>
      <c r="N505" s="8"/>
    </row>
    <row r="506" spans="1:14" s="10" customFormat="1" ht="15" x14ac:dyDescent="0.2">
      <c r="A506" s="80"/>
      <c r="B506" s="80"/>
      <c r="E506" s="7"/>
      <c r="F506" s="7"/>
      <c r="G506" s="7"/>
      <c r="H506" s="7"/>
      <c r="I506" s="7"/>
      <c r="J506" s="7"/>
      <c r="K506" s="7"/>
      <c r="L506" s="8"/>
      <c r="M506" s="8"/>
      <c r="N506" s="8"/>
    </row>
    <row r="507" spans="1:14" s="10" customFormat="1" ht="15" x14ac:dyDescent="0.2">
      <c r="A507" s="80"/>
      <c r="B507" s="80"/>
      <c r="E507" s="7"/>
      <c r="F507" s="7"/>
      <c r="G507" s="7"/>
      <c r="H507" s="7"/>
      <c r="I507" s="7"/>
      <c r="J507" s="7"/>
      <c r="K507" s="7"/>
      <c r="L507" s="8"/>
      <c r="M507" s="8"/>
      <c r="N507" s="8"/>
    </row>
    <row r="508" spans="1:14" s="10" customFormat="1" ht="15" x14ac:dyDescent="0.2">
      <c r="A508" s="80"/>
      <c r="B508" s="80"/>
      <c r="E508" s="7"/>
      <c r="F508" s="7"/>
      <c r="G508" s="7"/>
      <c r="H508" s="7"/>
      <c r="I508" s="7"/>
      <c r="J508" s="7"/>
      <c r="K508" s="7"/>
      <c r="L508" s="8"/>
      <c r="M508" s="8"/>
      <c r="N508" s="8"/>
    </row>
    <row r="509" spans="1:14" s="10" customFormat="1" ht="15" x14ac:dyDescent="0.2">
      <c r="A509" s="80"/>
      <c r="B509" s="80"/>
      <c r="E509" s="7"/>
      <c r="F509" s="7"/>
      <c r="G509" s="7"/>
      <c r="H509" s="7"/>
      <c r="I509" s="7"/>
      <c r="J509" s="7"/>
      <c r="K509" s="7"/>
      <c r="L509" s="8"/>
      <c r="M509" s="8"/>
      <c r="N509" s="8"/>
    </row>
    <row r="510" spans="1:14" s="10" customFormat="1" ht="15" x14ac:dyDescent="0.2">
      <c r="A510" s="80"/>
      <c r="B510" s="80"/>
      <c r="E510" s="7"/>
      <c r="F510" s="7"/>
      <c r="G510" s="7"/>
      <c r="H510" s="7"/>
      <c r="I510" s="7"/>
      <c r="J510" s="7"/>
      <c r="K510" s="7"/>
      <c r="L510" s="8"/>
      <c r="M510" s="8"/>
      <c r="N510" s="8"/>
    </row>
    <row r="511" spans="1:14" s="10" customFormat="1" ht="15" x14ac:dyDescent="0.2">
      <c r="A511" s="80"/>
      <c r="B511" s="80"/>
      <c r="E511" s="7"/>
      <c r="F511" s="7"/>
      <c r="G511" s="7"/>
      <c r="H511" s="7"/>
      <c r="I511" s="7"/>
      <c r="J511" s="7"/>
      <c r="K511" s="7"/>
      <c r="L511" s="8"/>
      <c r="M511" s="8"/>
      <c r="N511" s="8"/>
    </row>
    <row r="512" spans="1:14" s="10" customFormat="1" ht="15" x14ac:dyDescent="0.2">
      <c r="A512" s="80"/>
      <c r="B512" s="80"/>
      <c r="E512" s="7"/>
      <c r="F512" s="7"/>
      <c r="G512" s="7"/>
      <c r="H512" s="7"/>
      <c r="I512" s="7"/>
      <c r="J512" s="7"/>
      <c r="K512" s="7"/>
      <c r="L512" s="8"/>
      <c r="M512" s="8"/>
      <c r="N512" s="8"/>
    </row>
    <row r="513" spans="1:14" s="10" customFormat="1" ht="15" x14ac:dyDescent="0.2">
      <c r="A513" s="80"/>
      <c r="B513" s="80"/>
      <c r="E513" s="7"/>
      <c r="F513" s="7"/>
      <c r="G513" s="7"/>
      <c r="H513" s="7"/>
      <c r="I513" s="7"/>
      <c r="J513" s="7"/>
      <c r="K513" s="7"/>
      <c r="L513" s="8"/>
      <c r="M513" s="8"/>
      <c r="N513" s="8"/>
    </row>
    <row r="514" spans="1:14" s="10" customFormat="1" ht="15" x14ac:dyDescent="0.2">
      <c r="A514" s="80"/>
      <c r="B514" s="80"/>
      <c r="E514" s="7"/>
      <c r="F514" s="7"/>
      <c r="G514" s="7"/>
      <c r="H514" s="7"/>
      <c r="I514" s="7"/>
      <c r="J514" s="7"/>
      <c r="K514" s="7"/>
      <c r="L514" s="8"/>
      <c r="M514" s="8"/>
      <c r="N514" s="8"/>
    </row>
    <row r="515" spans="1:14" s="10" customFormat="1" ht="15" x14ac:dyDescent="0.2">
      <c r="A515" s="80"/>
      <c r="B515" s="80"/>
      <c r="E515" s="7"/>
      <c r="F515" s="7"/>
      <c r="G515" s="7"/>
      <c r="H515" s="7"/>
      <c r="I515" s="7"/>
      <c r="J515" s="7"/>
      <c r="K515" s="7"/>
      <c r="L515" s="8"/>
      <c r="M515" s="8"/>
      <c r="N515" s="8"/>
    </row>
    <row r="516" spans="1:14" s="10" customFormat="1" ht="15" x14ac:dyDescent="0.2">
      <c r="A516" s="80"/>
      <c r="B516" s="80"/>
      <c r="E516" s="7"/>
      <c r="F516" s="7"/>
      <c r="G516" s="7"/>
      <c r="H516" s="7"/>
      <c r="I516" s="7"/>
      <c r="J516" s="7"/>
      <c r="K516" s="7"/>
      <c r="L516" s="8"/>
      <c r="M516" s="8"/>
      <c r="N516" s="8"/>
    </row>
    <row r="517" spans="1:14" s="10" customFormat="1" ht="15" x14ac:dyDescent="0.2">
      <c r="A517" s="80"/>
      <c r="B517" s="80"/>
      <c r="E517" s="7"/>
      <c r="F517" s="7"/>
      <c r="G517" s="7"/>
      <c r="H517" s="7"/>
      <c r="I517" s="7"/>
      <c r="J517" s="7"/>
      <c r="K517" s="7"/>
      <c r="L517" s="8"/>
      <c r="M517" s="8"/>
      <c r="N517" s="8"/>
    </row>
    <row r="518" spans="1:14" s="10" customFormat="1" ht="15" x14ac:dyDescent="0.2">
      <c r="A518" s="80"/>
      <c r="B518" s="80"/>
      <c r="E518" s="7"/>
      <c r="F518" s="7"/>
      <c r="G518" s="7"/>
      <c r="H518" s="7"/>
      <c r="I518" s="7"/>
      <c r="J518" s="7"/>
      <c r="K518" s="7"/>
      <c r="L518" s="8"/>
      <c r="M518" s="8"/>
      <c r="N518" s="8"/>
    </row>
    <row r="519" spans="1:14" s="10" customFormat="1" ht="15" x14ac:dyDescent="0.2">
      <c r="A519" s="80"/>
      <c r="B519" s="80"/>
      <c r="E519" s="7"/>
      <c r="F519" s="7"/>
      <c r="G519" s="7"/>
      <c r="H519" s="7"/>
      <c r="I519" s="7"/>
      <c r="J519" s="7"/>
      <c r="K519" s="7"/>
      <c r="L519" s="8"/>
      <c r="M519" s="8"/>
      <c r="N519" s="8"/>
    </row>
    <row r="520" spans="1:14" s="10" customFormat="1" ht="15" x14ac:dyDescent="0.2">
      <c r="A520" s="80"/>
      <c r="B520" s="80"/>
      <c r="E520" s="7"/>
      <c r="F520" s="7"/>
      <c r="G520" s="7"/>
      <c r="H520" s="7"/>
      <c r="I520" s="7"/>
      <c r="J520" s="7"/>
      <c r="K520" s="7"/>
      <c r="L520" s="8"/>
      <c r="M520" s="8"/>
      <c r="N520" s="8"/>
    </row>
    <row r="521" spans="1:14" s="10" customFormat="1" ht="15" x14ac:dyDescent="0.2">
      <c r="A521" s="80"/>
      <c r="B521" s="80"/>
      <c r="E521" s="7"/>
      <c r="F521" s="7"/>
      <c r="G521" s="7"/>
      <c r="H521" s="7"/>
      <c r="I521" s="7"/>
      <c r="J521" s="7"/>
      <c r="K521" s="7"/>
      <c r="L521" s="8"/>
      <c r="M521" s="8"/>
      <c r="N521" s="8"/>
    </row>
    <row r="522" spans="1:14" s="10" customFormat="1" ht="15" x14ac:dyDescent="0.2">
      <c r="A522" s="80"/>
      <c r="B522" s="80"/>
      <c r="E522" s="7"/>
      <c r="F522" s="7"/>
      <c r="G522" s="7"/>
      <c r="H522" s="7"/>
      <c r="I522" s="7"/>
      <c r="J522" s="7"/>
      <c r="K522" s="7"/>
      <c r="L522" s="8"/>
      <c r="M522" s="8"/>
      <c r="N522" s="8"/>
    </row>
    <row r="523" spans="1:14" s="10" customFormat="1" ht="15" x14ac:dyDescent="0.2">
      <c r="A523" s="80"/>
      <c r="B523" s="80"/>
      <c r="E523" s="7"/>
      <c r="F523" s="7"/>
      <c r="G523" s="7"/>
      <c r="H523" s="7"/>
      <c r="I523" s="7"/>
      <c r="J523" s="7"/>
      <c r="K523" s="7"/>
      <c r="L523" s="8"/>
      <c r="M523" s="8"/>
      <c r="N523" s="8"/>
    </row>
    <row r="524" spans="1:14" s="10" customFormat="1" ht="15" x14ac:dyDescent="0.2">
      <c r="A524" s="80"/>
      <c r="B524" s="80"/>
      <c r="E524" s="7"/>
      <c r="F524" s="7"/>
      <c r="G524" s="7"/>
      <c r="H524" s="7"/>
      <c r="I524" s="7"/>
      <c r="J524" s="7"/>
      <c r="K524" s="7"/>
      <c r="L524" s="8"/>
      <c r="M524" s="8"/>
      <c r="N524" s="8"/>
    </row>
    <row r="525" spans="1:14" s="10" customFormat="1" ht="15" x14ac:dyDescent="0.2">
      <c r="A525" s="80"/>
      <c r="B525" s="80"/>
      <c r="E525" s="7"/>
      <c r="F525" s="7"/>
      <c r="G525" s="7"/>
      <c r="H525" s="7"/>
      <c r="I525" s="7"/>
      <c r="J525" s="7"/>
      <c r="K525" s="7"/>
      <c r="L525" s="8"/>
      <c r="M525" s="8"/>
      <c r="N525" s="8"/>
    </row>
    <row r="526" spans="1:14" s="10" customFormat="1" ht="15" x14ac:dyDescent="0.2">
      <c r="A526" s="80"/>
      <c r="B526" s="80"/>
      <c r="E526" s="7"/>
      <c r="F526" s="7"/>
      <c r="G526" s="7"/>
      <c r="H526" s="7"/>
      <c r="I526" s="7"/>
      <c r="J526" s="7"/>
      <c r="K526" s="7"/>
      <c r="L526" s="8"/>
      <c r="M526" s="8"/>
      <c r="N526" s="8"/>
    </row>
    <row r="527" spans="1:14" s="10" customFormat="1" ht="15" x14ac:dyDescent="0.2">
      <c r="A527" s="80"/>
      <c r="B527" s="80"/>
      <c r="E527" s="7"/>
      <c r="F527" s="7"/>
      <c r="G527" s="7"/>
      <c r="H527" s="7"/>
      <c r="I527" s="7"/>
      <c r="J527" s="7"/>
      <c r="K527" s="7"/>
      <c r="L527" s="8"/>
      <c r="M527" s="8"/>
      <c r="N527" s="8"/>
    </row>
    <row r="528" spans="1:14" s="10" customFormat="1" ht="15" x14ac:dyDescent="0.2">
      <c r="A528" s="80"/>
      <c r="B528" s="80"/>
      <c r="E528" s="7"/>
      <c r="F528" s="7"/>
      <c r="G528" s="7"/>
      <c r="H528" s="7"/>
      <c r="I528" s="7"/>
      <c r="J528" s="7"/>
      <c r="K528" s="7"/>
      <c r="L528" s="8"/>
      <c r="M528" s="8"/>
      <c r="N528" s="8"/>
    </row>
    <row r="529" spans="1:14" s="10" customFormat="1" ht="15" x14ac:dyDescent="0.2">
      <c r="A529" s="80"/>
      <c r="B529" s="80"/>
      <c r="E529" s="7"/>
      <c r="F529" s="7"/>
      <c r="G529" s="7"/>
      <c r="H529" s="7"/>
      <c r="I529" s="7"/>
      <c r="J529" s="7"/>
      <c r="K529" s="7"/>
      <c r="L529" s="8"/>
      <c r="M529" s="8"/>
      <c r="N529" s="8"/>
    </row>
    <row r="530" spans="1:14" s="10" customFormat="1" ht="15" x14ac:dyDescent="0.2">
      <c r="A530" s="80"/>
      <c r="B530" s="80"/>
      <c r="E530" s="7"/>
      <c r="F530" s="7"/>
      <c r="G530" s="7"/>
      <c r="H530" s="7"/>
      <c r="I530" s="7"/>
      <c r="J530" s="7"/>
      <c r="K530" s="7"/>
      <c r="L530" s="8"/>
      <c r="M530" s="8"/>
      <c r="N530" s="8"/>
    </row>
    <row r="531" spans="1:14" s="10" customFormat="1" ht="15" x14ac:dyDescent="0.2">
      <c r="A531" s="80"/>
      <c r="B531" s="80"/>
      <c r="E531" s="7"/>
      <c r="F531" s="7"/>
      <c r="G531" s="7"/>
      <c r="H531" s="7"/>
      <c r="I531" s="7"/>
      <c r="J531" s="7"/>
      <c r="K531" s="7"/>
      <c r="L531" s="8"/>
      <c r="M531" s="8"/>
      <c r="N531" s="8"/>
    </row>
    <row r="532" spans="1:14" s="10" customFormat="1" ht="15" x14ac:dyDescent="0.2">
      <c r="A532" s="80"/>
      <c r="B532" s="80"/>
      <c r="E532" s="7"/>
      <c r="F532" s="7"/>
      <c r="G532" s="7"/>
      <c r="H532" s="7"/>
      <c r="I532" s="7"/>
      <c r="J532" s="7"/>
      <c r="K532" s="7"/>
      <c r="L532" s="8"/>
      <c r="M532" s="8"/>
      <c r="N532" s="8"/>
    </row>
    <row r="533" spans="1:14" s="10" customFormat="1" ht="15" x14ac:dyDescent="0.2">
      <c r="A533" s="80"/>
      <c r="B533" s="80"/>
      <c r="E533" s="7"/>
      <c r="F533" s="7"/>
      <c r="G533" s="7"/>
      <c r="H533" s="7"/>
      <c r="I533" s="7"/>
      <c r="J533" s="7"/>
      <c r="K533" s="7"/>
      <c r="L533" s="8"/>
      <c r="M533" s="8"/>
      <c r="N533" s="8"/>
    </row>
    <row r="534" spans="1:14" s="10" customFormat="1" ht="15" x14ac:dyDescent="0.2">
      <c r="A534" s="80"/>
      <c r="B534" s="80"/>
      <c r="E534" s="7"/>
      <c r="F534" s="7"/>
      <c r="G534" s="7"/>
      <c r="H534" s="7"/>
      <c r="I534" s="7"/>
      <c r="J534" s="7"/>
      <c r="K534" s="7"/>
      <c r="L534" s="8"/>
      <c r="M534" s="8"/>
      <c r="N534" s="8"/>
    </row>
    <row r="535" spans="1:14" s="10" customFormat="1" ht="15" x14ac:dyDescent="0.2">
      <c r="A535" s="80"/>
      <c r="B535" s="80"/>
      <c r="E535" s="7"/>
      <c r="F535" s="7"/>
      <c r="G535" s="7"/>
      <c r="H535" s="7"/>
      <c r="I535" s="7"/>
      <c r="J535" s="7"/>
      <c r="K535" s="7"/>
      <c r="L535" s="8"/>
      <c r="M535" s="8"/>
      <c r="N535" s="8"/>
    </row>
    <row r="536" spans="1:14" s="10" customFormat="1" ht="15" x14ac:dyDescent="0.2">
      <c r="A536" s="80"/>
      <c r="B536" s="80"/>
      <c r="E536" s="7"/>
      <c r="F536" s="7"/>
      <c r="G536" s="7"/>
      <c r="H536" s="7"/>
      <c r="I536" s="7"/>
      <c r="J536" s="7"/>
      <c r="K536" s="7"/>
      <c r="L536" s="8"/>
      <c r="M536" s="8"/>
      <c r="N536" s="8"/>
    </row>
    <row r="537" spans="1:14" s="10" customFormat="1" ht="15" x14ac:dyDescent="0.2">
      <c r="A537" s="80"/>
      <c r="B537" s="80"/>
      <c r="E537" s="7"/>
      <c r="F537" s="7"/>
      <c r="G537" s="7"/>
      <c r="H537" s="7"/>
      <c r="I537" s="7"/>
      <c r="J537" s="7"/>
      <c r="K537" s="7"/>
      <c r="L537" s="8"/>
      <c r="M537" s="8"/>
      <c r="N537" s="8"/>
    </row>
    <row r="538" spans="1:14" s="10" customFormat="1" ht="15" x14ac:dyDescent="0.2">
      <c r="A538" s="80"/>
      <c r="B538" s="80"/>
      <c r="E538" s="7"/>
      <c r="F538" s="7"/>
      <c r="G538" s="7"/>
      <c r="H538" s="7"/>
      <c r="I538" s="7"/>
      <c r="J538" s="7"/>
      <c r="K538" s="7"/>
      <c r="L538" s="8"/>
      <c r="M538" s="8"/>
      <c r="N538" s="8"/>
    </row>
    <row r="539" spans="1:14" s="10" customFormat="1" ht="15" x14ac:dyDescent="0.2">
      <c r="A539" s="80"/>
      <c r="B539" s="80"/>
      <c r="E539" s="7"/>
      <c r="F539" s="7"/>
      <c r="G539" s="7"/>
      <c r="H539" s="7"/>
      <c r="I539" s="7"/>
      <c r="J539" s="7"/>
      <c r="K539" s="7"/>
      <c r="L539" s="8"/>
      <c r="M539" s="8"/>
      <c r="N539" s="8"/>
    </row>
    <row r="540" spans="1:14" s="10" customFormat="1" ht="15" x14ac:dyDescent="0.2">
      <c r="A540" s="80"/>
      <c r="B540" s="80"/>
      <c r="E540" s="7"/>
      <c r="F540" s="7"/>
      <c r="G540" s="7"/>
      <c r="H540" s="7"/>
      <c r="I540" s="7"/>
      <c r="J540" s="7"/>
      <c r="K540" s="7"/>
      <c r="L540" s="8"/>
      <c r="M540" s="8"/>
      <c r="N540" s="8"/>
    </row>
    <row r="541" spans="1:14" s="10" customFormat="1" ht="15" x14ac:dyDescent="0.2">
      <c r="A541" s="80"/>
      <c r="B541" s="80"/>
      <c r="E541" s="7"/>
      <c r="F541" s="7"/>
      <c r="G541" s="7"/>
      <c r="H541" s="7"/>
      <c r="I541" s="7"/>
      <c r="J541" s="7"/>
      <c r="K541" s="7"/>
      <c r="L541" s="8"/>
      <c r="M541" s="8"/>
      <c r="N541" s="8"/>
    </row>
    <row r="542" spans="1:14" s="10" customFormat="1" ht="15" x14ac:dyDescent="0.2">
      <c r="A542" s="80"/>
      <c r="B542" s="80"/>
      <c r="E542" s="7"/>
      <c r="F542" s="7"/>
      <c r="G542" s="7"/>
      <c r="H542" s="7"/>
      <c r="I542" s="7"/>
      <c r="J542" s="7"/>
      <c r="K542" s="7"/>
      <c r="L542" s="8"/>
      <c r="M542" s="8"/>
      <c r="N542" s="8"/>
    </row>
    <row r="543" spans="1:14" s="10" customFormat="1" ht="15" x14ac:dyDescent="0.2">
      <c r="A543" s="80"/>
      <c r="B543" s="80"/>
      <c r="E543" s="7"/>
      <c r="F543" s="7"/>
      <c r="G543" s="7"/>
      <c r="H543" s="7"/>
      <c r="I543" s="7"/>
      <c r="J543" s="7"/>
      <c r="K543" s="7"/>
      <c r="L543" s="8"/>
      <c r="M543" s="8"/>
      <c r="N543" s="8"/>
    </row>
    <row r="544" spans="1:14" s="10" customFormat="1" ht="15" x14ac:dyDescent="0.2">
      <c r="A544" s="80"/>
      <c r="B544" s="80"/>
      <c r="E544" s="7"/>
      <c r="F544" s="7"/>
      <c r="G544" s="7"/>
      <c r="H544" s="7"/>
      <c r="I544" s="7"/>
      <c r="J544" s="7"/>
      <c r="K544" s="7"/>
      <c r="L544" s="8"/>
      <c r="M544" s="8"/>
      <c r="N544" s="8"/>
    </row>
    <row r="545" spans="1:14" s="10" customFormat="1" ht="15" x14ac:dyDescent="0.2">
      <c r="A545" s="80"/>
      <c r="B545" s="80"/>
      <c r="E545" s="7"/>
      <c r="F545" s="7"/>
      <c r="G545" s="7"/>
      <c r="H545" s="7"/>
      <c r="I545" s="7"/>
      <c r="J545" s="7"/>
      <c r="K545" s="7"/>
      <c r="L545" s="8"/>
      <c r="M545" s="8"/>
      <c r="N545" s="8"/>
    </row>
    <row r="546" spans="1:14" s="10" customFormat="1" ht="15" x14ac:dyDescent="0.2">
      <c r="A546" s="80"/>
      <c r="B546" s="80"/>
      <c r="E546" s="7"/>
      <c r="F546" s="7"/>
      <c r="G546" s="7"/>
      <c r="H546" s="7"/>
      <c r="I546" s="7"/>
      <c r="J546" s="7"/>
      <c r="K546" s="7"/>
      <c r="L546" s="8"/>
      <c r="M546" s="8"/>
      <c r="N546" s="8"/>
    </row>
    <row r="547" spans="1:14" s="10" customFormat="1" ht="15" x14ac:dyDescent="0.2">
      <c r="A547" s="80"/>
      <c r="B547" s="80"/>
      <c r="E547" s="7"/>
      <c r="F547" s="7"/>
      <c r="G547" s="7"/>
      <c r="H547" s="7"/>
      <c r="I547" s="7"/>
      <c r="J547" s="7"/>
      <c r="K547" s="7"/>
      <c r="L547" s="8"/>
      <c r="M547" s="8"/>
      <c r="N547" s="8"/>
    </row>
    <row r="548" spans="1:14" s="10" customFormat="1" ht="15" x14ac:dyDescent="0.2">
      <c r="A548" s="80"/>
      <c r="B548" s="80"/>
      <c r="E548" s="7"/>
      <c r="F548" s="7"/>
      <c r="G548" s="7"/>
      <c r="H548" s="7"/>
      <c r="I548" s="7"/>
      <c r="J548" s="7"/>
      <c r="K548" s="7"/>
      <c r="L548" s="8"/>
      <c r="M548" s="8"/>
      <c r="N548" s="8"/>
    </row>
    <row r="549" spans="1:14" s="10" customFormat="1" ht="15" x14ac:dyDescent="0.2">
      <c r="A549" s="80"/>
      <c r="B549" s="80"/>
      <c r="E549" s="7"/>
      <c r="F549" s="7"/>
      <c r="G549" s="7"/>
      <c r="H549" s="7"/>
      <c r="I549" s="7"/>
      <c r="J549" s="7"/>
      <c r="K549" s="7"/>
      <c r="L549" s="8"/>
      <c r="M549" s="8"/>
      <c r="N549" s="8"/>
    </row>
    <row r="550" spans="1:14" s="10" customFormat="1" ht="15" x14ac:dyDescent="0.2">
      <c r="A550" s="80"/>
      <c r="B550" s="80"/>
      <c r="E550" s="7"/>
      <c r="F550" s="7"/>
      <c r="G550" s="7"/>
      <c r="H550" s="7"/>
      <c r="I550" s="7"/>
      <c r="J550" s="7"/>
      <c r="K550" s="7"/>
      <c r="L550" s="8"/>
      <c r="M550" s="8"/>
      <c r="N550" s="8"/>
    </row>
    <row r="551" spans="1:14" s="10" customFormat="1" ht="15" x14ac:dyDescent="0.2">
      <c r="A551" s="80"/>
      <c r="B551" s="80"/>
      <c r="E551" s="7"/>
      <c r="F551" s="7"/>
      <c r="G551" s="7"/>
      <c r="H551" s="7"/>
      <c r="I551" s="7"/>
      <c r="J551" s="7"/>
      <c r="K551" s="7"/>
      <c r="L551" s="8"/>
      <c r="M551" s="8"/>
      <c r="N551" s="8"/>
    </row>
    <row r="552" spans="1:14" s="10" customFormat="1" ht="15" x14ac:dyDescent="0.2">
      <c r="A552" s="80"/>
      <c r="B552" s="80"/>
      <c r="E552" s="7"/>
      <c r="F552" s="7"/>
      <c r="G552" s="7"/>
      <c r="H552" s="7"/>
      <c r="I552" s="7"/>
      <c r="J552" s="7"/>
      <c r="K552" s="7"/>
      <c r="L552" s="8"/>
      <c r="M552" s="8"/>
      <c r="N552" s="8"/>
    </row>
    <row r="553" spans="1:14" s="10" customFormat="1" ht="15" x14ac:dyDescent="0.2">
      <c r="A553" s="80"/>
      <c r="B553" s="80"/>
      <c r="E553" s="7"/>
      <c r="F553" s="7"/>
      <c r="G553" s="7"/>
      <c r="H553" s="7"/>
      <c r="I553" s="7"/>
      <c r="J553" s="7"/>
      <c r="K553" s="7"/>
      <c r="L553" s="8"/>
      <c r="M553" s="8"/>
      <c r="N553" s="8"/>
    </row>
    <row r="554" spans="1:14" s="10" customFormat="1" ht="15" x14ac:dyDescent="0.2">
      <c r="A554" s="80"/>
      <c r="B554" s="80"/>
      <c r="E554" s="7"/>
      <c r="F554" s="7"/>
      <c r="G554" s="7"/>
      <c r="H554" s="7"/>
      <c r="I554" s="7"/>
      <c r="J554" s="7"/>
      <c r="K554" s="7"/>
      <c r="L554" s="8"/>
      <c r="M554" s="8"/>
      <c r="N554" s="8"/>
    </row>
    <row r="555" spans="1:14" s="10" customFormat="1" ht="15" x14ac:dyDescent="0.2">
      <c r="A555" s="80"/>
      <c r="B555" s="80"/>
      <c r="E555" s="7"/>
      <c r="F555" s="7"/>
      <c r="G555" s="7"/>
      <c r="H555" s="7"/>
      <c r="I555" s="7"/>
      <c r="J555" s="7"/>
      <c r="K555" s="7"/>
      <c r="L555" s="8"/>
      <c r="M555" s="8"/>
      <c r="N555" s="8"/>
    </row>
    <row r="556" spans="1:14" s="10" customFormat="1" ht="15" x14ac:dyDescent="0.2">
      <c r="A556" s="80"/>
      <c r="B556" s="80"/>
      <c r="E556" s="7"/>
      <c r="F556" s="7"/>
      <c r="G556" s="7"/>
      <c r="H556" s="7"/>
      <c r="I556" s="7"/>
      <c r="J556" s="7"/>
      <c r="K556" s="7"/>
      <c r="L556" s="8"/>
      <c r="M556" s="8"/>
      <c r="N556" s="8"/>
    </row>
    <row r="557" spans="1:14" s="10" customFormat="1" ht="15" x14ac:dyDescent="0.2">
      <c r="A557" s="80"/>
      <c r="B557" s="80"/>
      <c r="E557" s="7"/>
      <c r="F557" s="7"/>
      <c r="G557" s="7"/>
      <c r="H557" s="7"/>
      <c r="I557" s="7"/>
      <c r="J557" s="7"/>
      <c r="K557" s="7"/>
      <c r="L557" s="8"/>
      <c r="M557" s="8"/>
      <c r="N557" s="8"/>
    </row>
    <row r="558" spans="1:14" s="10" customFormat="1" ht="15" x14ac:dyDescent="0.2">
      <c r="A558" s="80"/>
      <c r="B558" s="80"/>
      <c r="E558" s="7"/>
      <c r="F558" s="7"/>
      <c r="G558" s="7"/>
      <c r="H558" s="7"/>
      <c r="I558" s="7"/>
      <c r="J558" s="7"/>
      <c r="K558" s="7"/>
      <c r="L558" s="8"/>
      <c r="M558" s="8"/>
      <c r="N558" s="8"/>
    </row>
    <row r="559" spans="1:14" s="10" customFormat="1" ht="15" x14ac:dyDescent="0.2">
      <c r="A559" s="80"/>
      <c r="B559" s="80"/>
      <c r="E559" s="7"/>
      <c r="F559" s="7"/>
      <c r="G559" s="7"/>
      <c r="H559" s="7"/>
      <c r="I559" s="7"/>
      <c r="J559" s="7"/>
      <c r="K559" s="7"/>
      <c r="L559" s="8"/>
      <c r="M559" s="8"/>
      <c r="N559" s="8"/>
    </row>
    <row r="560" spans="1:14" s="10" customFormat="1" ht="15" x14ac:dyDescent="0.2">
      <c r="A560" s="80"/>
      <c r="B560" s="80"/>
      <c r="E560" s="7"/>
      <c r="F560" s="7"/>
      <c r="G560" s="7"/>
      <c r="H560" s="7"/>
      <c r="I560" s="7"/>
      <c r="J560" s="7"/>
      <c r="K560" s="7"/>
      <c r="L560" s="8"/>
      <c r="M560" s="8"/>
      <c r="N560" s="8"/>
    </row>
    <row r="561" spans="1:14" s="10" customFormat="1" ht="15" x14ac:dyDescent="0.2">
      <c r="A561" s="80"/>
      <c r="B561" s="80"/>
      <c r="E561" s="7"/>
      <c r="F561" s="7"/>
      <c r="G561" s="7"/>
      <c r="H561" s="7"/>
      <c r="I561" s="7"/>
      <c r="J561" s="7"/>
      <c r="K561" s="7"/>
      <c r="L561" s="8"/>
      <c r="M561" s="8"/>
      <c r="N561" s="8"/>
    </row>
    <row r="562" spans="1:14" s="10" customFormat="1" ht="15" x14ac:dyDescent="0.2">
      <c r="A562" s="80"/>
      <c r="B562" s="80"/>
      <c r="E562" s="7"/>
      <c r="F562" s="7"/>
      <c r="G562" s="7"/>
      <c r="H562" s="7"/>
      <c r="I562" s="7"/>
      <c r="J562" s="7"/>
      <c r="K562" s="7"/>
      <c r="L562" s="8"/>
      <c r="M562" s="8"/>
      <c r="N562" s="8"/>
    </row>
    <row r="563" spans="1:14" s="10" customFormat="1" ht="15" x14ac:dyDescent="0.2">
      <c r="A563" s="80"/>
      <c r="B563" s="80"/>
      <c r="E563" s="7"/>
      <c r="F563" s="7"/>
      <c r="G563" s="7"/>
      <c r="H563" s="7"/>
      <c r="I563" s="7"/>
      <c r="J563" s="7"/>
      <c r="K563" s="7"/>
      <c r="L563" s="8"/>
      <c r="M563" s="8"/>
      <c r="N563" s="8"/>
    </row>
    <row r="564" spans="1:14" s="10" customFormat="1" ht="15" x14ac:dyDescent="0.2">
      <c r="A564" s="80"/>
      <c r="B564" s="80"/>
      <c r="E564" s="7"/>
      <c r="F564" s="7"/>
      <c r="G564" s="7"/>
      <c r="H564" s="7"/>
      <c r="I564" s="7"/>
      <c r="J564" s="7"/>
      <c r="K564" s="7"/>
      <c r="L564" s="8"/>
      <c r="M564" s="8"/>
      <c r="N564" s="8"/>
    </row>
    <row r="565" spans="1:14" s="10" customFormat="1" ht="15" x14ac:dyDescent="0.2">
      <c r="A565" s="80"/>
      <c r="B565" s="80"/>
      <c r="E565" s="7"/>
      <c r="F565" s="7"/>
      <c r="G565" s="7"/>
      <c r="H565" s="7"/>
      <c r="I565" s="7"/>
      <c r="J565" s="7"/>
      <c r="K565" s="7"/>
      <c r="L565" s="8"/>
      <c r="M565" s="8"/>
      <c r="N565" s="8"/>
    </row>
    <row r="566" spans="1:14" s="10" customFormat="1" ht="15" x14ac:dyDescent="0.2">
      <c r="A566" s="80"/>
      <c r="B566" s="80"/>
      <c r="E566" s="7"/>
      <c r="F566" s="7"/>
      <c r="G566" s="7"/>
      <c r="H566" s="7"/>
      <c r="I566" s="7"/>
      <c r="J566" s="7"/>
      <c r="K566" s="7"/>
      <c r="L566" s="8"/>
      <c r="M566" s="8"/>
      <c r="N566" s="8"/>
    </row>
    <row r="567" spans="1:14" s="10" customFormat="1" ht="15" x14ac:dyDescent="0.2">
      <c r="A567" s="80"/>
      <c r="B567" s="80"/>
      <c r="E567" s="7"/>
      <c r="F567" s="7"/>
      <c r="G567" s="7"/>
      <c r="H567" s="7"/>
      <c r="I567" s="7"/>
      <c r="J567" s="7"/>
      <c r="K567" s="7"/>
      <c r="L567" s="8"/>
      <c r="M567" s="8"/>
      <c r="N567" s="8"/>
    </row>
    <row r="568" spans="1:14" s="10" customFormat="1" ht="15" x14ac:dyDescent="0.2">
      <c r="A568" s="80"/>
      <c r="B568" s="80"/>
      <c r="E568" s="7"/>
      <c r="F568" s="7"/>
      <c r="G568" s="7"/>
      <c r="H568" s="7"/>
      <c r="I568" s="7"/>
      <c r="J568" s="7"/>
      <c r="K568" s="7"/>
      <c r="L568" s="8"/>
      <c r="M568" s="8"/>
      <c r="N568" s="8"/>
    </row>
    <row r="569" spans="1:14" s="10" customFormat="1" ht="15" x14ac:dyDescent="0.2">
      <c r="A569" s="80"/>
      <c r="B569" s="80"/>
      <c r="E569" s="7"/>
      <c r="F569" s="7"/>
      <c r="G569" s="7"/>
      <c r="H569" s="7"/>
      <c r="I569" s="7"/>
      <c r="J569" s="7"/>
      <c r="K569" s="7"/>
      <c r="L569" s="8"/>
      <c r="M569" s="8"/>
      <c r="N569" s="8"/>
    </row>
    <row r="570" spans="1:14" s="10" customFormat="1" ht="15" x14ac:dyDescent="0.2">
      <c r="A570" s="80"/>
      <c r="B570" s="80"/>
      <c r="E570" s="7"/>
      <c r="F570" s="7"/>
      <c r="G570" s="7"/>
      <c r="H570" s="7"/>
      <c r="I570" s="7"/>
      <c r="J570" s="7"/>
      <c r="K570" s="7"/>
      <c r="L570" s="8"/>
      <c r="M570" s="8"/>
      <c r="N570" s="8"/>
    </row>
    <row r="571" spans="1:14" s="10" customFormat="1" ht="15" x14ac:dyDescent="0.2">
      <c r="A571" s="80"/>
      <c r="B571" s="80"/>
      <c r="E571" s="7"/>
      <c r="F571" s="7"/>
      <c r="G571" s="7"/>
      <c r="H571" s="7"/>
      <c r="I571" s="7"/>
      <c r="J571" s="7"/>
      <c r="K571" s="7"/>
      <c r="L571" s="8"/>
      <c r="M571" s="8"/>
      <c r="N571" s="8"/>
    </row>
    <row r="572" spans="1:14" s="10" customFormat="1" ht="15" x14ac:dyDescent="0.2">
      <c r="A572" s="80"/>
      <c r="B572" s="80"/>
      <c r="E572" s="7"/>
      <c r="F572" s="7"/>
      <c r="G572" s="7"/>
      <c r="H572" s="7"/>
      <c r="I572" s="7"/>
      <c r="J572" s="7"/>
      <c r="K572" s="7"/>
      <c r="L572" s="8"/>
      <c r="M572" s="8"/>
      <c r="N572" s="8"/>
    </row>
    <row r="573" spans="1:14" s="10" customFormat="1" ht="15" x14ac:dyDescent="0.2">
      <c r="A573" s="80"/>
      <c r="B573" s="80"/>
      <c r="E573" s="7"/>
      <c r="F573" s="7"/>
      <c r="G573" s="7"/>
      <c r="H573" s="7"/>
      <c r="I573" s="7"/>
      <c r="J573" s="7"/>
      <c r="K573" s="7"/>
      <c r="L573" s="8"/>
      <c r="M573" s="8"/>
      <c r="N573" s="8"/>
    </row>
    <row r="574" spans="1:14" s="10" customFormat="1" ht="15" x14ac:dyDescent="0.2">
      <c r="A574" s="80"/>
      <c r="B574" s="80"/>
      <c r="E574" s="7"/>
      <c r="F574" s="7"/>
      <c r="G574" s="7"/>
      <c r="H574" s="7"/>
      <c r="I574" s="7"/>
      <c r="J574" s="7"/>
      <c r="K574" s="7"/>
      <c r="L574" s="8"/>
      <c r="M574" s="8"/>
      <c r="N574" s="8"/>
    </row>
    <row r="575" spans="1:14" s="10" customFormat="1" ht="15" x14ac:dyDescent="0.2">
      <c r="A575" s="80"/>
      <c r="B575" s="80"/>
      <c r="E575" s="7"/>
      <c r="F575" s="7"/>
      <c r="G575" s="7"/>
      <c r="H575" s="7"/>
      <c r="I575" s="7"/>
      <c r="J575" s="7"/>
      <c r="K575" s="7"/>
      <c r="L575" s="8"/>
      <c r="M575" s="8"/>
      <c r="N575" s="8"/>
    </row>
    <row r="576" spans="1:14" s="10" customFormat="1" ht="15" x14ac:dyDescent="0.2">
      <c r="A576" s="80"/>
      <c r="B576" s="80"/>
      <c r="E576" s="7"/>
      <c r="F576" s="7"/>
      <c r="G576" s="7"/>
      <c r="H576" s="7"/>
      <c r="I576" s="7"/>
      <c r="J576" s="7"/>
      <c r="K576" s="7"/>
      <c r="L576" s="8"/>
      <c r="M576" s="8"/>
      <c r="N576" s="8"/>
    </row>
    <row r="577" spans="1:14" s="10" customFormat="1" ht="15" x14ac:dyDescent="0.2">
      <c r="A577" s="80"/>
      <c r="B577" s="80"/>
      <c r="E577" s="7"/>
      <c r="F577" s="7"/>
      <c r="G577" s="7"/>
      <c r="H577" s="7"/>
      <c r="I577" s="7"/>
      <c r="J577" s="7"/>
      <c r="K577" s="7"/>
      <c r="L577" s="8"/>
      <c r="M577" s="8"/>
      <c r="N577" s="8"/>
    </row>
    <row r="578" spans="1:14" s="10" customFormat="1" ht="15" x14ac:dyDescent="0.2">
      <c r="A578" s="80"/>
      <c r="B578" s="80"/>
      <c r="E578" s="7"/>
      <c r="F578" s="7"/>
      <c r="G578" s="7"/>
      <c r="H578" s="7"/>
      <c r="I578" s="7"/>
      <c r="J578" s="7"/>
      <c r="K578" s="7"/>
      <c r="L578" s="8"/>
      <c r="M578" s="8"/>
      <c r="N578" s="8"/>
    </row>
    <row r="579" spans="1:14" s="10" customFormat="1" ht="15" x14ac:dyDescent="0.2">
      <c r="A579" s="80"/>
      <c r="B579" s="80"/>
      <c r="E579" s="7"/>
      <c r="F579" s="7"/>
      <c r="G579" s="7"/>
      <c r="H579" s="7"/>
      <c r="I579" s="7"/>
      <c r="J579" s="7"/>
      <c r="K579" s="7"/>
      <c r="L579" s="8"/>
      <c r="M579" s="8"/>
      <c r="N579" s="8"/>
    </row>
    <row r="580" spans="1:14" s="10" customFormat="1" ht="15" x14ac:dyDescent="0.2">
      <c r="A580" s="80"/>
      <c r="B580" s="80"/>
      <c r="E580" s="7"/>
      <c r="F580" s="7"/>
      <c r="G580" s="7"/>
      <c r="H580" s="7"/>
      <c r="I580" s="7"/>
      <c r="J580" s="7"/>
      <c r="K580" s="7"/>
      <c r="L580" s="8"/>
      <c r="M580" s="8"/>
      <c r="N580" s="8"/>
    </row>
    <row r="581" spans="1:14" s="10" customFormat="1" ht="15" x14ac:dyDescent="0.2">
      <c r="A581" s="80"/>
      <c r="B581" s="80"/>
      <c r="E581" s="7"/>
      <c r="F581" s="7"/>
      <c r="G581" s="7"/>
      <c r="H581" s="7"/>
      <c r="I581" s="7"/>
      <c r="J581" s="7"/>
      <c r="K581" s="7"/>
      <c r="L581" s="8"/>
      <c r="M581" s="8"/>
      <c r="N581" s="8"/>
    </row>
    <row r="582" spans="1:14" s="10" customFormat="1" ht="15" x14ac:dyDescent="0.2">
      <c r="A582" s="80"/>
      <c r="B582" s="80"/>
      <c r="E582" s="7"/>
      <c r="F582" s="7"/>
      <c r="G582" s="7"/>
      <c r="H582" s="7"/>
      <c r="I582" s="7"/>
      <c r="J582" s="7"/>
      <c r="K582" s="7"/>
      <c r="L582" s="8"/>
      <c r="M582" s="8"/>
      <c r="N582" s="8"/>
    </row>
    <row r="583" spans="1:14" s="10" customFormat="1" ht="15" x14ac:dyDescent="0.2">
      <c r="A583" s="80"/>
      <c r="B583" s="80"/>
      <c r="E583" s="7"/>
      <c r="F583" s="7"/>
      <c r="G583" s="7"/>
      <c r="H583" s="7"/>
      <c r="I583" s="7"/>
      <c r="J583" s="7"/>
      <c r="K583" s="7"/>
      <c r="L583" s="8"/>
      <c r="M583" s="8"/>
      <c r="N583" s="8"/>
    </row>
    <row r="584" spans="1:14" s="10" customFormat="1" ht="15" x14ac:dyDescent="0.2">
      <c r="A584" s="80"/>
      <c r="B584" s="80"/>
      <c r="E584" s="7"/>
      <c r="F584" s="7"/>
      <c r="G584" s="7"/>
      <c r="H584" s="7"/>
      <c r="I584" s="7"/>
      <c r="J584" s="7"/>
      <c r="K584" s="7"/>
      <c r="L584" s="8"/>
      <c r="M584" s="8"/>
      <c r="N584" s="8"/>
    </row>
    <row r="585" spans="1:14" s="10" customFormat="1" ht="15" x14ac:dyDescent="0.2">
      <c r="A585" s="80"/>
      <c r="B585" s="80"/>
      <c r="E585" s="7"/>
      <c r="F585" s="7"/>
      <c r="G585" s="7"/>
      <c r="H585" s="7"/>
      <c r="I585" s="7"/>
      <c r="J585" s="7"/>
      <c r="K585" s="7"/>
      <c r="L585" s="8"/>
      <c r="M585" s="8"/>
      <c r="N585" s="8"/>
    </row>
    <row r="586" spans="1:14" s="10" customFormat="1" ht="15" x14ac:dyDescent="0.2">
      <c r="A586" s="80"/>
      <c r="B586" s="80"/>
      <c r="E586" s="7"/>
      <c r="F586" s="7"/>
      <c r="G586" s="7"/>
      <c r="H586" s="7"/>
      <c r="I586" s="7"/>
      <c r="J586" s="7"/>
      <c r="K586" s="7"/>
      <c r="L586" s="8"/>
      <c r="M586" s="8"/>
      <c r="N586" s="8"/>
    </row>
    <row r="587" spans="1:14" s="10" customFormat="1" ht="15" x14ac:dyDescent="0.2">
      <c r="A587" s="80"/>
      <c r="B587" s="80"/>
      <c r="E587" s="7"/>
      <c r="F587" s="7"/>
      <c r="G587" s="7"/>
      <c r="H587" s="7"/>
      <c r="I587" s="7"/>
      <c r="J587" s="7"/>
      <c r="K587" s="7"/>
      <c r="L587" s="8"/>
      <c r="M587" s="8"/>
      <c r="N587" s="8"/>
    </row>
    <row r="588" spans="1:14" s="10" customFormat="1" ht="15" x14ac:dyDescent="0.2">
      <c r="A588" s="80"/>
      <c r="B588" s="80"/>
      <c r="E588" s="7"/>
      <c r="F588" s="7"/>
      <c r="G588" s="7"/>
      <c r="H588" s="7"/>
      <c r="I588" s="7"/>
      <c r="J588" s="7"/>
      <c r="K588" s="7"/>
      <c r="L588" s="8"/>
      <c r="M588" s="8"/>
      <c r="N588" s="8"/>
    </row>
    <row r="589" spans="1:14" s="10" customFormat="1" ht="15" x14ac:dyDescent="0.2">
      <c r="A589" s="80"/>
      <c r="B589" s="80"/>
      <c r="E589" s="7"/>
      <c r="F589" s="7"/>
      <c r="G589" s="7"/>
      <c r="H589" s="7"/>
      <c r="I589" s="7"/>
      <c r="J589" s="7"/>
      <c r="K589" s="7"/>
      <c r="L589" s="8"/>
      <c r="M589" s="8"/>
      <c r="N589" s="8"/>
    </row>
    <row r="590" spans="1:14" s="10" customFormat="1" ht="15" x14ac:dyDescent="0.2">
      <c r="A590" s="80"/>
      <c r="B590" s="80"/>
      <c r="E590" s="7"/>
      <c r="F590" s="7"/>
      <c r="G590" s="7"/>
      <c r="H590" s="7"/>
      <c r="I590" s="7"/>
      <c r="J590" s="7"/>
      <c r="K590" s="7"/>
      <c r="L590" s="8"/>
      <c r="M590" s="8"/>
      <c r="N590" s="8"/>
    </row>
    <row r="591" spans="1:14" s="10" customFormat="1" ht="15" x14ac:dyDescent="0.2">
      <c r="A591" s="80"/>
      <c r="B591" s="80"/>
      <c r="E591" s="7"/>
      <c r="F591" s="7"/>
      <c r="G591" s="7"/>
      <c r="H591" s="7"/>
      <c r="I591" s="7"/>
      <c r="J591" s="7"/>
      <c r="K591" s="7"/>
      <c r="L591" s="8"/>
      <c r="M591" s="8"/>
      <c r="N591" s="8"/>
    </row>
    <row r="592" spans="1:14" s="10" customFormat="1" ht="15" x14ac:dyDescent="0.2">
      <c r="A592" s="80"/>
      <c r="B592" s="80"/>
      <c r="E592" s="7"/>
      <c r="F592" s="7"/>
      <c r="G592" s="7"/>
      <c r="H592" s="7"/>
      <c r="I592" s="7"/>
      <c r="J592" s="7"/>
      <c r="K592" s="7"/>
      <c r="L592" s="8"/>
      <c r="M592" s="8"/>
      <c r="N592" s="8"/>
    </row>
    <row r="593" spans="1:14" s="10" customFormat="1" ht="15" x14ac:dyDescent="0.2">
      <c r="A593" s="80"/>
      <c r="B593" s="80"/>
      <c r="E593" s="7"/>
      <c r="F593" s="7"/>
      <c r="G593" s="7"/>
      <c r="H593" s="7"/>
      <c r="I593" s="7"/>
      <c r="J593" s="7"/>
      <c r="K593" s="7"/>
      <c r="L593" s="8"/>
      <c r="M593" s="8"/>
      <c r="N593" s="8"/>
    </row>
    <row r="594" spans="1:14" s="10" customFormat="1" ht="15" x14ac:dyDescent="0.2">
      <c r="A594" s="80"/>
      <c r="B594" s="80"/>
      <c r="E594" s="7"/>
      <c r="F594" s="7"/>
      <c r="G594" s="7"/>
      <c r="H594" s="7"/>
      <c r="I594" s="7"/>
      <c r="J594" s="7"/>
      <c r="K594" s="7"/>
      <c r="L594" s="8"/>
      <c r="M594" s="8"/>
      <c r="N594" s="8"/>
    </row>
    <row r="595" spans="1:14" s="10" customFormat="1" ht="15" x14ac:dyDescent="0.2">
      <c r="A595" s="80"/>
      <c r="B595" s="80"/>
      <c r="E595" s="7"/>
      <c r="F595" s="7"/>
      <c r="G595" s="7"/>
      <c r="H595" s="7"/>
      <c r="I595" s="7"/>
      <c r="J595" s="7"/>
      <c r="K595" s="7"/>
      <c r="L595" s="8"/>
      <c r="M595" s="8"/>
      <c r="N595" s="8"/>
    </row>
    <row r="596" spans="1:14" s="10" customFormat="1" ht="15" x14ac:dyDescent="0.2">
      <c r="A596" s="80"/>
      <c r="B596" s="80"/>
      <c r="E596" s="7"/>
      <c r="F596" s="7"/>
      <c r="G596" s="7"/>
      <c r="H596" s="7"/>
      <c r="I596" s="7"/>
      <c r="J596" s="7"/>
      <c r="K596" s="7"/>
      <c r="L596" s="8"/>
      <c r="M596" s="8"/>
      <c r="N596" s="8"/>
    </row>
    <row r="597" spans="1:14" s="10" customFormat="1" ht="15" x14ac:dyDescent="0.2">
      <c r="A597" s="80"/>
      <c r="B597" s="80"/>
      <c r="E597" s="7"/>
      <c r="F597" s="7"/>
      <c r="G597" s="7"/>
      <c r="H597" s="7"/>
      <c r="I597" s="7"/>
      <c r="J597" s="7"/>
      <c r="K597" s="7"/>
      <c r="L597" s="8"/>
      <c r="M597" s="8"/>
      <c r="N597" s="8"/>
    </row>
    <row r="598" spans="1:14" s="10" customFormat="1" ht="15" x14ac:dyDescent="0.2">
      <c r="A598" s="80"/>
      <c r="B598" s="80"/>
      <c r="E598" s="7"/>
      <c r="F598" s="7"/>
      <c r="G598" s="7"/>
      <c r="H598" s="7"/>
      <c r="I598" s="7"/>
      <c r="J598" s="7"/>
      <c r="K598" s="7"/>
      <c r="L598" s="8"/>
      <c r="M598" s="8"/>
      <c r="N598" s="8"/>
    </row>
    <row r="599" spans="1:14" s="10" customFormat="1" ht="15" x14ac:dyDescent="0.2">
      <c r="A599" s="80"/>
      <c r="B599" s="80"/>
      <c r="E599" s="7"/>
      <c r="F599" s="7"/>
      <c r="G599" s="7"/>
      <c r="H599" s="7"/>
      <c r="I599" s="7"/>
      <c r="J599" s="7"/>
      <c r="K599" s="7"/>
      <c r="L599" s="8"/>
      <c r="M599" s="8"/>
      <c r="N599" s="8"/>
    </row>
    <row r="600" spans="1:14" s="10" customFormat="1" ht="15" x14ac:dyDescent="0.2">
      <c r="A600" s="80"/>
      <c r="B600" s="80"/>
      <c r="E600" s="7"/>
      <c r="F600" s="7"/>
      <c r="G600" s="7"/>
      <c r="H600" s="7"/>
      <c r="I600" s="7"/>
      <c r="J600" s="7"/>
      <c r="K600" s="7"/>
      <c r="L600" s="8"/>
      <c r="M600" s="8"/>
      <c r="N600" s="8"/>
    </row>
    <row r="601" spans="1:14" s="10" customFormat="1" ht="15" x14ac:dyDescent="0.2">
      <c r="A601" s="80"/>
      <c r="B601" s="80"/>
      <c r="E601" s="7"/>
      <c r="F601" s="7"/>
      <c r="G601" s="7"/>
      <c r="H601" s="7"/>
      <c r="I601" s="7"/>
      <c r="J601" s="7"/>
      <c r="K601" s="7"/>
      <c r="L601" s="8"/>
      <c r="M601" s="8"/>
      <c r="N601" s="8"/>
    </row>
    <row r="602" spans="1:14" s="10" customFormat="1" ht="15" x14ac:dyDescent="0.2">
      <c r="A602" s="80"/>
      <c r="B602" s="80"/>
      <c r="E602" s="7"/>
      <c r="F602" s="7"/>
      <c r="G602" s="7"/>
      <c r="H602" s="7"/>
      <c r="I602" s="7"/>
      <c r="J602" s="7"/>
      <c r="K602" s="7"/>
      <c r="L602" s="8"/>
      <c r="M602" s="8"/>
      <c r="N602" s="8"/>
    </row>
    <row r="603" spans="1:14" s="10" customFormat="1" ht="15" x14ac:dyDescent="0.2">
      <c r="A603" s="80"/>
      <c r="B603" s="80"/>
      <c r="E603" s="7"/>
      <c r="F603" s="7"/>
      <c r="G603" s="7"/>
      <c r="H603" s="7"/>
      <c r="I603" s="7"/>
      <c r="J603" s="7"/>
      <c r="K603" s="7"/>
      <c r="L603" s="8"/>
      <c r="M603" s="8"/>
      <c r="N603" s="8"/>
    </row>
    <row r="604" spans="1:14" s="10" customFormat="1" ht="15" x14ac:dyDescent="0.2">
      <c r="A604" s="80"/>
      <c r="B604" s="80"/>
      <c r="E604" s="7"/>
      <c r="F604" s="7"/>
      <c r="G604" s="7"/>
      <c r="H604" s="7"/>
      <c r="I604" s="7"/>
      <c r="J604" s="7"/>
      <c r="K604" s="7"/>
      <c r="L604" s="8"/>
      <c r="M604" s="8"/>
      <c r="N604" s="8"/>
    </row>
    <row r="605" spans="1:14" s="10" customFormat="1" ht="15" x14ac:dyDescent="0.2">
      <c r="A605" s="80"/>
      <c r="B605" s="80"/>
      <c r="E605" s="7"/>
      <c r="F605" s="7"/>
      <c r="G605" s="7"/>
      <c r="H605" s="7"/>
      <c r="I605" s="7"/>
      <c r="J605" s="7"/>
      <c r="K605" s="7"/>
      <c r="L605" s="8"/>
      <c r="M605" s="8"/>
      <c r="N605" s="8"/>
    </row>
    <row r="606" spans="1:14" s="10" customFormat="1" ht="15" x14ac:dyDescent="0.2">
      <c r="A606" s="80"/>
      <c r="B606" s="80"/>
      <c r="E606" s="7"/>
      <c r="F606" s="7"/>
      <c r="G606" s="7"/>
      <c r="H606" s="7"/>
      <c r="I606" s="7"/>
      <c r="J606" s="7"/>
      <c r="K606" s="7"/>
      <c r="L606" s="8"/>
      <c r="M606" s="8"/>
      <c r="N606" s="8"/>
    </row>
    <row r="607" spans="1:14" s="10" customFormat="1" ht="15" x14ac:dyDescent="0.2">
      <c r="A607" s="80"/>
      <c r="B607" s="80"/>
      <c r="E607" s="7"/>
      <c r="F607" s="7"/>
      <c r="G607" s="7"/>
      <c r="H607" s="7"/>
      <c r="I607" s="7"/>
      <c r="J607" s="7"/>
      <c r="K607" s="7"/>
      <c r="L607" s="8"/>
      <c r="M607" s="8"/>
      <c r="N607" s="8"/>
    </row>
    <row r="608" spans="1:14" s="10" customFormat="1" ht="15" x14ac:dyDescent="0.2">
      <c r="A608" s="80"/>
      <c r="B608" s="80"/>
      <c r="E608" s="7"/>
      <c r="F608" s="7"/>
      <c r="G608" s="7"/>
      <c r="H608" s="7"/>
      <c r="I608" s="7"/>
      <c r="J608" s="7"/>
      <c r="K608" s="7"/>
      <c r="L608" s="8"/>
      <c r="M608" s="8"/>
      <c r="N608" s="8"/>
    </row>
    <row r="609" spans="1:14" s="10" customFormat="1" ht="15" x14ac:dyDescent="0.2">
      <c r="A609" s="80"/>
      <c r="B609" s="80"/>
      <c r="E609" s="7"/>
      <c r="F609" s="7"/>
      <c r="G609" s="7"/>
      <c r="H609" s="7"/>
      <c r="I609" s="7"/>
      <c r="J609" s="7"/>
      <c r="K609" s="7"/>
      <c r="L609" s="8"/>
      <c r="M609" s="8"/>
      <c r="N609" s="8"/>
    </row>
    <row r="610" spans="1:14" s="10" customFormat="1" ht="15" x14ac:dyDescent="0.2">
      <c r="A610" s="80"/>
      <c r="B610" s="80"/>
      <c r="E610" s="7"/>
      <c r="F610" s="7"/>
      <c r="G610" s="7"/>
      <c r="H610" s="7"/>
      <c r="I610" s="7"/>
      <c r="J610" s="7"/>
      <c r="K610" s="7"/>
      <c r="L610" s="8"/>
      <c r="M610" s="8"/>
      <c r="N610" s="8"/>
    </row>
    <row r="611" spans="1:14" s="10" customFormat="1" ht="15" x14ac:dyDescent="0.2">
      <c r="A611" s="80"/>
      <c r="B611" s="80"/>
      <c r="E611" s="7"/>
      <c r="F611" s="7"/>
      <c r="G611" s="7"/>
      <c r="H611" s="7"/>
      <c r="I611" s="7"/>
      <c r="J611" s="7"/>
      <c r="K611" s="7"/>
      <c r="L611" s="8"/>
      <c r="M611" s="8"/>
      <c r="N611" s="8"/>
    </row>
    <row r="612" spans="1:14" s="10" customFormat="1" ht="15" x14ac:dyDescent="0.2">
      <c r="A612" s="80"/>
      <c r="B612" s="80"/>
      <c r="E612" s="7"/>
      <c r="F612" s="7"/>
      <c r="G612" s="7"/>
      <c r="H612" s="7"/>
      <c r="I612" s="7"/>
      <c r="J612" s="7"/>
      <c r="K612" s="7"/>
      <c r="L612" s="8"/>
      <c r="M612" s="8"/>
      <c r="N612" s="8"/>
    </row>
    <row r="613" spans="1:14" s="10" customFormat="1" ht="15" x14ac:dyDescent="0.2">
      <c r="A613" s="80"/>
      <c r="B613" s="80"/>
      <c r="E613" s="7"/>
      <c r="F613" s="7"/>
      <c r="G613" s="7"/>
      <c r="H613" s="7"/>
      <c r="I613" s="7"/>
      <c r="J613" s="7"/>
      <c r="K613" s="7"/>
      <c r="L613" s="8"/>
      <c r="M613" s="8"/>
      <c r="N613" s="8"/>
    </row>
    <row r="614" spans="1:14" s="10" customFormat="1" ht="15" x14ac:dyDescent="0.2">
      <c r="A614" s="80"/>
      <c r="B614" s="80"/>
      <c r="E614" s="7"/>
      <c r="F614" s="7"/>
      <c r="G614" s="7"/>
      <c r="H614" s="7"/>
      <c r="I614" s="7"/>
      <c r="J614" s="7"/>
      <c r="K614" s="7"/>
      <c r="L614" s="8"/>
      <c r="M614" s="8"/>
      <c r="N614" s="8"/>
    </row>
    <row r="615" spans="1:14" s="10" customFormat="1" ht="15" x14ac:dyDescent="0.2">
      <c r="A615" s="80"/>
      <c r="B615" s="80"/>
      <c r="E615" s="7"/>
      <c r="F615" s="7"/>
      <c r="G615" s="7"/>
      <c r="H615" s="7"/>
      <c r="I615" s="7"/>
      <c r="J615" s="7"/>
      <c r="K615" s="7"/>
      <c r="L615" s="8"/>
      <c r="M615" s="8"/>
      <c r="N615" s="8"/>
    </row>
    <row r="616" spans="1:14" s="10" customFormat="1" ht="15" x14ac:dyDescent="0.2">
      <c r="A616" s="80"/>
      <c r="B616" s="80"/>
      <c r="E616" s="7"/>
      <c r="F616" s="7"/>
      <c r="G616" s="7"/>
      <c r="H616" s="7"/>
      <c r="I616" s="7"/>
      <c r="J616" s="7"/>
      <c r="K616" s="7"/>
      <c r="L616" s="8"/>
      <c r="M616" s="8"/>
      <c r="N616" s="8"/>
    </row>
    <row r="617" spans="1:14" s="10" customFormat="1" ht="15" x14ac:dyDescent="0.2">
      <c r="A617" s="80"/>
      <c r="B617" s="80"/>
      <c r="E617" s="7"/>
      <c r="F617" s="7"/>
      <c r="G617" s="7"/>
      <c r="H617" s="7"/>
      <c r="I617" s="7"/>
      <c r="J617" s="7"/>
      <c r="K617" s="7"/>
      <c r="L617" s="8"/>
      <c r="M617" s="8"/>
      <c r="N617" s="8"/>
    </row>
    <row r="618" spans="1:14" s="10" customFormat="1" ht="15" x14ac:dyDescent="0.2">
      <c r="A618" s="80"/>
      <c r="B618" s="80"/>
      <c r="E618" s="7"/>
      <c r="F618" s="7"/>
      <c r="G618" s="7"/>
      <c r="H618" s="7"/>
      <c r="I618" s="7"/>
      <c r="J618" s="7"/>
      <c r="K618" s="7"/>
      <c r="L618" s="8"/>
      <c r="M618" s="8"/>
      <c r="N618" s="8"/>
    </row>
    <row r="619" spans="1:14" s="10" customFormat="1" ht="15" x14ac:dyDescent="0.2">
      <c r="A619" s="80"/>
      <c r="B619" s="80"/>
      <c r="E619" s="7"/>
      <c r="F619" s="7"/>
      <c r="G619" s="7"/>
      <c r="H619" s="7"/>
      <c r="I619" s="7"/>
      <c r="J619" s="7"/>
      <c r="K619" s="7"/>
      <c r="L619" s="8"/>
      <c r="M619" s="8"/>
      <c r="N619" s="8"/>
    </row>
    <row r="620" spans="1:14" s="10" customFormat="1" ht="15" x14ac:dyDescent="0.2">
      <c r="A620" s="80"/>
      <c r="B620" s="80"/>
      <c r="E620" s="7"/>
      <c r="F620" s="7"/>
      <c r="G620" s="7"/>
      <c r="H620" s="7"/>
      <c r="I620" s="7"/>
      <c r="J620" s="7"/>
      <c r="K620" s="7"/>
      <c r="L620" s="8"/>
      <c r="M620" s="8"/>
      <c r="N620" s="8"/>
    </row>
    <row r="621" spans="1:14" s="10" customFormat="1" ht="15" x14ac:dyDescent="0.2">
      <c r="A621" s="80"/>
      <c r="B621" s="80"/>
      <c r="E621" s="7"/>
      <c r="F621" s="7"/>
      <c r="G621" s="7"/>
      <c r="H621" s="7"/>
      <c r="I621" s="7"/>
      <c r="J621" s="7"/>
      <c r="K621" s="7"/>
      <c r="L621" s="8"/>
      <c r="M621" s="8"/>
      <c r="N621" s="8"/>
    </row>
    <row r="622" spans="1:14" s="10" customFormat="1" ht="15" x14ac:dyDescent="0.2">
      <c r="A622" s="80"/>
      <c r="B622" s="80"/>
      <c r="E622" s="7"/>
      <c r="F622" s="7"/>
      <c r="G622" s="7"/>
      <c r="H622" s="7"/>
      <c r="I622" s="7"/>
      <c r="J622" s="7"/>
      <c r="K622" s="7"/>
      <c r="L622" s="8"/>
      <c r="M622" s="8"/>
      <c r="N622" s="8"/>
    </row>
    <row r="623" spans="1:14" s="10" customFormat="1" ht="15" x14ac:dyDescent="0.2">
      <c r="A623" s="80"/>
      <c r="B623" s="80"/>
      <c r="E623" s="7"/>
      <c r="F623" s="7"/>
      <c r="G623" s="7"/>
      <c r="H623" s="7"/>
      <c r="I623" s="7"/>
      <c r="J623" s="7"/>
      <c r="K623" s="7"/>
      <c r="L623" s="8"/>
      <c r="M623" s="8"/>
      <c r="N623" s="8"/>
    </row>
    <row r="624" spans="1:14" s="10" customFormat="1" ht="15" x14ac:dyDescent="0.2">
      <c r="A624" s="80"/>
      <c r="B624" s="80"/>
      <c r="E624" s="7"/>
      <c r="F624" s="7"/>
      <c r="G624" s="7"/>
      <c r="H624" s="7"/>
      <c r="I624" s="7"/>
      <c r="J624" s="7"/>
      <c r="K624" s="7"/>
      <c r="L624" s="8"/>
      <c r="M624" s="8"/>
      <c r="N624" s="8"/>
    </row>
    <row r="625" spans="1:14" s="10" customFormat="1" ht="15" x14ac:dyDescent="0.2">
      <c r="A625" s="80"/>
      <c r="B625" s="80"/>
      <c r="E625" s="7"/>
      <c r="F625" s="7"/>
      <c r="G625" s="7"/>
      <c r="H625" s="7"/>
      <c r="I625" s="7"/>
      <c r="J625" s="7"/>
      <c r="K625" s="7"/>
      <c r="L625" s="8"/>
      <c r="M625" s="8"/>
      <c r="N625" s="8"/>
    </row>
    <row r="626" spans="1:14" s="10" customFormat="1" ht="15" x14ac:dyDescent="0.2">
      <c r="A626" s="80"/>
      <c r="B626" s="80"/>
      <c r="E626" s="7"/>
      <c r="F626" s="7"/>
      <c r="G626" s="7"/>
      <c r="H626" s="7"/>
      <c r="I626" s="7"/>
      <c r="J626" s="7"/>
      <c r="K626" s="7"/>
      <c r="L626" s="8"/>
      <c r="M626" s="8"/>
      <c r="N626" s="8"/>
    </row>
    <row r="627" spans="1:14" s="10" customFormat="1" ht="15" x14ac:dyDescent="0.2">
      <c r="A627" s="80"/>
      <c r="B627" s="80"/>
      <c r="E627" s="7"/>
      <c r="F627" s="7"/>
      <c r="G627" s="7"/>
      <c r="H627" s="7"/>
      <c r="I627" s="7"/>
      <c r="J627" s="7"/>
      <c r="K627" s="7"/>
      <c r="L627" s="8"/>
      <c r="M627" s="8"/>
      <c r="N627" s="8"/>
    </row>
    <row r="628" spans="1:14" s="10" customFormat="1" ht="15" x14ac:dyDescent="0.2">
      <c r="A628" s="80"/>
      <c r="B628" s="80"/>
      <c r="E628" s="7"/>
      <c r="F628" s="7"/>
      <c r="G628" s="7"/>
      <c r="H628" s="7"/>
      <c r="I628" s="7"/>
      <c r="J628" s="7"/>
      <c r="K628" s="7"/>
      <c r="L628" s="8"/>
      <c r="M628" s="8"/>
      <c r="N628" s="8"/>
    </row>
    <row r="629" spans="1:14" s="10" customFormat="1" ht="15" x14ac:dyDescent="0.2">
      <c r="A629" s="80"/>
      <c r="B629" s="80"/>
      <c r="E629" s="7"/>
      <c r="F629" s="7"/>
      <c r="G629" s="7"/>
      <c r="H629" s="7"/>
      <c r="I629" s="7"/>
      <c r="J629" s="7"/>
      <c r="K629" s="7"/>
      <c r="L629" s="8"/>
      <c r="M629" s="8"/>
      <c r="N629" s="8"/>
    </row>
    <row r="630" spans="1:14" s="10" customFormat="1" ht="15" x14ac:dyDescent="0.2">
      <c r="A630" s="80"/>
      <c r="B630" s="80"/>
      <c r="E630" s="7"/>
      <c r="F630" s="7"/>
      <c r="G630" s="7"/>
      <c r="H630" s="7"/>
      <c r="I630" s="7"/>
      <c r="J630" s="7"/>
      <c r="K630" s="7"/>
      <c r="L630" s="8"/>
      <c r="M630" s="8"/>
      <c r="N630" s="8"/>
    </row>
    <row r="631" spans="1:14" s="10" customFormat="1" ht="15" x14ac:dyDescent="0.2">
      <c r="A631" s="80"/>
      <c r="B631" s="80"/>
      <c r="E631" s="7"/>
      <c r="F631" s="7"/>
      <c r="G631" s="7"/>
      <c r="H631" s="7"/>
      <c r="I631" s="7"/>
      <c r="J631" s="7"/>
      <c r="K631" s="7"/>
      <c r="L631" s="8"/>
      <c r="M631" s="8"/>
      <c r="N631" s="8"/>
    </row>
    <row r="632" spans="1:14" s="10" customFormat="1" ht="15" x14ac:dyDescent="0.2">
      <c r="A632" s="80"/>
      <c r="B632" s="80"/>
      <c r="E632" s="7"/>
      <c r="F632" s="7"/>
      <c r="G632" s="7"/>
      <c r="H632" s="7"/>
      <c r="I632" s="7"/>
      <c r="J632" s="7"/>
      <c r="K632" s="7"/>
      <c r="L632" s="8"/>
      <c r="M632" s="8"/>
      <c r="N632" s="8"/>
    </row>
    <row r="633" spans="1:14" s="10" customFormat="1" ht="15" x14ac:dyDescent="0.2">
      <c r="A633" s="80"/>
      <c r="B633" s="80"/>
      <c r="E633" s="7"/>
      <c r="F633" s="7"/>
      <c r="G633" s="7"/>
      <c r="H633" s="7"/>
      <c r="I633" s="7"/>
      <c r="J633" s="7"/>
      <c r="K633" s="7"/>
      <c r="L633" s="8"/>
      <c r="M633" s="8"/>
      <c r="N633" s="8"/>
    </row>
    <row r="634" spans="1:14" s="10" customFormat="1" ht="15" x14ac:dyDescent="0.2">
      <c r="A634" s="80"/>
      <c r="B634" s="80"/>
      <c r="E634" s="7"/>
      <c r="F634" s="7"/>
      <c r="G634" s="7"/>
      <c r="H634" s="7"/>
      <c r="I634" s="7"/>
      <c r="J634" s="7"/>
      <c r="K634" s="7"/>
      <c r="L634" s="8"/>
      <c r="M634" s="8"/>
      <c r="N634" s="8"/>
    </row>
    <row r="635" spans="1:14" s="10" customFormat="1" ht="15" x14ac:dyDescent="0.2">
      <c r="A635" s="80"/>
      <c r="B635" s="80"/>
      <c r="E635" s="7"/>
      <c r="F635" s="7"/>
      <c r="G635" s="7"/>
      <c r="H635" s="7"/>
      <c r="I635" s="7"/>
      <c r="J635" s="7"/>
      <c r="K635" s="7"/>
      <c r="L635" s="8"/>
      <c r="M635" s="8"/>
      <c r="N635" s="8"/>
    </row>
    <row r="636" spans="1:14" s="10" customFormat="1" ht="15" x14ac:dyDescent="0.2">
      <c r="A636" s="80"/>
      <c r="B636" s="80"/>
      <c r="E636" s="7"/>
      <c r="F636" s="7"/>
      <c r="G636" s="7"/>
      <c r="H636" s="7"/>
      <c r="I636" s="7"/>
      <c r="J636" s="7"/>
      <c r="K636" s="7"/>
      <c r="L636" s="8"/>
      <c r="M636" s="8"/>
      <c r="N636" s="8"/>
    </row>
    <row r="637" spans="1:14" s="10" customFormat="1" ht="15" x14ac:dyDescent="0.2">
      <c r="A637" s="80"/>
      <c r="B637" s="80"/>
      <c r="E637" s="7"/>
      <c r="F637" s="7"/>
      <c r="G637" s="7"/>
      <c r="H637" s="7"/>
      <c r="I637" s="7"/>
      <c r="J637" s="7"/>
      <c r="K637" s="7"/>
      <c r="L637" s="8"/>
      <c r="M637" s="8"/>
      <c r="N637" s="8"/>
    </row>
    <row r="638" spans="1:14" s="10" customFormat="1" ht="15" x14ac:dyDescent="0.2">
      <c r="A638" s="80"/>
      <c r="B638" s="80"/>
      <c r="E638" s="7"/>
      <c r="F638" s="7"/>
      <c r="G638" s="7"/>
      <c r="H638" s="7"/>
      <c r="I638" s="7"/>
      <c r="J638" s="7"/>
      <c r="K638" s="7"/>
      <c r="L638" s="8"/>
      <c r="M638" s="8"/>
      <c r="N638" s="8"/>
    </row>
    <row r="639" spans="1:14" s="10" customFormat="1" ht="15" x14ac:dyDescent="0.2">
      <c r="A639" s="80"/>
      <c r="B639" s="80"/>
      <c r="E639" s="7"/>
      <c r="F639" s="7"/>
      <c r="G639" s="7"/>
      <c r="H639" s="7"/>
      <c r="I639" s="7"/>
      <c r="J639" s="7"/>
      <c r="K639" s="7"/>
      <c r="L639" s="8"/>
      <c r="M639" s="8"/>
      <c r="N639" s="8"/>
    </row>
    <row r="640" spans="1:14" s="10" customFormat="1" ht="15" x14ac:dyDescent="0.2">
      <c r="A640" s="80"/>
      <c r="B640" s="80"/>
      <c r="E640" s="7"/>
      <c r="F640" s="7"/>
      <c r="G640" s="7"/>
      <c r="H640" s="7"/>
      <c r="I640" s="7"/>
      <c r="J640" s="7"/>
      <c r="K640" s="7"/>
      <c r="L640" s="8"/>
      <c r="M640" s="8"/>
      <c r="N640" s="8"/>
    </row>
    <row r="641" spans="1:14" s="10" customFormat="1" ht="15" x14ac:dyDescent="0.2">
      <c r="A641" s="80"/>
      <c r="B641" s="80"/>
      <c r="E641" s="7"/>
      <c r="F641" s="7"/>
      <c r="G641" s="7"/>
      <c r="H641" s="7"/>
      <c r="I641" s="7"/>
      <c r="J641" s="7"/>
      <c r="K641" s="7"/>
      <c r="L641" s="8"/>
      <c r="M641" s="8"/>
      <c r="N641" s="8"/>
    </row>
    <row r="642" spans="1:14" s="10" customFormat="1" ht="15" x14ac:dyDescent="0.2">
      <c r="A642" s="80"/>
      <c r="B642" s="80"/>
      <c r="E642" s="7"/>
      <c r="F642" s="7"/>
      <c r="G642" s="7"/>
      <c r="H642" s="7"/>
      <c r="I642" s="7"/>
      <c r="J642" s="7"/>
      <c r="K642" s="7"/>
      <c r="L642" s="8"/>
      <c r="M642" s="8"/>
      <c r="N642" s="8"/>
    </row>
    <row r="643" spans="1:14" s="10" customFormat="1" ht="15" x14ac:dyDescent="0.2">
      <c r="A643" s="80"/>
      <c r="B643" s="80"/>
      <c r="E643" s="7"/>
      <c r="F643" s="7"/>
      <c r="G643" s="7"/>
      <c r="H643" s="7"/>
      <c r="I643" s="7"/>
      <c r="J643" s="7"/>
      <c r="K643" s="7"/>
      <c r="L643" s="8"/>
      <c r="M643" s="8"/>
      <c r="N643" s="8"/>
    </row>
    <row r="644" spans="1:14" s="10" customFormat="1" ht="15" x14ac:dyDescent="0.2">
      <c r="A644" s="80"/>
      <c r="B644" s="80"/>
      <c r="E644" s="7"/>
      <c r="F644" s="7"/>
      <c r="G644" s="7"/>
      <c r="H644" s="7"/>
      <c r="I644" s="7"/>
      <c r="J644" s="7"/>
      <c r="K644" s="7"/>
      <c r="L644" s="8"/>
      <c r="M644" s="8"/>
      <c r="N644" s="8"/>
    </row>
    <row r="645" spans="1:14" s="10" customFormat="1" ht="15" x14ac:dyDescent="0.2">
      <c r="A645" s="80"/>
      <c r="B645" s="80"/>
      <c r="E645" s="7"/>
      <c r="F645" s="7"/>
      <c r="G645" s="7"/>
      <c r="H645" s="7"/>
      <c r="I645" s="7"/>
      <c r="J645" s="7"/>
      <c r="K645" s="7"/>
      <c r="L645" s="8"/>
      <c r="M645" s="8"/>
      <c r="N645" s="8"/>
    </row>
    <row r="646" spans="1:14" s="10" customFormat="1" ht="15" x14ac:dyDescent="0.2">
      <c r="A646" s="80"/>
      <c r="B646" s="80"/>
      <c r="E646" s="7"/>
      <c r="F646" s="7"/>
      <c r="G646" s="7"/>
      <c r="H646" s="7"/>
      <c r="I646" s="7"/>
      <c r="J646" s="7"/>
      <c r="K646" s="7"/>
      <c r="L646" s="8"/>
      <c r="M646" s="8"/>
      <c r="N646" s="8"/>
    </row>
    <row r="647" spans="1:14" s="10" customFormat="1" ht="15" x14ac:dyDescent="0.2">
      <c r="A647" s="80"/>
      <c r="B647" s="80"/>
      <c r="E647" s="7"/>
      <c r="F647" s="7"/>
      <c r="G647" s="7"/>
      <c r="H647" s="7"/>
      <c r="I647" s="7"/>
      <c r="J647" s="7"/>
      <c r="K647" s="7"/>
      <c r="L647" s="8"/>
      <c r="M647" s="8"/>
      <c r="N647" s="8"/>
    </row>
    <row r="648" spans="1:14" s="10" customFormat="1" ht="15" x14ac:dyDescent="0.2">
      <c r="A648" s="80"/>
      <c r="B648" s="80"/>
      <c r="E648" s="7"/>
      <c r="F648" s="7"/>
      <c r="G648" s="7"/>
      <c r="H648" s="7"/>
      <c r="I648" s="7"/>
      <c r="J648" s="7"/>
      <c r="K648" s="7"/>
      <c r="L648" s="8"/>
      <c r="M648" s="8"/>
      <c r="N648" s="8"/>
    </row>
    <row r="649" spans="1:14" s="10" customFormat="1" ht="15" x14ac:dyDescent="0.2">
      <c r="A649" s="80"/>
      <c r="B649" s="80"/>
      <c r="E649" s="7"/>
      <c r="F649" s="7"/>
      <c r="G649" s="7"/>
      <c r="H649" s="7"/>
      <c r="I649" s="7"/>
      <c r="J649" s="7"/>
      <c r="K649" s="7"/>
      <c r="L649" s="8"/>
      <c r="M649" s="8"/>
      <c r="N649" s="8"/>
    </row>
    <row r="650" spans="1:14" s="10" customFormat="1" ht="15" x14ac:dyDescent="0.2">
      <c r="A650" s="80"/>
      <c r="B650" s="80"/>
      <c r="E650" s="7"/>
      <c r="F650" s="7"/>
      <c r="G650" s="7"/>
      <c r="H650" s="7"/>
      <c r="I650" s="7"/>
      <c r="J650" s="7"/>
      <c r="K650" s="7"/>
      <c r="L650" s="8"/>
      <c r="M650" s="8"/>
      <c r="N650" s="8"/>
    </row>
    <row r="651" spans="1:14" ht="15" x14ac:dyDescent="0.2">
      <c r="A651" s="80"/>
      <c r="B651" s="80"/>
    </row>
    <row r="652" spans="1:14" ht="15" x14ac:dyDescent="0.2">
      <c r="A652" s="80"/>
      <c r="B652" s="80"/>
    </row>
    <row r="653" spans="1:14" ht="15" x14ac:dyDescent="0.2">
      <c r="A653" s="80"/>
      <c r="B653" s="80"/>
    </row>
    <row r="654" spans="1:14" ht="15" x14ac:dyDescent="0.2">
      <c r="A654" s="80"/>
      <c r="B654" s="80"/>
    </row>
    <row r="655" spans="1:14" ht="15" x14ac:dyDescent="0.2">
      <c r="A655" s="80"/>
      <c r="B655" s="80"/>
    </row>
    <row r="656" spans="1:14" ht="15" x14ac:dyDescent="0.2">
      <c r="A656" s="80"/>
      <c r="B656" s="80"/>
    </row>
    <row r="657" spans="1:2" ht="15" x14ac:dyDescent="0.2">
      <c r="A657" s="80"/>
      <c r="B657" s="80"/>
    </row>
    <row r="658" spans="1:2" ht="15" x14ac:dyDescent="0.2">
      <c r="A658" s="80"/>
      <c r="B658" s="80"/>
    </row>
  </sheetData>
  <mergeCells count="12">
    <mergeCell ref="A1:H1"/>
    <mergeCell ref="A64:B64"/>
    <mergeCell ref="A65:N66"/>
    <mergeCell ref="A2:L3"/>
    <mergeCell ref="H9:K9"/>
    <mergeCell ref="L9:N9"/>
    <mergeCell ref="L10:N10"/>
    <mergeCell ref="H11:H12"/>
    <mergeCell ref="I11:I12"/>
    <mergeCell ref="J11:K11"/>
    <mergeCell ref="L11:M11"/>
    <mergeCell ref="N11:N12"/>
  </mergeCells>
  <pageMargins left="0.39370078740157483" right="0" top="0.78740157480314965" bottom="0.78740157480314965" header="0.51181102362204722" footer="0.51181102362204722"/>
  <pageSetup paperSize="9" scale="73" firstPageNumber="65" orientation="landscape" useFirstPageNumber="1" r:id="rId1"/>
  <headerFooter alignWithMargins="0">
    <oddFooter>&amp;L&amp;"Arial,Kurzíva"&amp;11Zastupitelstvo Olomouckého kraje 19. 6. 2023
6.1. - Rozpočet Olomouckého kraje 2022 - závěrečný účet
Příloha č. 14: Financování hospodaření příspěvkových organizací Olomouckého kraje&amp;R&amp;"Arial,Kurzíva"&amp;11Strana &amp;P (celkem 293)</oddFooter>
  </headerFooter>
  <rowBreaks count="2" manualBreakCount="2">
    <brk id="26" max="13" man="1"/>
    <brk id="45" max="1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tabColor theme="4" tint="0.59999389629810485"/>
  </sheetPr>
  <dimension ref="A1:M244"/>
  <sheetViews>
    <sheetView showGridLines="0" topLeftCell="A13" zoomScaleNormal="100" workbookViewId="0">
      <selection activeCell="J34" sqref="J34"/>
    </sheetView>
  </sheetViews>
  <sheetFormatPr defaultColWidth="9.28515625" defaultRowHeight="12.75" x14ac:dyDescent="0.2"/>
  <cols>
    <col min="1" max="1" width="7.5703125" style="52" customWidth="1"/>
    <col min="2" max="2" width="2.5703125" style="52" customWidth="1"/>
    <col min="3" max="3" width="8.42578125" style="52" customWidth="1"/>
    <col min="4" max="4" width="8.28515625" style="52" customWidth="1"/>
    <col min="5" max="5" width="15.28515625" style="52" customWidth="1"/>
    <col min="6" max="6" width="15.5703125" style="52" customWidth="1"/>
    <col min="7" max="7" width="15" style="52" customWidth="1"/>
    <col min="8" max="8" width="15.28515625" style="52" customWidth="1"/>
    <col min="9" max="9" width="19" style="52" customWidth="1"/>
    <col min="10" max="10" width="16.85546875" style="309" customWidth="1"/>
    <col min="11" max="11" width="14.42578125" style="7" customWidth="1"/>
    <col min="12" max="16384" width="9.28515625" style="57"/>
  </cols>
  <sheetData>
    <row r="1" spans="1:11" ht="19.5" x14ac:dyDescent="0.4">
      <c r="A1" s="208" t="s">
        <v>0</v>
      </c>
      <c r="B1" s="209"/>
      <c r="C1" s="209"/>
      <c r="D1" s="209"/>
      <c r="I1" s="210"/>
    </row>
    <row r="2" spans="1:11" ht="19.5" x14ac:dyDescent="0.4">
      <c r="A2" s="456" t="s">
        <v>1</v>
      </c>
      <c r="B2" s="456"/>
      <c r="C2" s="456"/>
      <c r="D2" s="456"/>
      <c r="E2" s="457" t="s">
        <v>96</v>
      </c>
      <c r="F2" s="457"/>
      <c r="G2" s="457"/>
      <c r="H2" s="457"/>
      <c r="I2" s="457"/>
      <c r="J2" s="22"/>
    </row>
    <row r="3" spans="1:11" ht="9.75" customHeight="1" x14ac:dyDescent="0.4">
      <c r="A3" s="212"/>
      <c r="B3" s="212"/>
      <c r="C3" s="212"/>
      <c r="D3" s="212"/>
      <c r="E3" s="449" t="s">
        <v>23</v>
      </c>
      <c r="F3" s="449"/>
      <c r="G3" s="449"/>
      <c r="H3" s="449"/>
      <c r="I3" s="449"/>
      <c r="J3" s="22"/>
    </row>
    <row r="4" spans="1:11" ht="15.75" x14ac:dyDescent="0.25">
      <c r="A4" s="213" t="s">
        <v>2</v>
      </c>
      <c r="E4" s="458" t="s">
        <v>205</v>
      </c>
      <c r="F4" s="458"/>
      <c r="G4" s="458"/>
      <c r="H4" s="458"/>
      <c r="I4" s="458"/>
    </row>
    <row r="5" spans="1:11" ht="7.5" customHeight="1" x14ac:dyDescent="0.3">
      <c r="A5" s="214"/>
      <c r="E5" s="449" t="s">
        <v>23</v>
      </c>
      <c r="F5" s="449"/>
      <c r="G5" s="449"/>
      <c r="H5" s="449"/>
      <c r="I5" s="449"/>
    </row>
    <row r="6" spans="1:11" ht="19.5" x14ac:dyDescent="0.4">
      <c r="A6" s="211" t="s">
        <v>34</v>
      </c>
      <c r="C6" s="215"/>
      <c r="D6" s="215"/>
      <c r="E6" s="446">
        <v>601781</v>
      </c>
      <c r="F6" s="447"/>
      <c r="G6" s="216" t="s">
        <v>3</v>
      </c>
      <c r="H6" s="448">
        <v>1102</v>
      </c>
      <c r="I6" s="448"/>
    </row>
    <row r="7" spans="1:11" ht="8.25" customHeight="1" x14ac:dyDescent="0.4">
      <c r="A7" s="211"/>
      <c r="E7" s="449" t="s">
        <v>24</v>
      </c>
      <c r="F7" s="449"/>
      <c r="G7" s="449"/>
      <c r="H7" s="449"/>
      <c r="I7" s="449"/>
    </row>
    <row r="8" spans="1:11" ht="19.5" hidden="1" x14ac:dyDescent="0.4">
      <c r="A8" s="211"/>
      <c r="E8" s="217"/>
      <c r="F8" s="217"/>
      <c r="G8" s="217"/>
      <c r="H8" s="218"/>
      <c r="I8" s="217"/>
    </row>
    <row r="9" spans="1:11" ht="30.75" customHeight="1" x14ac:dyDescent="0.4">
      <c r="A9" s="211"/>
      <c r="E9" s="217"/>
      <c r="F9" s="217"/>
      <c r="G9" s="217"/>
      <c r="H9" s="218"/>
      <c r="I9" s="217"/>
    </row>
    <row r="11" spans="1:11" ht="15" customHeight="1" x14ac:dyDescent="0.4">
      <c r="A11" s="219"/>
      <c r="E11" s="450" t="s">
        <v>4</v>
      </c>
      <c r="F11" s="451"/>
      <c r="G11" s="220" t="s">
        <v>5</v>
      </c>
      <c r="H11" s="55" t="s">
        <v>6</v>
      </c>
      <c r="I11" s="55"/>
      <c r="J11" s="27"/>
      <c r="K11" s="4"/>
    </row>
    <row r="12" spans="1:11" ht="15" customHeight="1" x14ac:dyDescent="0.4">
      <c r="A12" s="54"/>
      <c r="B12" s="54"/>
      <c r="C12" s="54"/>
      <c r="D12" s="54"/>
      <c r="E12" s="450" t="s">
        <v>7</v>
      </c>
      <c r="F12" s="451"/>
      <c r="G12" s="220" t="s">
        <v>8</v>
      </c>
      <c r="H12" s="221" t="s">
        <v>9</v>
      </c>
      <c r="I12" s="222" t="s">
        <v>10</v>
      </c>
      <c r="J12" s="27"/>
      <c r="K12" s="4"/>
    </row>
    <row r="13" spans="1:11" ht="12.75" customHeight="1" x14ac:dyDescent="0.2">
      <c r="A13" s="54"/>
      <c r="B13" s="54"/>
      <c r="C13" s="54"/>
      <c r="D13" s="54"/>
      <c r="E13" s="450" t="s">
        <v>11</v>
      </c>
      <c r="F13" s="451"/>
      <c r="G13" s="223"/>
      <c r="H13" s="452" t="s">
        <v>35</v>
      </c>
      <c r="I13" s="452"/>
      <c r="J13" s="27"/>
      <c r="K13" s="4"/>
    </row>
    <row r="14" spans="1:11" ht="12.75" customHeight="1" x14ac:dyDescent="0.2">
      <c r="A14" s="54"/>
      <c r="B14" s="54"/>
      <c r="C14" s="54"/>
      <c r="D14" s="54"/>
      <c r="E14" s="224"/>
      <c r="F14" s="224"/>
      <c r="G14" s="223"/>
      <c r="H14" s="119"/>
      <c r="I14" s="119"/>
      <c r="J14" s="27"/>
      <c r="K14" s="4"/>
    </row>
    <row r="15" spans="1:11" ht="18.75" x14ac:dyDescent="0.4">
      <c r="A15" s="114" t="s">
        <v>36</v>
      </c>
      <c r="B15" s="114"/>
      <c r="C15" s="51"/>
      <c r="D15" s="114"/>
      <c r="E15" s="53"/>
      <c r="F15" s="53"/>
      <c r="G15" s="115"/>
      <c r="H15" s="54"/>
      <c r="I15" s="54"/>
      <c r="J15" s="27"/>
      <c r="K15" s="4"/>
    </row>
    <row r="16" spans="1:11" ht="19.5" x14ac:dyDescent="0.4">
      <c r="A16" s="225" t="s">
        <v>62</v>
      </c>
      <c r="B16" s="114"/>
      <c r="C16" s="51"/>
      <c r="D16" s="114"/>
      <c r="E16" s="453">
        <v>87271000</v>
      </c>
      <c r="F16" s="454"/>
      <c r="G16" s="226">
        <f>H16+I16</f>
        <v>94959454.75999999</v>
      </c>
      <c r="H16" s="101">
        <v>94346604.659999996</v>
      </c>
      <c r="I16" s="101">
        <v>612850.1</v>
      </c>
      <c r="J16" s="27"/>
      <c r="K16" s="4"/>
    </row>
    <row r="17" spans="1:11" ht="18" x14ac:dyDescent="0.35">
      <c r="A17" s="227" t="s">
        <v>6</v>
      </c>
      <c r="B17" s="116"/>
      <c r="C17" s="228" t="s">
        <v>26</v>
      </c>
      <c r="D17" s="116"/>
      <c r="E17" s="116"/>
      <c r="F17" s="116"/>
      <c r="G17" s="56">
        <f>H17+I17</f>
        <v>125874.03</v>
      </c>
      <c r="H17" s="56">
        <v>46519.03</v>
      </c>
      <c r="I17" s="56">
        <v>79355</v>
      </c>
      <c r="J17" s="320"/>
      <c r="K17" s="311"/>
    </row>
    <row r="18" spans="1:11" ht="19.5" x14ac:dyDescent="0.4">
      <c r="A18" s="225" t="s">
        <v>63</v>
      </c>
      <c r="B18" s="116"/>
      <c r="C18" s="116"/>
      <c r="D18" s="116"/>
      <c r="E18" s="453">
        <v>87271000</v>
      </c>
      <c r="F18" s="454"/>
      <c r="G18" s="226">
        <f>H18+I18</f>
        <v>95388743.289999992</v>
      </c>
      <c r="H18" s="101">
        <v>94121695.489999995</v>
      </c>
      <c r="I18" s="101">
        <v>1267047.8</v>
      </c>
      <c r="J18" s="27"/>
      <c r="K18" s="4"/>
    </row>
    <row r="19" spans="1:11" ht="19.5" x14ac:dyDescent="0.4">
      <c r="A19" s="225"/>
      <c r="B19" s="116"/>
      <c r="C19" s="116"/>
      <c r="D19" s="116"/>
      <c r="E19" s="229"/>
      <c r="F19" s="230"/>
      <c r="G19" s="231"/>
      <c r="H19" s="101"/>
      <c r="I19" s="101"/>
      <c r="J19" s="388"/>
      <c r="K19" s="4"/>
    </row>
    <row r="20" spans="1:11" s="132" customFormat="1" ht="19.5" x14ac:dyDescent="0.4">
      <c r="A20" s="129" t="s">
        <v>64</v>
      </c>
      <c r="B20" s="129"/>
      <c r="C20" s="130"/>
      <c r="D20" s="129"/>
      <c r="E20" s="129"/>
      <c r="F20" s="129"/>
      <c r="G20" s="131">
        <f>G18-G16+G17</f>
        <v>555162.56000000122</v>
      </c>
      <c r="H20" s="131">
        <f>H18-H16+H17</f>
        <v>-178390.14000000179</v>
      </c>
      <c r="I20" s="131">
        <f>I18-I16+I17</f>
        <v>733552.70000000007</v>
      </c>
      <c r="J20" s="314"/>
      <c r="K20" s="57"/>
    </row>
    <row r="21" spans="1:11" s="132" customFormat="1" ht="19.5" x14ac:dyDescent="0.4">
      <c r="A21" s="129" t="s">
        <v>65</v>
      </c>
      <c r="B21" s="129"/>
      <c r="C21" s="130"/>
      <c r="D21" s="129"/>
      <c r="E21" s="129"/>
      <c r="F21" s="129"/>
      <c r="G21" s="131">
        <f>G20-G17</f>
        <v>429288.53000000119</v>
      </c>
      <c r="H21" s="131">
        <f>H20-H17</f>
        <v>-224909.17000000179</v>
      </c>
      <c r="I21" s="131">
        <f>I20-I17</f>
        <v>654197.70000000007</v>
      </c>
      <c r="J21" s="314"/>
      <c r="K21" s="313"/>
    </row>
    <row r="22" spans="1:11" ht="14.25" customHeight="1" x14ac:dyDescent="0.4">
      <c r="A22" s="53"/>
      <c r="B22" s="116"/>
      <c r="C22" s="116"/>
      <c r="D22" s="116"/>
      <c r="E22" s="116"/>
      <c r="F22" s="116"/>
      <c r="G22" s="116"/>
      <c r="H22" s="232"/>
      <c r="I22" s="232"/>
      <c r="J22" s="314"/>
      <c r="K22" s="313"/>
    </row>
    <row r="23" spans="1:11" ht="19.5" x14ac:dyDescent="0.4">
      <c r="J23" s="314"/>
      <c r="K23" s="313"/>
    </row>
    <row r="24" spans="1:11" ht="19.5" x14ac:dyDescent="0.4">
      <c r="A24" s="114" t="s">
        <v>66</v>
      </c>
      <c r="B24" s="233"/>
      <c r="C24" s="51"/>
      <c r="D24" s="233"/>
      <c r="E24" s="233"/>
      <c r="J24" s="314"/>
      <c r="K24" s="313"/>
    </row>
    <row r="25" spans="1:11" s="132" customFormat="1" ht="28.5" customHeight="1" x14ac:dyDescent="0.3">
      <c r="A25" s="437" t="s">
        <v>196</v>
      </c>
      <c r="B25" s="437"/>
      <c r="C25" s="437"/>
      <c r="D25" s="437"/>
      <c r="E25" s="437"/>
      <c r="F25" s="437"/>
      <c r="G25" s="134">
        <f>G21-I26</f>
        <v>429288.53000000119</v>
      </c>
      <c r="H25" s="135">
        <f>H21</f>
        <v>-224909.17000000179</v>
      </c>
      <c r="I25" s="135">
        <f>I21-I26</f>
        <v>654197.70000000007</v>
      </c>
    </row>
    <row r="26" spans="1:11" s="132" customFormat="1" ht="15" x14ac:dyDescent="0.3">
      <c r="A26" s="133" t="s">
        <v>197</v>
      </c>
      <c r="B26" s="130"/>
      <c r="C26" s="130"/>
      <c r="D26" s="130"/>
      <c r="E26" s="130"/>
      <c r="F26" s="130"/>
      <c r="G26" s="134"/>
      <c r="H26" s="363" t="s">
        <v>198</v>
      </c>
      <c r="I26" s="135">
        <v>0</v>
      </c>
      <c r="J26" s="332"/>
      <c r="K26" s="313"/>
    </row>
    <row r="27" spans="1:11" s="132" customFormat="1" x14ac:dyDescent="0.2">
      <c r="A27" s="136"/>
      <c r="B27" s="136"/>
      <c r="C27" s="136"/>
      <c r="D27" s="136"/>
      <c r="E27" s="136"/>
      <c r="F27" s="136"/>
      <c r="G27" s="136"/>
      <c r="H27" s="136"/>
      <c r="I27" s="136"/>
      <c r="J27" s="315"/>
      <c r="K27" s="316"/>
    </row>
    <row r="28" spans="1:11" s="132" customFormat="1" ht="16.5" x14ac:dyDescent="0.35">
      <c r="A28" s="129" t="s">
        <v>37</v>
      </c>
      <c r="B28" s="129" t="s">
        <v>38</v>
      </c>
      <c r="C28" s="129"/>
      <c r="D28" s="137"/>
      <c r="E28" s="137"/>
      <c r="F28" s="138"/>
      <c r="G28" s="131"/>
      <c r="H28" s="139"/>
      <c r="I28" s="138"/>
      <c r="J28" s="317"/>
      <c r="K28" s="313"/>
    </row>
    <row r="29" spans="1:11" s="132" customFormat="1" ht="16.5" customHeight="1" x14ac:dyDescent="0.3">
      <c r="A29" s="129"/>
      <c r="B29" s="129"/>
      <c r="C29" s="438" t="s">
        <v>14</v>
      </c>
      <c r="D29" s="438"/>
      <c r="E29" s="438"/>
      <c r="F29" s="138"/>
      <c r="G29" s="140">
        <f>G30+G31</f>
        <v>429288.53000000119</v>
      </c>
      <c r="H29" s="139"/>
      <c r="I29" s="138"/>
      <c r="J29" s="317"/>
      <c r="K29" s="313"/>
    </row>
    <row r="30" spans="1:11" s="132" customFormat="1" ht="18.75" x14ac:dyDescent="0.4">
      <c r="A30" s="141"/>
      <c r="B30" s="141"/>
      <c r="C30" s="142"/>
      <c r="D30" s="143"/>
      <c r="E30" s="144" t="s">
        <v>41</v>
      </c>
      <c r="F30" s="145" t="s">
        <v>15</v>
      </c>
      <c r="G30" s="146">
        <v>0</v>
      </c>
      <c r="H30" s="139"/>
      <c r="I30" s="138"/>
      <c r="J30" s="57"/>
      <c r="K30" s="57"/>
    </row>
    <row r="31" spans="1:11" s="132" customFormat="1" ht="18.75" x14ac:dyDescent="0.4">
      <c r="A31" s="141"/>
      <c r="B31" s="141"/>
      <c r="C31" s="147"/>
      <c r="D31" s="143"/>
      <c r="E31" s="148"/>
      <c r="F31" s="145" t="s">
        <v>55</v>
      </c>
      <c r="G31" s="146">
        <f>G25-G30</f>
        <v>429288.53000000119</v>
      </c>
      <c r="H31" s="139"/>
      <c r="I31" s="138"/>
      <c r="J31" s="318"/>
      <c r="K31" s="318"/>
    </row>
    <row r="32" spans="1:11" s="132" customFormat="1" ht="18.75" x14ac:dyDescent="0.4">
      <c r="A32" s="141"/>
      <c r="B32" s="149"/>
      <c r="C32" s="438" t="s">
        <v>42</v>
      </c>
      <c r="D32" s="438"/>
      <c r="E32" s="438"/>
      <c r="F32" s="438"/>
      <c r="G32" s="140">
        <f>I26</f>
        <v>0</v>
      </c>
      <c r="H32" s="139"/>
      <c r="I32" s="138"/>
      <c r="J32" s="319"/>
      <c r="K32" s="57"/>
    </row>
    <row r="33" spans="1:13" ht="20.25" customHeight="1" x14ac:dyDescent="0.3">
      <c r="A33" s="150"/>
      <c r="B33" s="455" t="str">
        <f>CONCATENATE("b) Výsledek hospod. předcház. účet. období k 31. 12. ",'Rekapitulace dle oblasti'!E7)</f>
        <v>b) Výsledek hospod. předcház. účet. období k 31. 12. 2022</v>
      </c>
      <c r="C33" s="455"/>
      <c r="D33" s="455"/>
      <c r="E33" s="455"/>
      <c r="F33" s="455"/>
      <c r="G33" s="151">
        <v>3436611.84</v>
      </c>
      <c r="H33" s="150"/>
      <c r="I33" s="150"/>
      <c r="J33" s="332"/>
      <c r="K33" s="310"/>
    </row>
    <row r="34" spans="1:13" ht="38.25" customHeight="1" x14ac:dyDescent="0.2">
      <c r="A34" s="441"/>
      <c r="B34" s="441"/>
      <c r="C34" s="441"/>
      <c r="D34" s="441"/>
      <c r="E34" s="441"/>
      <c r="F34" s="441"/>
      <c r="G34" s="441"/>
      <c r="H34" s="441"/>
      <c r="I34" s="441"/>
      <c r="J34" s="332"/>
      <c r="K34" s="18"/>
    </row>
    <row r="35" spans="1:13" ht="18.75" customHeight="1" x14ac:dyDescent="0.4">
      <c r="A35" s="30" t="s">
        <v>39</v>
      </c>
      <c r="B35" s="30" t="s">
        <v>21</v>
      </c>
      <c r="C35" s="30"/>
      <c r="D35" s="34"/>
      <c r="E35" s="47"/>
      <c r="F35" s="3"/>
      <c r="G35" s="152"/>
      <c r="H35" s="29"/>
      <c r="I35" s="29"/>
      <c r="J35" s="315"/>
      <c r="K35" s="316"/>
    </row>
    <row r="36" spans="1:13" ht="18.75" x14ac:dyDescent="0.4">
      <c r="A36" s="30"/>
      <c r="B36" s="30"/>
      <c r="C36" s="30"/>
      <c r="D36" s="34"/>
      <c r="E36" s="27"/>
      <c r="F36" s="360" t="s">
        <v>25</v>
      </c>
      <c r="G36" s="44" t="s">
        <v>5</v>
      </c>
      <c r="H36" s="29"/>
      <c r="I36" s="153" t="s">
        <v>27</v>
      </c>
      <c r="J36" s="18"/>
    </row>
    <row r="37" spans="1:13" ht="16.5" x14ac:dyDescent="0.35">
      <c r="A37" s="154" t="s">
        <v>22</v>
      </c>
      <c r="B37" s="35"/>
      <c r="C37" s="2"/>
      <c r="D37" s="35"/>
      <c r="E37" s="47"/>
      <c r="F37" s="48">
        <v>106000</v>
      </c>
      <c r="G37" s="48">
        <v>106000</v>
      </c>
      <c r="H37" s="49"/>
      <c r="I37" s="394">
        <f>IF(F37=0,"nerozp.",G37/F37)</f>
        <v>1</v>
      </c>
      <c r="J37" s="18"/>
    </row>
    <row r="38" spans="1:13" ht="16.5" hidden="1" customHeight="1" x14ac:dyDescent="0.35">
      <c r="A38" s="154" t="s">
        <v>60</v>
      </c>
      <c r="B38" s="35"/>
      <c r="C38" s="2"/>
      <c r="D38" s="50"/>
      <c r="E38" s="50"/>
      <c r="F38" s="48">
        <v>0</v>
      </c>
      <c r="G38" s="48">
        <v>0</v>
      </c>
      <c r="H38" s="49"/>
      <c r="I38" s="394" t="e">
        <f t="shared" ref="I38:I39" si="0">G38/F38</f>
        <v>#DIV/0!</v>
      </c>
      <c r="J38" s="18"/>
    </row>
    <row r="39" spans="1:13" ht="16.5" hidden="1" customHeight="1" x14ac:dyDescent="0.35">
      <c r="A39" s="154" t="s">
        <v>61</v>
      </c>
      <c r="B39" s="35"/>
      <c r="C39" s="2"/>
      <c r="D39" s="50"/>
      <c r="E39" s="50"/>
      <c r="F39" s="48">
        <v>0</v>
      </c>
      <c r="G39" s="48">
        <v>0</v>
      </c>
      <c r="H39" s="49"/>
      <c r="I39" s="394" t="e">
        <f t="shared" si="0"/>
        <v>#DIV/0!</v>
      </c>
      <c r="J39" s="18"/>
    </row>
    <row r="40" spans="1:13" ht="16.5" x14ac:dyDescent="0.35">
      <c r="A40" s="154" t="s">
        <v>54</v>
      </c>
      <c r="B40" s="35"/>
      <c r="C40" s="2"/>
      <c r="D40" s="50"/>
      <c r="E40" s="50"/>
      <c r="F40" s="48">
        <v>0</v>
      </c>
      <c r="G40" s="48">
        <v>0</v>
      </c>
      <c r="H40" s="49"/>
      <c r="I40" s="394" t="str">
        <f t="shared" ref="I40:I42" si="1">IF(F40=0,"nerozp.",G40/F40)</f>
        <v>nerozp.</v>
      </c>
      <c r="J40" s="8"/>
    </row>
    <row r="41" spans="1:13" ht="16.5" x14ac:dyDescent="0.35">
      <c r="A41" s="154" t="s">
        <v>52</v>
      </c>
      <c r="B41" s="35"/>
      <c r="C41" s="2"/>
      <c r="D41" s="47"/>
      <c r="E41" s="47"/>
      <c r="F41" s="48">
        <v>3132298.22</v>
      </c>
      <c r="G41" s="48">
        <v>3132298.22</v>
      </c>
      <c r="H41" s="49"/>
      <c r="I41" s="393">
        <f>IF(F41=0,"nerozp.",G41/F41)</f>
        <v>1</v>
      </c>
      <c r="J41" s="8"/>
    </row>
    <row r="42" spans="1:13" ht="16.5" x14ac:dyDescent="0.35">
      <c r="A42" s="154" t="s">
        <v>230</v>
      </c>
      <c r="B42" s="2"/>
      <c r="C42" s="2"/>
      <c r="D42" s="29"/>
      <c r="E42" s="29"/>
      <c r="F42" s="48">
        <v>0</v>
      </c>
      <c r="G42" s="48">
        <v>0</v>
      </c>
      <c r="H42" s="49"/>
      <c r="I42" s="394" t="str">
        <f t="shared" si="1"/>
        <v>nerozp.</v>
      </c>
      <c r="J42" s="8"/>
    </row>
    <row r="43" spans="1:13" ht="12.75" hidden="1" customHeight="1" x14ac:dyDescent="0.2">
      <c r="A43" s="433" t="s">
        <v>51</v>
      </c>
      <c r="B43" s="433"/>
      <c r="C43" s="433"/>
      <c r="D43" s="433"/>
      <c r="E43" s="433"/>
      <c r="F43" s="433"/>
      <c r="G43" s="433"/>
      <c r="H43" s="433"/>
      <c r="I43" s="433"/>
      <c r="J43" s="8"/>
    </row>
    <row r="44" spans="1:13" ht="27" customHeight="1" x14ac:dyDescent="0.2">
      <c r="A44" s="156" t="s">
        <v>51</v>
      </c>
      <c r="B44" s="426"/>
      <c r="C44" s="426"/>
      <c r="D44" s="426"/>
      <c r="E44" s="426"/>
      <c r="F44" s="426"/>
      <c r="G44" s="426"/>
      <c r="H44" s="426"/>
      <c r="I44" s="426"/>
      <c r="J44" s="8"/>
    </row>
    <row r="45" spans="1:13" ht="19.5" thickBot="1" x14ac:dyDescent="0.45">
      <c r="A45" s="30" t="s">
        <v>40</v>
      </c>
      <c r="B45" s="30" t="s">
        <v>16</v>
      </c>
      <c r="C45" s="30"/>
      <c r="D45" s="47"/>
      <c r="E45" s="47"/>
      <c r="F45" s="29"/>
      <c r="G45" s="36"/>
      <c r="H45" s="427" t="s">
        <v>29</v>
      </c>
      <c r="I45" s="427"/>
      <c r="J45" s="8"/>
    </row>
    <row r="46" spans="1:13" ht="18.75" thickTop="1" x14ac:dyDescent="0.35">
      <c r="A46" s="157"/>
      <c r="B46" s="158"/>
      <c r="C46" s="159"/>
      <c r="D46" s="158"/>
      <c r="E46" s="160" t="str">
        <f>CONCATENATE("Stav k 1.1.",'Rekapitulace dle oblasti'!E7)</f>
        <v>Stav k 1.1.2022</v>
      </c>
      <c r="F46" s="161" t="s">
        <v>17</v>
      </c>
      <c r="G46" s="161" t="s">
        <v>18</v>
      </c>
      <c r="H46" s="162" t="s">
        <v>19</v>
      </c>
      <c r="I46" s="163" t="s">
        <v>28</v>
      </c>
      <c r="J46" s="8"/>
      <c r="L46" s="4"/>
      <c r="M46" s="4"/>
    </row>
    <row r="47" spans="1:13" x14ac:dyDescent="0.2">
      <c r="A47" s="164"/>
      <c r="B47" s="165"/>
      <c r="C47" s="165"/>
      <c r="D47" s="165"/>
      <c r="E47" s="166"/>
      <c r="F47" s="445"/>
      <c r="G47" s="167"/>
      <c r="H47" s="168" t="str">
        <f>CONCATENATE("31.12.",'Rekapitulace dle oblasti'!E7)</f>
        <v>31.12.2022</v>
      </c>
      <c r="I47" s="169" t="str">
        <f>CONCATENATE("31.12.",'Rekapitulace dle oblasti'!E7)</f>
        <v>31.12.2022</v>
      </c>
      <c r="J47" s="8"/>
      <c r="L47" s="4"/>
      <c r="M47" s="4"/>
    </row>
    <row r="48" spans="1:13" x14ac:dyDescent="0.2">
      <c r="A48" s="164"/>
      <c r="B48" s="165"/>
      <c r="C48" s="165"/>
      <c r="D48" s="165"/>
      <c r="E48" s="166"/>
      <c r="F48" s="445"/>
      <c r="G48" s="170"/>
      <c r="H48" s="170"/>
      <c r="I48" s="171"/>
      <c r="J48" s="429"/>
      <c r="K48" s="430"/>
      <c r="L48" s="4"/>
      <c r="M48" s="4"/>
    </row>
    <row r="49" spans="1:13" ht="13.5" thickBot="1" x14ac:dyDescent="0.25">
      <c r="A49" s="172"/>
      <c r="B49" s="173"/>
      <c r="C49" s="173"/>
      <c r="D49" s="173"/>
      <c r="E49" s="166"/>
      <c r="F49" s="174"/>
      <c r="G49" s="174"/>
      <c r="H49" s="174"/>
      <c r="I49" s="175"/>
      <c r="L49" s="4"/>
      <c r="M49" s="4"/>
    </row>
    <row r="50" spans="1:13" ht="13.5" thickTop="1" x14ac:dyDescent="0.2">
      <c r="A50" s="176"/>
      <c r="B50" s="177"/>
      <c r="C50" s="177" t="s">
        <v>15</v>
      </c>
      <c r="D50" s="177"/>
      <c r="E50" s="178">
        <v>43600</v>
      </c>
      <c r="F50" s="179">
        <v>0</v>
      </c>
      <c r="G50" s="180">
        <v>0</v>
      </c>
      <c r="H50" s="180">
        <f t="shared" ref="H50:H53" si="2">E50+F50-G50</f>
        <v>43600</v>
      </c>
      <c r="I50" s="181">
        <v>43600</v>
      </c>
      <c r="J50" s="323"/>
      <c r="K50" s="334"/>
      <c r="L50" s="310"/>
      <c r="M50" s="4"/>
    </row>
    <row r="51" spans="1:13" x14ac:dyDescent="0.2">
      <c r="A51" s="182"/>
      <c r="B51" s="183"/>
      <c r="C51" s="183" t="s">
        <v>20</v>
      </c>
      <c r="D51" s="183"/>
      <c r="E51" s="184">
        <v>2441872.15</v>
      </c>
      <c r="F51" s="185">
        <v>1130314.54</v>
      </c>
      <c r="G51" s="186">
        <v>980160</v>
      </c>
      <c r="H51" s="186">
        <f t="shared" si="2"/>
        <v>2592026.69</v>
      </c>
      <c r="I51" s="187">
        <v>2487944.15</v>
      </c>
      <c r="J51" s="323"/>
      <c r="K51" s="323"/>
      <c r="L51" s="310"/>
      <c r="M51" s="4"/>
    </row>
    <row r="52" spans="1:13" x14ac:dyDescent="0.2">
      <c r="A52" s="182"/>
      <c r="B52" s="183"/>
      <c r="C52" s="183" t="s">
        <v>55</v>
      </c>
      <c r="D52" s="183"/>
      <c r="E52" s="184">
        <v>799595.91</v>
      </c>
      <c r="F52" s="185">
        <v>4003551.71</v>
      </c>
      <c r="G52" s="186">
        <v>306500</v>
      </c>
      <c r="H52" s="186">
        <f t="shared" si="2"/>
        <v>4496647.62</v>
      </c>
      <c r="I52" s="187">
        <v>4147349.01</v>
      </c>
      <c r="J52" s="323"/>
      <c r="K52" s="323"/>
      <c r="L52" s="310"/>
      <c r="M52" s="4"/>
    </row>
    <row r="53" spans="1:13" x14ac:dyDescent="0.2">
      <c r="A53" s="182"/>
      <c r="B53" s="183"/>
      <c r="C53" s="183" t="s">
        <v>53</v>
      </c>
      <c r="D53" s="183"/>
      <c r="E53" s="184">
        <v>334161.03999999998</v>
      </c>
      <c r="F53" s="185">
        <v>3335508.7</v>
      </c>
      <c r="G53" s="186">
        <v>3576096.62</v>
      </c>
      <c r="H53" s="186">
        <f t="shared" si="2"/>
        <v>93573.120000000112</v>
      </c>
      <c r="I53" s="187">
        <v>93573.119999999995</v>
      </c>
      <c r="J53" s="324"/>
      <c r="K53" s="324"/>
      <c r="L53" s="310"/>
      <c r="M53" s="4"/>
    </row>
    <row r="54" spans="1:13" ht="18.75" thickBot="1" x14ac:dyDescent="0.4">
      <c r="A54" s="188" t="s">
        <v>11</v>
      </c>
      <c r="B54" s="189"/>
      <c r="C54" s="189"/>
      <c r="D54" s="189"/>
      <c r="E54" s="190">
        <f>E50+E51+E52+E53</f>
        <v>3619229.1</v>
      </c>
      <c r="F54" s="191">
        <f>F50+F51+F52+F53</f>
        <v>8469374.9499999993</v>
      </c>
      <c r="G54" s="192">
        <f>G50+G51+G52+G53</f>
        <v>4862756.62</v>
      </c>
      <c r="H54" s="192">
        <f>H50+H51+H52+H53</f>
        <v>7225847.4300000006</v>
      </c>
      <c r="I54" s="193">
        <f>SUM(I50:I53)</f>
        <v>6772466.2800000003</v>
      </c>
      <c r="J54" s="325"/>
      <c r="K54" s="325"/>
      <c r="L54" s="310"/>
      <c r="M54" s="4"/>
    </row>
    <row r="55" spans="1:13" ht="13.5" thickTop="1" x14ac:dyDescent="0.2">
      <c r="A55" s="27"/>
      <c r="B55" s="27"/>
      <c r="C55" s="27"/>
      <c r="D55" s="27"/>
      <c r="E55" s="27"/>
      <c r="F55" s="27"/>
      <c r="G55" s="286"/>
      <c r="H55" s="27"/>
      <c r="I55" s="27"/>
    </row>
    <row r="56" spans="1:13" x14ac:dyDescent="0.2">
      <c r="A56" s="27"/>
      <c r="B56" s="27"/>
      <c r="C56" s="27"/>
      <c r="D56" s="27"/>
      <c r="E56" s="27"/>
      <c r="F56" s="27"/>
      <c r="G56" s="27"/>
      <c r="H56" s="27"/>
      <c r="I56" s="27"/>
    </row>
    <row r="57" spans="1:13" x14ac:dyDescent="0.2">
      <c r="A57" s="27"/>
      <c r="B57" s="27"/>
      <c r="C57" s="27"/>
      <c r="D57" s="27"/>
      <c r="E57" s="27"/>
      <c r="F57" s="27"/>
      <c r="G57" s="27"/>
      <c r="H57" s="27"/>
      <c r="I57" s="27"/>
    </row>
    <row r="58" spans="1:13" x14ac:dyDescent="0.2">
      <c r="A58" s="27"/>
      <c r="B58" s="27"/>
      <c r="C58" s="27"/>
      <c r="D58" s="27"/>
      <c r="E58" s="27"/>
      <c r="F58" s="27"/>
      <c r="G58" s="27"/>
      <c r="H58" s="27"/>
      <c r="I58" s="27"/>
    </row>
    <row r="59" spans="1:13" x14ac:dyDescent="0.2">
      <c r="A59" s="27"/>
      <c r="B59" s="27"/>
      <c r="C59" s="27"/>
      <c r="D59" s="27"/>
      <c r="E59" s="27"/>
      <c r="F59" s="27"/>
      <c r="G59" s="27"/>
      <c r="H59" s="27"/>
      <c r="I59" s="27"/>
    </row>
    <row r="60" spans="1:13" x14ac:dyDescent="0.2">
      <c r="A60" s="27"/>
      <c r="B60" s="27"/>
      <c r="C60" s="27"/>
      <c r="D60" s="27"/>
      <c r="E60" s="27"/>
      <c r="F60" s="27"/>
      <c r="G60" s="27"/>
      <c r="H60" s="27"/>
      <c r="I60" s="27"/>
    </row>
    <row r="61" spans="1:13" x14ac:dyDescent="0.2">
      <c r="A61" s="27"/>
      <c r="B61" s="27"/>
      <c r="C61" s="27"/>
      <c r="D61" s="27"/>
      <c r="E61" s="27"/>
      <c r="F61" s="27"/>
      <c r="G61" s="27"/>
      <c r="H61" s="27"/>
      <c r="I61" s="27"/>
    </row>
    <row r="62" spans="1:13" x14ac:dyDescent="0.2">
      <c r="A62" s="4"/>
      <c r="B62" s="4"/>
      <c r="C62" s="4"/>
      <c r="D62" s="4"/>
      <c r="E62" s="4"/>
      <c r="F62" s="4"/>
      <c r="G62" s="4"/>
      <c r="H62" s="4"/>
      <c r="I62" s="4"/>
    </row>
    <row r="63" spans="1:13" x14ac:dyDescent="0.2">
      <c r="A63" s="57"/>
      <c r="B63" s="57"/>
      <c r="C63" s="57"/>
      <c r="D63" s="57"/>
      <c r="E63" s="57"/>
      <c r="F63" s="57"/>
      <c r="G63" s="57"/>
      <c r="H63" s="57"/>
      <c r="I63" s="57"/>
    </row>
    <row r="64" spans="1:13" x14ac:dyDescent="0.2">
      <c r="A64" s="57"/>
      <c r="B64" s="57"/>
      <c r="C64" s="57"/>
      <c r="D64" s="57"/>
      <c r="E64" s="57"/>
      <c r="F64" s="57"/>
      <c r="G64" s="57"/>
      <c r="H64" s="57"/>
      <c r="I64" s="57"/>
    </row>
    <row r="65" spans="1:9" x14ac:dyDescent="0.2">
      <c r="A65" s="57"/>
      <c r="B65" s="57"/>
      <c r="C65" s="57"/>
      <c r="D65" s="57"/>
      <c r="E65" s="57"/>
      <c r="F65" s="57"/>
      <c r="G65" s="57"/>
      <c r="H65" s="57"/>
      <c r="I65" s="57"/>
    </row>
    <row r="66" spans="1:9" x14ac:dyDescent="0.2">
      <c r="A66" s="57"/>
      <c r="B66" s="57"/>
      <c r="C66" s="57"/>
      <c r="D66" s="57"/>
      <c r="E66" s="57"/>
      <c r="F66" s="57"/>
      <c r="G66" s="57"/>
      <c r="H66" s="57"/>
      <c r="I66" s="57"/>
    </row>
    <row r="67" spans="1:9" x14ac:dyDescent="0.2">
      <c r="A67" s="57"/>
      <c r="B67" s="57"/>
      <c r="C67" s="57"/>
      <c r="D67" s="57"/>
      <c r="E67" s="57"/>
      <c r="F67" s="57"/>
      <c r="G67" s="57"/>
      <c r="H67" s="57"/>
      <c r="I67" s="57"/>
    </row>
    <row r="68" spans="1:9" x14ac:dyDescent="0.2">
      <c r="A68" s="57"/>
      <c r="B68" s="57"/>
      <c r="C68" s="57"/>
      <c r="D68" s="57"/>
      <c r="E68" s="57"/>
      <c r="F68" s="57"/>
      <c r="G68" s="57"/>
      <c r="H68" s="57"/>
      <c r="I68" s="57"/>
    </row>
    <row r="69" spans="1:9" x14ac:dyDescent="0.2">
      <c r="A69" s="57"/>
      <c r="B69" s="57"/>
      <c r="C69" s="57"/>
      <c r="D69" s="57"/>
      <c r="E69" s="57"/>
      <c r="F69" s="57"/>
      <c r="G69" s="57"/>
      <c r="H69" s="57"/>
      <c r="I69" s="57"/>
    </row>
    <row r="70" spans="1:9" x14ac:dyDescent="0.2">
      <c r="A70" s="57"/>
      <c r="B70" s="57"/>
      <c r="C70" s="57"/>
      <c r="D70" s="57"/>
      <c r="E70" s="57"/>
      <c r="F70" s="57"/>
      <c r="G70" s="57"/>
      <c r="H70" s="57"/>
      <c r="I70" s="57"/>
    </row>
    <row r="71" spans="1:9" x14ac:dyDescent="0.2">
      <c r="A71" s="57"/>
      <c r="B71" s="57"/>
      <c r="C71" s="57"/>
      <c r="D71" s="57"/>
      <c r="E71" s="57"/>
      <c r="F71" s="57"/>
      <c r="G71" s="57"/>
      <c r="H71" s="57"/>
      <c r="I71" s="57"/>
    </row>
    <row r="72" spans="1:9" x14ac:dyDescent="0.2">
      <c r="A72" s="57"/>
      <c r="B72" s="57"/>
      <c r="C72" s="57"/>
      <c r="D72" s="57"/>
      <c r="E72" s="57"/>
      <c r="F72" s="57"/>
      <c r="G72" s="57"/>
      <c r="H72" s="57"/>
      <c r="I72" s="57"/>
    </row>
    <row r="73" spans="1:9" x14ac:dyDescent="0.2">
      <c r="A73" s="57"/>
      <c r="B73" s="57"/>
      <c r="C73" s="57"/>
      <c r="D73" s="57"/>
      <c r="E73" s="57"/>
      <c r="F73" s="57"/>
      <c r="G73" s="57"/>
      <c r="H73" s="57"/>
      <c r="I73" s="57"/>
    </row>
    <row r="74" spans="1:9" x14ac:dyDescent="0.2">
      <c r="A74" s="57"/>
      <c r="B74" s="57"/>
      <c r="C74" s="57"/>
      <c r="D74" s="57"/>
      <c r="E74" s="57"/>
      <c r="F74" s="57"/>
      <c r="G74" s="57"/>
      <c r="H74" s="57"/>
      <c r="I74" s="57"/>
    </row>
    <row r="75" spans="1:9" x14ac:dyDescent="0.2">
      <c r="A75" s="57"/>
      <c r="B75" s="57"/>
      <c r="C75" s="57"/>
      <c r="D75" s="57"/>
      <c r="E75" s="57"/>
      <c r="F75" s="57"/>
      <c r="G75" s="57"/>
      <c r="H75" s="57"/>
      <c r="I75" s="57"/>
    </row>
    <row r="76" spans="1:9" x14ac:dyDescent="0.2">
      <c r="A76" s="57"/>
      <c r="B76" s="57"/>
      <c r="C76" s="57"/>
      <c r="D76" s="57"/>
      <c r="E76" s="57"/>
      <c r="F76" s="57"/>
      <c r="G76" s="57"/>
      <c r="H76" s="57"/>
      <c r="I76" s="57"/>
    </row>
    <row r="77" spans="1:9" x14ac:dyDescent="0.2">
      <c r="A77" s="57"/>
      <c r="B77" s="57"/>
      <c r="C77" s="57"/>
      <c r="D77" s="57"/>
      <c r="E77" s="57"/>
      <c r="F77" s="57"/>
      <c r="G77" s="57"/>
      <c r="H77" s="57"/>
      <c r="I77" s="57"/>
    </row>
    <row r="78" spans="1:9" x14ac:dyDescent="0.2">
      <c r="A78" s="57"/>
      <c r="B78" s="57"/>
      <c r="C78" s="57"/>
      <c r="D78" s="57"/>
      <c r="E78" s="57"/>
      <c r="F78" s="57"/>
      <c r="G78" s="57"/>
      <c r="H78" s="57"/>
      <c r="I78" s="57"/>
    </row>
    <row r="79" spans="1:9" x14ac:dyDescent="0.2">
      <c r="A79" s="57"/>
      <c r="B79" s="57"/>
      <c r="C79" s="57"/>
      <c r="D79" s="57"/>
      <c r="E79" s="57"/>
      <c r="F79" s="57"/>
      <c r="G79" s="57"/>
      <c r="H79" s="57"/>
      <c r="I79" s="57"/>
    </row>
    <row r="80" spans="1:9" x14ac:dyDescent="0.2">
      <c r="A80" s="57"/>
      <c r="B80" s="57"/>
      <c r="C80" s="57"/>
      <c r="D80" s="57"/>
      <c r="E80" s="57"/>
      <c r="F80" s="57"/>
      <c r="G80" s="57"/>
      <c r="H80" s="57"/>
      <c r="I80" s="57"/>
    </row>
    <row r="81" spans="1:9" x14ac:dyDescent="0.2">
      <c r="A81" s="57"/>
      <c r="B81" s="57"/>
      <c r="C81" s="57"/>
      <c r="D81" s="57"/>
      <c r="E81" s="57"/>
      <c r="F81" s="57"/>
      <c r="G81" s="57"/>
      <c r="H81" s="57"/>
      <c r="I81" s="57"/>
    </row>
    <row r="82" spans="1:9" x14ac:dyDescent="0.2">
      <c r="A82" s="57"/>
      <c r="B82" s="57"/>
      <c r="C82" s="57"/>
      <c r="D82" s="57"/>
      <c r="E82" s="57"/>
      <c r="F82" s="57"/>
      <c r="G82" s="57"/>
      <c r="H82" s="57"/>
      <c r="I82" s="57"/>
    </row>
    <row r="83" spans="1:9" x14ac:dyDescent="0.2">
      <c r="A83" s="57"/>
      <c r="B83" s="57"/>
      <c r="C83" s="57"/>
      <c r="D83" s="57"/>
      <c r="E83" s="57"/>
      <c r="F83" s="57"/>
      <c r="G83" s="57"/>
      <c r="H83" s="57"/>
      <c r="I83" s="57"/>
    </row>
    <row r="84" spans="1:9" x14ac:dyDescent="0.2">
      <c r="A84" s="57"/>
      <c r="B84" s="57"/>
      <c r="C84" s="57"/>
      <c r="D84" s="57"/>
      <c r="E84" s="57"/>
      <c r="F84" s="57"/>
      <c r="G84" s="57"/>
      <c r="H84" s="57"/>
      <c r="I84" s="57"/>
    </row>
    <row r="85" spans="1:9" x14ac:dyDescent="0.2">
      <c r="A85" s="57"/>
      <c r="B85" s="57"/>
      <c r="C85" s="57"/>
      <c r="D85" s="57"/>
      <c r="E85" s="57"/>
      <c r="F85" s="57"/>
      <c r="G85" s="57"/>
      <c r="H85" s="57"/>
      <c r="I85" s="57"/>
    </row>
    <row r="86" spans="1:9" x14ac:dyDescent="0.2">
      <c r="A86" s="57"/>
      <c r="B86" s="57"/>
      <c r="C86" s="57"/>
      <c r="D86" s="57"/>
      <c r="E86" s="57"/>
      <c r="F86" s="57"/>
      <c r="G86" s="57"/>
      <c r="H86" s="57"/>
      <c r="I86" s="57"/>
    </row>
    <row r="87" spans="1:9" x14ac:dyDescent="0.2">
      <c r="A87" s="57"/>
      <c r="B87" s="57"/>
      <c r="C87" s="57"/>
      <c r="D87" s="57"/>
      <c r="E87" s="57"/>
      <c r="F87" s="57"/>
      <c r="G87" s="57"/>
      <c r="H87" s="57"/>
      <c r="I87" s="57"/>
    </row>
    <row r="88" spans="1:9" x14ac:dyDescent="0.2">
      <c r="A88" s="57"/>
      <c r="B88" s="57"/>
      <c r="C88" s="57"/>
      <c r="D88" s="57"/>
      <c r="E88" s="57"/>
      <c r="F88" s="57"/>
      <c r="G88" s="57"/>
      <c r="H88" s="57"/>
      <c r="I88" s="57"/>
    </row>
    <row r="89" spans="1:9" x14ac:dyDescent="0.2">
      <c r="A89" s="57"/>
      <c r="B89" s="57"/>
      <c r="C89" s="57"/>
      <c r="D89" s="57"/>
      <c r="E89" s="57"/>
      <c r="F89" s="57"/>
      <c r="G89" s="57"/>
      <c r="H89" s="57"/>
      <c r="I89" s="57"/>
    </row>
    <row r="90" spans="1:9" x14ac:dyDescent="0.2">
      <c r="A90" s="57"/>
      <c r="B90" s="57"/>
      <c r="C90" s="57"/>
      <c r="D90" s="57"/>
      <c r="E90" s="57"/>
      <c r="F90" s="57"/>
      <c r="G90" s="57"/>
      <c r="H90" s="57"/>
      <c r="I90" s="57"/>
    </row>
    <row r="91" spans="1:9" x14ac:dyDescent="0.2">
      <c r="A91" s="57"/>
      <c r="B91" s="57"/>
      <c r="C91" s="57"/>
      <c r="D91" s="57"/>
      <c r="E91" s="57"/>
      <c r="F91" s="57"/>
      <c r="G91" s="57"/>
      <c r="H91" s="57"/>
      <c r="I91" s="57"/>
    </row>
    <row r="92" spans="1:9" x14ac:dyDescent="0.2">
      <c r="A92" s="57"/>
      <c r="B92" s="57"/>
      <c r="C92" s="57"/>
      <c r="D92" s="57"/>
      <c r="E92" s="57"/>
      <c r="F92" s="57"/>
      <c r="G92" s="57"/>
      <c r="H92" s="57"/>
      <c r="I92" s="57"/>
    </row>
    <row r="94" spans="1:9" x14ac:dyDescent="0.2">
      <c r="A94" s="57"/>
      <c r="B94" s="57"/>
      <c r="C94" s="57"/>
      <c r="D94" s="57"/>
      <c r="E94" s="57"/>
      <c r="F94" s="57"/>
      <c r="G94" s="57"/>
      <c r="H94" s="57"/>
      <c r="I94" s="57"/>
    </row>
    <row r="95" spans="1:9" x14ac:dyDescent="0.2">
      <c r="A95" s="57"/>
      <c r="B95" s="57"/>
      <c r="C95" s="57"/>
      <c r="D95" s="57"/>
      <c r="E95" s="57"/>
      <c r="F95" s="57"/>
      <c r="G95" s="57"/>
      <c r="H95" s="57"/>
      <c r="I95" s="57"/>
    </row>
    <row r="96" spans="1:9" x14ac:dyDescent="0.2">
      <c r="A96" s="57"/>
      <c r="B96" s="57"/>
      <c r="C96" s="57"/>
      <c r="D96" s="57"/>
      <c r="E96" s="57"/>
      <c r="F96" s="57"/>
      <c r="G96" s="57"/>
      <c r="H96" s="57"/>
      <c r="I96" s="57"/>
    </row>
    <row r="97" spans="1:9" x14ac:dyDescent="0.2">
      <c r="A97" s="57"/>
      <c r="B97" s="57"/>
      <c r="C97" s="57"/>
      <c r="D97" s="57"/>
      <c r="E97" s="57"/>
      <c r="F97" s="57"/>
      <c r="G97" s="57"/>
      <c r="H97" s="57"/>
      <c r="I97" s="57"/>
    </row>
    <row r="98" spans="1:9" x14ac:dyDescent="0.2">
      <c r="A98" s="57"/>
      <c r="B98" s="57"/>
      <c r="C98" s="57"/>
      <c r="D98" s="57"/>
      <c r="E98" s="57"/>
      <c r="F98" s="57"/>
      <c r="G98" s="57"/>
      <c r="H98" s="57"/>
      <c r="I98" s="57"/>
    </row>
    <row r="100" spans="1:9" x14ac:dyDescent="0.2">
      <c r="A100" s="57"/>
      <c r="B100" s="57"/>
      <c r="C100" s="57"/>
      <c r="D100" s="57"/>
      <c r="E100" s="57"/>
      <c r="F100" s="57"/>
      <c r="G100" s="57"/>
      <c r="H100" s="57"/>
      <c r="I100" s="57"/>
    </row>
    <row r="101" spans="1:9" x14ac:dyDescent="0.2">
      <c r="A101" s="57"/>
      <c r="B101" s="57"/>
      <c r="C101" s="57"/>
      <c r="D101" s="57"/>
      <c r="E101" s="57"/>
      <c r="F101" s="57"/>
      <c r="G101" s="57"/>
      <c r="H101" s="57"/>
      <c r="I101" s="57"/>
    </row>
    <row r="102" spans="1:9" x14ac:dyDescent="0.2">
      <c r="A102" s="57"/>
      <c r="B102" s="57"/>
      <c r="C102" s="57"/>
      <c r="D102" s="57"/>
      <c r="E102" s="57"/>
      <c r="F102" s="57"/>
      <c r="G102" s="57"/>
      <c r="H102" s="57"/>
      <c r="I102" s="57"/>
    </row>
    <row r="104" spans="1:9" x14ac:dyDescent="0.2">
      <c r="A104" s="57"/>
      <c r="B104" s="57"/>
      <c r="C104" s="57"/>
      <c r="D104" s="57"/>
      <c r="E104" s="57"/>
      <c r="F104" s="57"/>
      <c r="G104" s="57"/>
      <c r="H104" s="57"/>
      <c r="I104" s="57"/>
    </row>
    <row r="105" spans="1:9" x14ac:dyDescent="0.2">
      <c r="A105" s="57"/>
      <c r="B105" s="57"/>
      <c r="C105" s="57"/>
      <c r="D105" s="57"/>
      <c r="E105" s="57"/>
      <c r="F105" s="57"/>
      <c r="G105" s="57"/>
      <c r="H105" s="57"/>
      <c r="I105" s="57"/>
    </row>
    <row r="107" spans="1:9" x14ac:dyDescent="0.2">
      <c r="A107" s="57"/>
      <c r="B107" s="57"/>
      <c r="C107" s="57"/>
      <c r="D107" s="57"/>
      <c r="E107" s="57"/>
      <c r="F107" s="57"/>
      <c r="G107" s="57"/>
      <c r="H107" s="57"/>
      <c r="I107" s="57"/>
    </row>
    <row r="108" spans="1:9" x14ac:dyDescent="0.2">
      <c r="A108" s="57"/>
      <c r="B108" s="57"/>
      <c r="C108" s="57"/>
      <c r="D108" s="57"/>
      <c r="E108" s="57"/>
      <c r="F108" s="57"/>
      <c r="G108" s="57"/>
      <c r="H108" s="57"/>
      <c r="I108" s="57"/>
    </row>
    <row r="109" spans="1:9" x14ac:dyDescent="0.2">
      <c r="A109" s="57"/>
      <c r="B109" s="57"/>
      <c r="C109" s="57"/>
      <c r="D109" s="57"/>
      <c r="E109" s="57"/>
      <c r="F109" s="57"/>
      <c r="G109" s="57"/>
      <c r="H109" s="57"/>
      <c r="I109" s="57"/>
    </row>
    <row r="110" spans="1:9" x14ac:dyDescent="0.2">
      <c r="A110" s="57"/>
      <c r="B110" s="57"/>
      <c r="C110" s="57"/>
      <c r="D110" s="57"/>
      <c r="E110" s="57"/>
      <c r="F110" s="57"/>
      <c r="G110" s="57"/>
      <c r="H110" s="57"/>
      <c r="I110" s="57"/>
    </row>
    <row r="111" spans="1:9" x14ac:dyDescent="0.2">
      <c r="A111" s="57"/>
      <c r="B111" s="57"/>
      <c r="C111" s="57"/>
      <c r="D111" s="57"/>
      <c r="E111" s="57"/>
      <c r="F111" s="57"/>
      <c r="G111" s="57"/>
      <c r="H111" s="57"/>
      <c r="I111" s="57"/>
    </row>
    <row r="112" spans="1:9" x14ac:dyDescent="0.2">
      <c r="A112" s="57"/>
      <c r="B112" s="57"/>
      <c r="C112" s="57"/>
      <c r="D112" s="57"/>
      <c r="E112" s="57"/>
      <c r="F112" s="57"/>
      <c r="G112" s="57"/>
      <c r="H112" s="57"/>
      <c r="I112" s="57"/>
    </row>
    <row r="114" spans="1:9" x14ac:dyDescent="0.2">
      <c r="A114" s="57"/>
      <c r="B114" s="57"/>
      <c r="C114" s="57"/>
      <c r="D114" s="57"/>
      <c r="E114" s="57"/>
      <c r="F114" s="57"/>
      <c r="G114" s="57"/>
      <c r="H114" s="57"/>
      <c r="I114" s="57"/>
    </row>
    <row r="115" spans="1:9" x14ac:dyDescent="0.2">
      <c r="A115" s="57"/>
      <c r="B115" s="57"/>
      <c r="C115" s="57"/>
      <c r="D115" s="57"/>
      <c r="E115" s="57"/>
      <c r="F115" s="57"/>
      <c r="G115" s="57"/>
      <c r="H115" s="57"/>
      <c r="I115" s="57"/>
    </row>
    <row r="118" spans="1:9" x14ac:dyDescent="0.2">
      <c r="A118" s="57"/>
      <c r="B118" s="57"/>
      <c r="C118" s="57"/>
      <c r="D118" s="57"/>
      <c r="E118" s="57"/>
      <c r="F118" s="57"/>
      <c r="G118" s="57"/>
      <c r="H118" s="57"/>
      <c r="I118" s="57"/>
    </row>
    <row r="119" spans="1:9" x14ac:dyDescent="0.2">
      <c r="A119" s="57"/>
      <c r="B119" s="57"/>
      <c r="C119" s="57"/>
      <c r="D119" s="57"/>
      <c r="E119" s="57"/>
      <c r="F119" s="57"/>
      <c r="G119" s="57"/>
      <c r="H119" s="57"/>
      <c r="I119" s="57"/>
    </row>
    <row r="120" spans="1:9" x14ac:dyDescent="0.2">
      <c r="A120" s="57"/>
      <c r="B120" s="57"/>
      <c r="C120" s="57"/>
      <c r="D120" s="57"/>
      <c r="E120" s="57"/>
      <c r="F120" s="57"/>
      <c r="G120" s="57"/>
      <c r="H120" s="57"/>
      <c r="I120" s="57"/>
    </row>
    <row r="121" spans="1:9" x14ac:dyDescent="0.2">
      <c r="A121" s="57"/>
      <c r="B121" s="57"/>
      <c r="C121" s="57"/>
      <c r="D121" s="57"/>
      <c r="E121" s="57"/>
      <c r="F121" s="57"/>
      <c r="G121" s="57"/>
      <c r="H121" s="57"/>
      <c r="I121" s="57"/>
    </row>
    <row r="122" spans="1:9" x14ac:dyDescent="0.2">
      <c r="A122" s="57"/>
      <c r="B122" s="57"/>
      <c r="C122" s="57"/>
      <c r="D122" s="57"/>
      <c r="E122" s="57"/>
      <c r="F122" s="57"/>
      <c r="G122" s="57"/>
      <c r="H122" s="57"/>
      <c r="I122" s="57"/>
    </row>
    <row r="125" spans="1:9" x14ac:dyDescent="0.2">
      <c r="A125" s="57"/>
      <c r="B125" s="57"/>
      <c r="C125" s="57"/>
      <c r="D125" s="57"/>
      <c r="E125" s="57"/>
      <c r="F125" s="57"/>
      <c r="G125" s="57"/>
      <c r="H125" s="57"/>
      <c r="I125" s="57"/>
    </row>
    <row r="126" spans="1:9" x14ac:dyDescent="0.2">
      <c r="A126" s="57"/>
      <c r="B126" s="57"/>
      <c r="C126" s="57"/>
      <c r="D126" s="57"/>
      <c r="E126" s="57"/>
      <c r="F126" s="57"/>
      <c r="G126" s="57"/>
      <c r="H126" s="57"/>
      <c r="I126" s="57"/>
    </row>
    <row r="128" spans="1:9" x14ac:dyDescent="0.2">
      <c r="A128" s="57"/>
      <c r="B128" s="57"/>
      <c r="C128" s="57"/>
      <c r="D128" s="57"/>
      <c r="E128" s="57"/>
      <c r="F128" s="57"/>
      <c r="G128" s="57"/>
      <c r="H128" s="57"/>
      <c r="I128" s="57"/>
    </row>
    <row r="129" spans="1:9" x14ac:dyDescent="0.2">
      <c r="A129" s="57"/>
      <c r="B129" s="57"/>
      <c r="C129" s="57"/>
      <c r="D129" s="57"/>
      <c r="E129" s="57"/>
      <c r="F129" s="57"/>
      <c r="G129" s="57"/>
      <c r="H129" s="57"/>
      <c r="I129" s="57"/>
    </row>
    <row r="130" spans="1:9" x14ac:dyDescent="0.2">
      <c r="A130" s="57"/>
      <c r="B130" s="57"/>
      <c r="C130" s="57"/>
      <c r="D130" s="57"/>
      <c r="E130" s="57"/>
      <c r="F130" s="57"/>
      <c r="G130" s="57"/>
      <c r="H130" s="57"/>
      <c r="I130" s="57"/>
    </row>
    <row r="131" spans="1:9" x14ac:dyDescent="0.2">
      <c r="A131" s="57"/>
      <c r="B131" s="57"/>
      <c r="C131" s="57"/>
      <c r="D131" s="57"/>
      <c r="E131" s="57"/>
      <c r="F131" s="57"/>
      <c r="G131" s="57"/>
      <c r="H131" s="57"/>
      <c r="I131" s="57"/>
    </row>
    <row r="133" spans="1:9" x14ac:dyDescent="0.2">
      <c r="A133" s="57"/>
      <c r="B133" s="57"/>
      <c r="C133" s="57"/>
      <c r="D133" s="57"/>
      <c r="E133" s="57"/>
      <c r="F133" s="57"/>
      <c r="G133" s="57"/>
      <c r="H133" s="57"/>
      <c r="I133" s="57"/>
    </row>
    <row r="136" spans="1:9" x14ac:dyDescent="0.2">
      <c r="A136" s="57"/>
      <c r="B136" s="57"/>
      <c r="C136" s="57"/>
      <c r="D136" s="57"/>
      <c r="E136" s="57"/>
      <c r="F136" s="57"/>
      <c r="G136" s="57"/>
      <c r="H136" s="57"/>
      <c r="I136" s="57"/>
    </row>
    <row r="137" spans="1:9" x14ac:dyDescent="0.2">
      <c r="A137" s="57"/>
      <c r="B137" s="57"/>
      <c r="C137" s="57"/>
      <c r="D137" s="57"/>
      <c r="E137" s="57"/>
      <c r="F137" s="57"/>
      <c r="G137" s="57"/>
      <c r="H137" s="57"/>
      <c r="I137" s="57"/>
    </row>
    <row r="138" spans="1:9" x14ac:dyDescent="0.2">
      <c r="A138" s="57"/>
      <c r="B138" s="57"/>
      <c r="C138" s="57"/>
      <c r="D138" s="57"/>
      <c r="E138" s="57"/>
      <c r="F138" s="57"/>
      <c r="G138" s="57"/>
      <c r="H138" s="57"/>
      <c r="I138" s="57"/>
    </row>
    <row r="139" spans="1:9" x14ac:dyDescent="0.2">
      <c r="A139" s="57"/>
      <c r="B139" s="57"/>
      <c r="C139" s="57"/>
      <c r="D139" s="57"/>
      <c r="E139" s="57"/>
      <c r="F139" s="57"/>
      <c r="G139" s="57"/>
      <c r="H139" s="57"/>
      <c r="I139" s="57"/>
    </row>
    <row r="140" spans="1:9" x14ac:dyDescent="0.2">
      <c r="A140" s="57"/>
      <c r="B140" s="57"/>
      <c r="C140" s="57"/>
      <c r="D140" s="57"/>
      <c r="E140" s="57"/>
      <c r="F140" s="57"/>
      <c r="G140" s="57"/>
      <c r="H140" s="57"/>
      <c r="I140" s="57"/>
    </row>
    <row r="144" spans="1:9" x14ac:dyDescent="0.2">
      <c r="A144" s="57"/>
      <c r="B144" s="57"/>
      <c r="C144" s="57"/>
      <c r="D144" s="57"/>
      <c r="E144" s="57"/>
      <c r="F144" s="57"/>
      <c r="G144" s="57"/>
      <c r="H144" s="57"/>
      <c r="I144" s="57"/>
    </row>
    <row r="150" spans="1:9" x14ac:dyDescent="0.2">
      <c r="A150" s="57"/>
      <c r="B150" s="57"/>
      <c r="C150" s="57"/>
      <c r="D150" s="57"/>
      <c r="E150" s="57"/>
      <c r="F150" s="57"/>
      <c r="G150" s="57"/>
      <c r="H150" s="57"/>
      <c r="I150" s="57"/>
    </row>
    <row r="155" spans="1:9" x14ac:dyDescent="0.2">
      <c r="A155" s="57"/>
      <c r="B155" s="57"/>
      <c r="C155" s="57"/>
      <c r="D155" s="57"/>
      <c r="E155" s="57"/>
      <c r="F155" s="57"/>
      <c r="G155" s="57"/>
      <c r="H155" s="57"/>
      <c r="I155" s="57"/>
    </row>
    <row r="156" spans="1:9" x14ac:dyDescent="0.2">
      <c r="A156" s="57"/>
      <c r="B156" s="57"/>
      <c r="C156" s="57"/>
      <c r="D156" s="57"/>
      <c r="E156" s="57"/>
      <c r="F156" s="57"/>
      <c r="G156" s="57"/>
      <c r="H156" s="57"/>
      <c r="I156" s="57"/>
    </row>
    <row r="157" spans="1:9" x14ac:dyDescent="0.2">
      <c r="A157" s="57"/>
      <c r="B157" s="57"/>
      <c r="C157" s="57"/>
      <c r="D157" s="57"/>
      <c r="E157" s="57"/>
      <c r="F157" s="57"/>
      <c r="G157" s="57"/>
      <c r="H157" s="57"/>
      <c r="I157" s="57"/>
    </row>
    <row r="158" spans="1:9" x14ac:dyDescent="0.2">
      <c r="A158" s="57"/>
      <c r="B158" s="57"/>
      <c r="C158" s="57"/>
      <c r="D158" s="57"/>
      <c r="E158" s="57"/>
      <c r="F158" s="57"/>
      <c r="G158" s="57"/>
      <c r="H158" s="57"/>
      <c r="I158" s="57"/>
    </row>
    <row r="159" spans="1:9" x14ac:dyDescent="0.2">
      <c r="A159" s="57"/>
      <c r="B159" s="57"/>
      <c r="C159" s="57"/>
      <c r="D159" s="57"/>
      <c r="E159" s="57"/>
      <c r="F159" s="57"/>
      <c r="G159" s="57"/>
      <c r="H159" s="57"/>
      <c r="I159" s="57"/>
    </row>
    <row r="160" spans="1:9" x14ac:dyDescent="0.2">
      <c r="A160" s="57"/>
      <c r="B160" s="57"/>
      <c r="C160" s="57"/>
      <c r="D160" s="57"/>
      <c r="E160" s="57"/>
      <c r="F160" s="57"/>
      <c r="G160" s="57"/>
      <c r="H160" s="57"/>
      <c r="I160" s="57"/>
    </row>
    <row r="161" spans="1:9" x14ac:dyDescent="0.2">
      <c r="A161" s="57"/>
      <c r="B161" s="57"/>
      <c r="C161" s="57"/>
      <c r="D161" s="57"/>
      <c r="E161" s="57"/>
      <c r="F161" s="57"/>
      <c r="G161" s="57"/>
      <c r="H161" s="57"/>
      <c r="I161" s="57"/>
    </row>
    <row r="162" spans="1:9" x14ac:dyDescent="0.2">
      <c r="A162" s="57"/>
      <c r="B162" s="57"/>
      <c r="C162" s="57"/>
      <c r="D162" s="57"/>
      <c r="E162" s="57"/>
      <c r="F162" s="57"/>
      <c r="G162" s="57"/>
      <c r="H162" s="57"/>
      <c r="I162" s="57"/>
    </row>
    <row r="163" spans="1:9" x14ac:dyDescent="0.2">
      <c r="A163" s="57"/>
      <c r="B163" s="57"/>
      <c r="C163" s="57"/>
      <c r="D163" s="57"/>
      <c r="E163" s="57"/>
      <c r="F163" s="57"/>
      <c r="G163" s="57"/>
      <c r="H163" s="57"/>
      <c r="I163" s="57"/>
    </row>
    <row r="164" spans="1:9" x14ac:dyDescent="0.2">
      <c r="A164" s="57"/>
      <c r="B164" s="57"/>
      <c r="C164" s="57"/>
      <c r="D164" s="57"/>
      <c r="E164" s="57"/>
      <c r="F164" s="57"/>
      <c r="G164" s="57"/>
      <c r="H164" s="57"/>
      <c r="I164" s="57"/>
    </row>
    <row r="165" spans="1:9" x14ac:dyDescent="0.2">
      <c r="A165" s="57"/>
      <c r="B165" s="57"/>
      <c r="C165" s="57"/>
      <c r="D165" s="57"/>
      <c r="E165" s="57"/>
      <c r="F165" s="57"/>
      <c r="G165" s="57"/>
      <c r="H165" s="57"/>
      <c r="I165" s="57"/>
    </row>
    <row r="166" spans="1:9" x14ac:dyDescent="0.2">
      <c r="A166" s="57"/>
      <c r="B166" s="57"/>
      <c r="C166" s="57"/>
      <c r="D166" s="57"/>
      <c r="E166" s="57"/>
      <c r="F166" s="57"/>
      <c r="G166" s="57"/>
      <c r="H166" s="57"/>
      <c r="I166" s="57"/>
    </row>
    <row r="167" spans="1:9" x14ac:dyDescent="0.2">
      <c r="A167" s="57"/>
      <c r="B167" s="57"/>
      <c r="C167" s="57"/>
      <c r="D167" s="57"/>
      <c r="E167" s="57"/>
      <c r="F167" s="57"/>
      <c r="G167" s="57"/>
      <c r="H167" s="57"/>
      <c r="I167" s="57"/>
    </row>
    <row r="168" spans="1:9" x14ac:dyDescent="0.2">
      <c r="A168" s="57"/>
      <c r="B168" s="57"/>
      <c r="C168" s="57"/>
      <c r="D168" s="57"/>
      <c r="E168" s="57"/>
      <c r="F168" s="57"/>
      <c r="G168" s="57"/>
      <c r="H168" s="57"/>
      <c r="I168" s="57"/>
    </row>
    <row r="169" spans="1:9" x14ac:dyDescent="0.2">
      <c r="A169" s="57"/>
      <c r="B169" s="57"/>
      <c r="C169" s="57"/>
      <c r="D169" s="57"/>
      <c r="E169" s="57"/>
      <c r="F169" s="57"/>
      <c r="G169" s="57"/>
      <c r="H169" s="57"/>
      <c r="I169" s="57"/>
    </row>
    <row r="170" spans="1:9" x14ac:dyDescent="0.2">
      <c r="A170" s="57"/>
      <c r="B170" s="57"/>
      <c r="C170" s="57"/>
      <c r="D170" s="57"/>
      <c r="E170" s="57"/>
      <c r="F170" s="57"/>
      <c r="G170" s="57"/>
      <c r="H170" s="57"/>
      <c r="I170" s="57"/>
    </row>
    <row r="171" spans="1:9" x14ac:dyDescent="0.2">
      <c r="A171" s="57"/>
      <c r="B171" s="57"/>
      <c r="C171" s="57"/>
      <c r="D171" s="57"/>
      <c r="E171" s="57"/>
      <c r="F171" s="57"/>
      <c r="G171" s="57"/>
      <c r="H171" s="57"/>
      <c r="I171" s="57"/>
    </row>
    <row r="172" spans="1:9" x14ac:dyDescent="0.2">
      <c r="A172" s="57"/>
      <c r="B172" s="57"/>
      <c r="C172" s="57"/>
      <c r="D172" s="57"/>
      <c r="E172" s="57"/>
      <c r="F172" s="57"/>
      <c r="G172" s="57"/>
      <c r="H172" s="57"/>
      <c r="I172" s="57"/>
    </row>
    <row r="173" spans="1:9" x14ac:dyDescent="0.2">
      <c r="A173" s="57"/>
      <c r="B173" s="57"/>
      <c r="C173" s="57"/>
      <c r="D173" s="57"/>
      <c r="E173" s="57"/>
      <c r="F173" s="57"/>
      <c r="G173" s="57"/>
      <c r="H173" s="57"/>
      <c r="I173" s="57"/>
    </row>
    <row r="174" spans="1:9" x14ac:dyDescent="0.2">
      <c r="A174" s="57"/>
      <c r="B174" s="57"/>
      <c r="C174" s="57"/>
      <c r="D174" s="57"/>
      <c r="E174" s="57"/>
      <c r="F174" s="57"/>
      <c r="G174" s="57"/>
      <c r="H174" s="57"/>
      <c r="I174" s="57"/>
    </row>
    <row r="175" spans="1:9" x14ac:dyDescent="0.2">
      <c r="A175" s="57"/>
      <c r="B175" s="57"/>
      <c r="C175" s="57"/>
      <c r="D175" s="57"/>
      <c r="E175" s="57"/>
      <c r="F175" s="57"/>
      <c r="G175" s="57"/>
      <c r="H175" s="57"/>
      <c r="I175" s="57"/>
    </row>
    <row r="177" spans="1:9" x14ac:dyDescent="0.2">
      <c r="A177" s="57"/>
      <c r="B177" s="57"/>
      <c r="C177" s="57"/>
      <c r="D177" s="57"/>
      <c r="E177" s="57"/>
      <c r="F177" s="57"/>
      <c r="G177" s="57"/>
      <c r="H177" s="57"/>
      <c r="I177" s="57"/>
    </row>
    <row r="178" spans="1:9" x14ac:dyDescent="0.2">
      <c r="A178" s="57"/>
      <c r="B178" s="57"/>
      <c r="C178" s="57"/>
      <c r="D178" s="57"/>
      <c r="E178" s="57"/>
      <c r="F178" s="57"/>
      <c r="G178" s="57"/>
      <c r="H178" s="57"/>
      <c r="I178" s="57"/>
    </row>
    <row r="179" spans="1:9" x14ac:dyDescent="0.2">
      <c r="A179" s="57"/>
      <c r="B179" s="57"/>
      <c r="C179" s="57"/>
      <c r="D179" s="57"/>
      <c r="E179" s="57"/>
      <c r="F179" s="57"/>
      <c r="G179" s="57"/>
      <c r="H179" s="57"/>
      <c r="I179" s="57"/>
    </row>
    <row r="180" spans="1:9" x14ac:dyDescent="0.2">
      <c r="A180" s="57"/>
      <c r="B180" s="57"/>
      <c r="C180" s="57"/>
      <c r="D180" s="57"/>
      <c r="E180" s="57"/>
      <c r="F180" s="57"/>
      <c r="G180" s="57"/>
      <c r="H180" s="57"/>
      <c r="I180" s="57"/>
    </row>
    <row r="181" spans="1:9" x14ac:dyDescent="0.2">
      <c r="A181" s="57"/>
      <c r="B181" s="57"/>
      <c r="C181" s="57"/>
      <c r="D181" s="57"/>
      <c r="E181" s="57"/>
      <c r="F181" s="57"/>
      <c r="G181" s="57"/>
      <c r="H181" s="57"/>
      <c r="I181" s="57"/>
    </row>
    <row r="182" spans="1:9" x14ac:dyDescent="0.2">
      <c r="A182" s="57"/>
      <c r="B182" s="57"/>
      <c r="C182" s="57"/>
      <c r="D182" s="57"/>
      <c r="E182" s="57"/>
      <c r="F182" s="57"/>
      <c r="G182" s="57"/>
      <c r="H182" s="57"/>
      <c r="I182" s="57"/>
    </row>
    <row r="188" spans="1:9" x14ac:dyDescent="0.2">
      <c r="A188" s="57"/>
      <c r="B188" s="57"/>
      <c r="C188" s="57"/>
      <c r="D188" s="57"/>
      <c r="E188" s="57"/>
      <c r="F188" s="57"/>
      <c r="G188" s="57"/>
      <c r="H188" s="57"/>
      <c r="I188" s="57"/>
    </row>
    <row r="190" spans="1:9" x14ac:dyDescent="0.2">
      <c r="A190" s="57"/>
      <c r="B190" s="57"/>
      <c r="C190" s="57"/>
      <c r="D190" s="57"/>
      <c r="E190" s="57"/>
      <c r="F190" s="57"/>
      <c r="G190" s="57"/>
      <c r="H190" s="57"/>
      <c r="I190" s="57"/>
    </row>
    <row r="191" spans="1:9" x14ac:dyDescent="0.2">
      <c r="A191" s="57"/>
      <c r="B191" s="57"/>
      <c r="C191" s="57"/>
      <c r="D191" s="57"/>
      <c r="E191" s="57"/>
      <c r="F191" s="57"/>
      <c r="G191" s="57"/>
      <c r="H191" s="57"/>
      <c r="I191" s="57"/>
    </row>
    <row r="192" spans="1:9" x14ac:dyDescent="0.2">
      <c r="A192" s="57"/>
      <c r="B192" s="57"/>
      <c r="C192" s="57"/>
      <c r="D192" s="57"/>
      <c r="E192" s="57"/>
      <c r="F192" s="57"/>
      <c r="G192" s="57"/>
      <c r="H192" s="57"/>
      <c r="I192" s="57"/>
    </row>
    <row r="193" spans="1:9" x14ac:dyDescent="0.2">
      <c r="A193" s="57"/>
      <c r="B193" s="57"/>
      <c r="C193" s="57"/>
      <c r="D193" s="57"/>
      <c r="E193" s="57"/>
      <c r="F193" s="57"/>
      <c r="G193" s="57"/>
      <c r="H193" s="57"/>
      <c r="I193" s="57"/>
    </row>
    <row r="194" spans="1:9" x14ac:dyDescent="0.2">
      <c r="A194" s="57"/>
      <c r="B194" s="57"/>
      <c r="C194" s="57"/>
      <c r="D194" s="57"/>
      <c r="E194" s="57"/>
      <c r="F194" s="57"/>
      <c r="G194" s="57"/>
      <c r="H194" s="57"/>
      <c r="I194" s="57"/>
    </row>
    <row r="195" spans="1:9" x14ac:dyDescent="0.2">
      <c r="A195" s="57"/>
      <c r="B195" s="57"/>
      <c r="C195" s="57"/>
      <c r="D195" s="57"/>
      <c r="E195" s="57"/>
      <c r="F195" s="57"/>
      <c r="G195" s="57"/>
      <c r="H195" s="57"/>
      <c r="I195" s="57"/>
    </row>
    <row r="197" spans="1:9" x14ac:dyDescent="0.2">
      <c r="A197" s="57"/>
      <c r="B197" s="57"/>
      <c r="C197" s="57"/>
      <c r="D197" s="57"/>
      <c r="E197" s="57"/>
      <c r="F197" s="57"/>
      <c r="G197" s="57"/>
      <c r="H197" s="57"/>
      <c r="I197" s="57"/>
    </row>
    <row r="198" spans="1:9" x14ac:dyDescent="0.2">
      <c r="A198" s="57"/>
      <c r="B198" s="57"/>
      <c r="C198" s="57"/>
      <c r="D198" s="57"/>
      <c r="E198" s="57"/>
      <c r="F198" s="57"/>
      <c r="G198" s="57"/>
      <c r="H198" s="57"/>
      <c r="I198" s="57"/>
    </row>
    <row r="199" spans="1:9" x14ac:dyDescent="0.2">
      <c r="A199" s="57"/>
      <c r="B199" s="57"/>
      <c r="C199" s="57"/>
      <c r="D199" s="57"/>
      <c r="E199" s="57"/>
      <c r="F199" s="57"/>
      <c r="G199" s="57"/>
      <c r="H199" s="57"/>
      <c r="I199" s="57"/>
    </row>
    <row r="205" spans="1:9" x14ac:dyDescent="0.2">
      <c r="A205" s="57"/>
      <c r="B205" s="57"/>
      <c r="C205" s="57"/>
      <c r="D205" s="57"/>
      <c r="E205" s="57"/>
      <c r="F205" s="57"/>
      <c r="G205" s="57"/>
      <c r="H205" s="57"/>
      <c r="I205" s="57"/>
    </row>
    <row r="206" spans="1:9" x14ac:dyDescent="0.2">
      <c r="A206" s="57"/>
      <c r="B206" s="57"/>
      <c r="C206" s="57"/>
      <c r="D206" s="57"/>
      <c r="E206" s="57"/>
      <c r="F206" s="57"/>
      <c r="G206" s="57"/>
      <c r="H206" s="57"/>
      <c r="I206" s="57"/>
    </row>
    <row r="207" spans="1:9" x14ac:dyDescent="0.2">
      <c r="A207" s="57"/>
      <c r="B207" s="57"/>
      <c r="C207" s="57"/>
      <c r="D207" s="57"/>
      <c r="E207" s="57"/>
      <c r="F207" s="57"/>
      <c r="G207" s="57"/>
      <c r="H207" s="57"/>
      <c r="I207" s="57"/>
    </row>
    <row r="208" spans="1:9" x14ac:dyDescent="0.2">
      <c r="A208" s="57"/>
      <c r="B208" s="57"/>
      <c r="C208" s="57"/>
      <c r="D208" s="57"/>
      <c r="E208" s="57"/>
      <c r="F208" s="57"/>
      <c r="G208" s="57"/>
      <c r="H208" s="57"/>
      <c r="I208" s="57"/>
    </row>
    <row r="209" spans="1:9" x14ac:dyDescent="0.2">
      <c r="A209" s="57"/>
      <c r="B209" s="57"/>
      <c r="C209" s="57"/>
      <c r="D209" s="57"/>
      <c r="E209" s="57"/>
      <c r="F209" s="57"/>
      <c r="G209" s="57"/>
      <c r="H209" s="57"/>
      <c r="I209" s="57"/>
    </row>
    <row r="210" spans="1:9" x14ac:dyDescent="0.2">
      <c r="A210" s="57"/>
      <c r="B210" s="57"/>
      <c r="C210" s="57"/>
      <c r="D210" s="57"/>
      <c r="E210" s="57"/>
      <c r="F210" s="57"/>
      <c r="G210" s="57"/>
      <c r="H210" s="57"/>
      <c r="I210" s="57"/>
    </row>
    <row r="211" spans="1:9" x14ac:dyDescent="0.2">
      <c r="A211" s="57"/>
      <c r="B211" s="57"/>
      <c r="C211" s="57"/>
      <c r="D211" s="57"/>
      <c r="E211" s="57"/>
      <c r="F211" s="57"/>
      <c r="G211" s="57"/>
      <c r="H211" s="57"/>
      <c r="I211" s="57"/>
    </row>
    <row r="212" spans="1:9" x14ac:dyDescent="0.2">
      <c r="A212" s="57"/>
      <c r="B212" s="57"/>
      <c r="C212" s="57"/>
      <c r="D212" s="57"/>
      <c r="E212" s="57"/>
      <c r="F212" s="57"/>
      <c r="G212" s="57"/>
      <c r="H212" s="57"/>
      <c r="I212" s="57"/>
    </row>
    <row r="213" spans="1:9" x14ac:dyDescent="0.2">
      <c r="A213" s="57"/>
      <c r="B213" s="57"/>
      <c r="C213" s="57"/>
      <c r="D213" s="57"/>
      <c r="E213" s="57"/>
      <c r="F213" s="57"/>
      <c r="G213" s="57"/>
      <c r="H213" s="57"/>
      <c r="I213" s="57"/>
    </row>
    <row r="214" spans="1:9" x14ac:dyDescent="0.2">
      <c r="A214" s="57"/>
      <c r="B214" s="57"/>
      <c r="C214" s="57"/>
      <c r="D214" s="57"/>
      <c r="E214" s="57"/>
      <c r="F214" s="57"/>
      <c r="G214" s="57"/>
      <c r="H214" s="57"/>
      <c r="I214" s="57"/>
    </row>
    <row r="216" spans="1:9" x14ac:dyDescent="0.2">
      <c r="A216" s="57"/>
      <c r="B216" s="57"/>
      <c r="C216" s="57"/>
      <c r="D216" s="57"/>
      <c r="E216" s="57"/>
      <c r="F216" s="57"/>
      <c r="G216" s="57"/>
      <c r="H216" s="57"/>
      <c r="I216" s="57"/>
    </row>
    <row r="217" spans="1:9" x14ac:dyDescent="0.2">
      <c r="A217" s="57"/>
      <c r="B217" s="57"/>
      <c r="C217" s="57"/>
      <c r="D217" s="57"/>
      <c r="E217" s="57"/>
      <c r="F217" s="57"/>
      <c r="G217" s="57"/>
      <c r="H217" s="57"/>
      <c r="I217" s="57"/>
    </row>
    <row r="218" spans="1:9" x14ac:dyDescent="0.2">
      <c r="A218" s="57"/>
      <c r="B218" s="57"/>
      <c r="C218" s="57"/>
      <c r="D218" s="57"/>
      <c r="E218" s="57"/>
      <c r="F218" s="57"/>
      <c r="G218" s="57"/>
      <c r="H218" s="57"/>
      <c r="I218" s="57"/>
    </row>
    <row r="219" spans="1:9" x14ac:dyDescent="0.2">
      <c r="A219" s="57"/>
      <c r="B219" s="57"/>
      <c r="C219" s="57"/>
      <c r="D219" s="57"/>
      <c r="E219" s="57"/>
      <c r="F219" s="57"/>
      <c r="G219" s="57"/>
      <c r="H219" s="57"/>
      <c r="I219" s="57"/>
    </row>
    <row r="220" spans="1:9" x14ac:dyDescent="0.2">
      <c r="A220" s="57"/>
      <c r="B220" s="57"/>
      <c r="C220" s="57"/>
      <c r="D220" s="57"/>
      <c r="E220" s="57"/>
      <c r="F220" s="57"/>
      <c r="G220" s="57"/>
      <c r="H220" s="57"/>
      <c r="I220" s="57"/>
    </row>
    <row r="221" spans="1:9" x14ac:dyDescent="0.2">
      <c r="A221" s="57"/>
      <c r="B221" s="57"/>
      <c r="C221" s="57"/>
      <c r="D221" s="57"/>
      <c r="E221" s="57"/>
      <c r="F221" s="57"/>
      <c r="G221" s="57"/>
      <c r="H221" s="57"/>
      <c r="I221" s="57"/>
    </row>
    <row r="222" spans="1:9" x14ac:dyDescent="0.2">
      <c r="A222" s="57"/>
      <c r="B222" s="57"/>
      <c r="C222" s="57"/>
      <c r="D222" s="57"/>
      <c r="E222" s="57"/>
      <c r="F222" s="57"/>
      <c r="G222" s="57"/>
      <c r="H222" s="57"/>
      <c r="I222" s="57"/>
    </row>
    <row r="223" spans="1:9" x14ac:dyDescent="0.2">
      <c r="A223" s="57"/>
      <c r="B223" s="57"/>
      <c r="C223" s="57"/>
      <c r="D223" s="57"/>
      <c r="E223" s="57"/>
      <c r="F223" s="57"/>
      <c r="G223" s="57"/>
      <c r="H223" s="57"/>
      <c r="I223" s="57"/>
    </row>
    <row r="224" spans="1:9" x14ac:dyDescent="0.2">
      <c r="A224" s="57"/>
      <c r="B224" s="57"/>
      <c r="C224" s="57"/>
      <c r="D224" s="57"/>
      <c r="E224" s="57"/>
      <c r="F224" s="57"/>
      <c r="G224" s="57"/>
      <c r="H224" s="57"/>
      <c r="I224" s="57"/>
    </row>
    <row r="225" spans="1:9" x14ac:dyDescent="0.2">
      <c r="A225" s="57"/>
      <c r="B225" s="57"/>
      <c r="C225" s="57"/>
      <c r="D225" s="57"/>
      <c r="E225" s="57"/>
      <c r="F225" s="57"/>
      <c r="G225" s="57"/>
      <c r="H225" s="57"/>
      <c r="I225" s="57"/>
    </row>
    <row r="226" spans="1:9" x14ac:dyDescent="0.2">
      <c r="A226" s="57"/>
      <c r="B226" s="57"/>
      <c r="C226" s="57"/>
      <c r="D226" s="57"/>
      <c r="E226" s="57"/>
      <c r="F226" s="57"/>
      <c r="G226" s="57"/>
      <c r="H226" s="57"/>
      <c r="I226" s="57"/>
    </row>
    <row r="227" spans="1:9" x14ac:dyDescent="0.2">
      <c r="A227" s="57"/>
      <c r="B227" s="57"/>
      <c r="C227" s="57"/>
      <c r="D227" s="57"/>
      <c r="E227" s="57"/>
      <c r="F227" s="57"/>
      <c r="G227" s="57"/>
      <c r="H227" s="57"/>
      <c r="I227" s="57"/>
    </row>
    <row r="228" spans="1:9" x14ac:dyDescent="0.2">
      <c r="A228" s="57"/>
      <c r="B228" s="57"/>
      <c r="C228" s="57"/>
      <c r="D228" s="57"/>
      <c r="E228" s="57"/>
      <c r="F228" s="57"/>
      <c r="G228" s="57"/>
      <c r="H228" s="57"/>
      <c r="I228" s="57"/>
    </row>
    <row r="229" spans="1:9" x14ac:dyDescent="0.2">
      <c r="A229" s="57"/>
      <c r="B229" s="57"/>
      <c r="C229" s="57"/>
      <c r="D229" s="57"/>
      <c r="E229" s="57"/>
      <c r="F229" s="57"/>
      <c r="G229" s="57"/>
      <c r="H229" s="57"/>
      <c r="I229" s="57"/>
    </row>
    <row r="230" spans="1:9" x14ac:dyDescent="0.2">
      <c r="A230" s="57"/>
      <c r="B230" s="57"/>
      <c r="C230" s="57"/>
      <c r="D230" s="57"/>
      <c r="E230" s="57"/>
      <c r="F230" s="57"/>
      <c r="G230" s="57"/>
      <c r="H230" s="57"/>
      <c r="I230" s="57"/>
    </row>
    <row r="234" spans="1:9" x14ac:dyDescent="0.2">
      <c r="A234" s="57"/>
      <c r="B234" s="57"/>
      <c r="C234" s="57"/>
      <c r="D234" s="57"/>
      <c r="E234" s="57"/>
      <c r="F234" s="57"/>
      <c r="G234" s="57"/>
      <c r="H234" s="57"/>
      <c r="I234" s="57"/>
    </row>
    <row r="244" spans="1:9" x14ac:dyDescent="0.2">
      <c r="A244" s="57"/>
      <c r="B244" s="57"/>
      <c r="C244" s="57"/>
      <c r="D244" s="57"/>
      <c r="E244" s="57"/>
      <c r="F244" s="57"/>
      <c r="G244" s="57"/>
      <c r="H244" s="57"/>
      <c r="I244" s="57"/>
    </row>
  </sheetData>
  <sheetProtection selectLockedCells="1"/>
  <mergeCells count="24">
    <mergeCell ref="C32:F32"/>
    <mergeCell ref="B33:F33"/>
    <mergeCell ref="A34:I34"/>
    <mergeCell ref="A2:D2"/>
    <mergeCell ref="E2:I2"/>
    <mergeCell ref="E3:I3"/>
    <mergeCell ref="E4:I4"/>
    <mergeCell ref="E5:I5"/>
    <mergeCell ref="B44:I44"/>
    <mergeCell ref="H45:I45"/>
    <mergeCell ref="F47:F48"/>
    <mergeCell ref="J48:K48"/>
    <mergeCell ref="E6:F6"/>
    <mergeCell ref="H6:I6"/>
    <mergeCell ref="A43:I43"/>
    <mergeCell ref="E7:I7"/>
    <mergeCell ref="E11:F11"/>
    <mergeCell ref="E12:F12"/>
    <mergeCell ref="E13:F13"/>
    <mergeCell ref="H13:I13"/>
    <mergeCell ref="E16:F16"/>
    <mergeCell ref="E18:F18"/>
    <mergeCell ref="A25:F25"/>
    <mergeCell ref="C29:E29"/>
  </mergeCells>
  <pageMargins left="0.70866141732283472" right="0.70866141732283472" top="0.78740157480314965" bottom="0.78740157480314965" header="0.51181102362204722" footer="0.51181102362204722"/>
  <pageSetup paperSize="9" scale="80" firstPageNumber="76" orientation="portrait" useFirstPageNumber="1" r:id="rId1"/>
  <headerFooter alignWithMargins="0">
    <oddFooter>&amp;L&amp;"Arial,Kurzíva"&amp;11Zastupitelstvo Olomouckého kraje 19. 6. 2023
6.1. - Rozpočet Olomouckého kraje 2022 - závěrečný účet
Příloha č. 14: Financování hospodaření příspěvkových organizací Olomouckého kraje&amp;R&amp;"Arial,Kurzíva"&amp;11Strana &amp;P (celkem 293)</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tabColor theme="3" tint="0.79998168889431442"/>
  </sheetPr>
  <dimension ref="A1:L244"/>
  <sheetViews>
    <sheetView showGridLines="0" zoomScaleNormal="100" workbookViewId="0">
      <selection activeCell="G41" sqref="G41"/>
    </sheetView>
  </sheetViews>
  <sheetFormatPr defaultColWidth="9.140625" defaultRowHeight="12.75" x14ac:dyDescent="0.2"/>
  <cols>
    <col min="1" max="1" width="7.5703125" style="27" customWidth="1"/>
    <col min="2" max="2" width="2.5703125" style="27" customWidth="1"/>
    <col min="3" max="3" width="8.42578125" style="27" customWidth="1"/>
    <col min="4" max="4" width="8.28515625" style="27" customWidth="1"/>
    <col min="5" max="5" width="15.28515625" style="27" customWidth="1"/>
    <col min="6" max="6" width="15.5703125" style="27" customWidth="1"/>
    <col min="7" max="7" width="15" style="27" customWidth="1"/>
    <col min="8" max="8" width="15.28515625" style="27" customWidth="1"/>
    <col min="9" max="9" width="19" style="27" customWidth="1"/>
    <col min="10" max="10" width="16.85546875" style="309" customWidth="1"/>
    <col min="11" max="11" width="14.42578125" style="7" customWidth="1"/>
    <col min="12" max="16384" width="9.140625" style="4"/>
  </cols>
  <sheetData>
    <row r="1" spans="1:11" ht="19.5" x14ac:dyDescent="0.4">
      <c r="A1" s="43" t="s">
        <v>0</v>
      </c>
      <c r="B1" s="21"/>
      <c r="C1" s="21"/>
      <c r="D1" s="21"/>
      <c r="I1" s="288"/>
    </row>
    <row r="2" spans="1:11" ht="19.5" x14ac:dyDescent="0.4">
      <c r="A2" s="471" t="s">
        <v>1</v>
      </c>
      <c r="B2" s="471"/>
      <c r="C2" s="471"/>
      <c r="D2" s="471"/>
      <c r="E2" s="472" t="s">
        <v>100</v>
      </c>
      <c r="F2" s="472"/>
      <c r="G2" s="472"/>
      <c r="H2" s="472"/>
      <c r="I2" s="472"/>
      <c r="J2" s="22"/>
    </row>
    <row r="3" spans="1:11" ht="9.75" customHeight="1" x14ac:dyDescent="0.4">
      <c r="A3" s="289"/>
      <c r="B3" s="289"/>
      <c r="C3" s="289"/>
      <c r="D3" s="289"/>
      <c r="E3" s="466" t="s">
        <v>23</v>
      </c>
      <c r="F3" s="466"/>
      <c r="G3" s="466"/>
      <c r="H3" s="466"/>
      <c r="I3" s="466"/>
      <c r="J3" s="22"/>
    </row>
    <row r="4" spans="1:11" ht="15.75" x14ac:dyDescent="0.25">
      <c r="A4" s="23" t="s">
        <v>2</v>
      </c>
      <c r="E4" s="473" t="s">
        <v>206</v>
      </c>
      <c r="F4" s="473"/>
      <c r="G4" s="473"/>
      <c r="H4" s="473"/>
      <c r="I4" s="473"/>
    </row>
    <row r="5" spans="1:11" ht="7.5" customHeight="1" x14ac:dyDescent="0.3">
      <c r="A5" s="24"/>
      <c r="E5" s="466" t="s">
        <v>23</v>
      </c>
      <c r="F5" s="466"/>
      <c r="G5" s="466"/>
      <c r="H5" s="466"/>
      <c r="I5" s="466"/>
    </row>
    <row r="6" spans="1:11" ht="19.5" x14ac:dyDescent="0.4">
      <c r="A6" s="22" t="s">
        <v>34</v>
      </c>
      <c r="C6" s="287"/>
      <c r="D6" s="287"/>
      <c r="E6" s="468">
        <v>601799</v>
      </c>
      <c r="F6" s="469"/>
      <c r="G6" s="126" t="s">
        <v>3</v>
      </c>
      <c r="H6" s="470">
        <v>1103</v>
      </c>
      <c r="I6" s="470"/>
    </row>
    <row r="7" spans="1:11" ht="8.25" customHeight="1" x14ac:dyDescent="0.4">
      <c r="A7" s="22"/>
      <c r="E7" s="466" t="s">
        <v>24</v>
      </c>
      <c r="F7" s="466"/>
      <c r="G7" s="466"/>
      <c r="H7" s="466"/>
      <c r="I7" s="466"/>
    </row>
    <row r="8" spans="1:11" ht="19.5" hidden="1" x14ac:dyDescent="0.4">
      <c r="A8" s="22"/>
      <c r="E8" s="127"/>
      <c r="F8" s="127"/>
      <c r="G8" s="127"/>
      <c r="H8" s="25"/>
      <c r="I8" s="127"/>
    </row>
    <row r="9" spans="1:11" ht="30.75" customHeight="1" x14ac:dyDescent="0.4">
      <c r="A9" s="22"/>
      <c r="E9" s="127"/>
      <c r="F9" s="127"/>
      <c r="G9" s="127"/>
      <c r="H9" s="25"/>
      <c r="I9" s="127"/>
    </row>
    <row r="11" spans="1:11" ht="15" customHeight="1" x14ac:dyDescent="0.4">
      <c r="A11" s="26"/>
      <c r="E11" s="435" t="s">
        <v>4</v>
      </c>
      <c r="F11" s="467"/>
      <c r="G11" s="38" t="s">
        <v>5</v>
      </c>
      <c r="H11" s="33" t="s">
        <v>6</v>
      </c>
      <c r="I11" s="33"/>
      <c r="J11" s="27"/>
      <c r="K11" s="4"/>
    </row>
    <row r="12" spans="1:11" ht="15" customHeight="1" x14ac:dyDescent="0.4">
      <c r="A12" s="29"/>
      <c r="B12" s="29"/>
      <c r="C12" s="29"/>
      <c r="D12" s="29"/>
      <c r="E12" s="435" t="s">
        <v>7</v>
      </c>
      <c r="F12" s="467"/>
      <c r="G12" s="38" t="s">
        <v>8</v>
      </c>
      <c r="H12" s="37" t="s">
        <v>9</v>
      </c>
      <c r="I12" s="44" t="s">
        <v>10</v>
      </c>
      <c r="J12" s="27"/>
      <c r="K12" s="4"/>
    </row>
    <row r="13" spans="1:11" ht="12.75" customHeight="1" x14ac:dyDescent="0.2">
      <c r="A13" s="29"/>
      <c r="B13" s="29"/>
      <c r="C13" s="29"/>
      <c r="D13" s="29"/>
      <c r="E13" s="435" t="s">
        <v>11</v>
      </c>
      <c r="F13" s="467"/>
      <c r="G13" s="45"/>
      <c r="H13" s="474" t="s">
        <v>35</v>
      </c>
      <c r="I13" s="474"/>
      <c r="J13" s="27"/>
      <c r="K13" s="4"/>
    </row>
    <row r="14" spans="1:11" ht="12.75" customHeight="1" x14ac:dyDescent="0.2">
      <c r="A14" s="29"/>
      <c r="B14" s="29"/>
      <c r="C14" s="29"/>
      <c r="D14" s="29"/>
      <c r="E14" s="28"/>
      <c r="F14" s="28"/>
      <c r="G14" s="45"/>
      <c r="H14" s="290"/>
      <c r="I14" s="290"/>
      <c r="J14" s="27"/>
      <c r="K14" s="4"/>
    </row>
    <row r="15" spans="1:11" ht="18.75" x14ac:dyDescent="0.4">
      <c r="A15" s="30" t="s">
        <v>36</v>
      </c>
      <c r="B15" s="30"/>
      <c r="C15" s="31"/>
      <c r="D15" s="30"/>
      <c r="E15" s="2"/>
      <c r="F15" s="2"/>
      <c r="G15" s="47"/>
      <c r="H15" s="29"/>
      <c r="I15" s="29"/>
      <c r="J15" s="27"/>
      <c r="K15" s="4"/>
    </row>
    <row r="16" spans="1:11" ht="19.5" x14ac:dyDescent="0.4">
      <c r="A16" s="32" t="s">
        <v>62</v>
      </c>
      <c r="B16" s="30"/>
      <c r="C16" s="31"/>
      <c r="D16" s="30"/>
      <c r="E16" s="476">
        <v>125757000</v>
      </c>
      <c r="F16" s="477"/>
      <c r="G16" s="6">
        <f>H16+I16</f>
        <v>131313258.80999999</v>
      </c>
      <c r="H16" s="39">
        <v>126952008.45999999</v>
      </c>
      <c r="I16" s="39">
        <v>4361250.3499999996</v>
      </c>
      <c r="J16" s="27"/>
      <c r="K16" s="4"/>
    </row>
    <row r="17" spans="1:11" ht="18" x14ac:dyDescent="0.35">
      <c r="A17" s="103" t="s">
        <v>6</v>
      </c>
      <c r="B17" s="3"/>
      <c r="C17" s="104" t="s">
        <v>26</v>
      </c>
      <c r="D17" s="3"/>
      <c r="E17" s="3"/>
      <c r="F17" s="3"/>
      <c r="G17" s="102">
        <f>H17+I17</f>
        <v>160370</v>
      </c>
      <c r="H17" s="102">
        <v>0</v>
      </c>
      <c r="I17" s="102">
        <v>160370</v>
      </c>
      <c r="J17" s="320"/>
      <c r="K17" s="311"/>
    </row>
    <row r="18" spans="1:11" ht="19.5" x14ac:dyDescent="0.4">
      <c r="A18" s="32" t="s">
        <v>63</v>
      </c>
      <c r="B18" s="3"/>
      <c r="C18" s="3"/>
      <c r="D18" s="3"/>
      <c r="E18" s="476">
        <v>126320000</v>
      </c>
      <c r="F18" s="477"/>
      <c r="G18" s="6">
        <f>H18+I18</f>
        <v>131041469.28</v>
      </c>
      <c r="H18" s="39">
        <v>125558881.67</v>
      </c>
      <c r="I18" s="39">
        <v>5482587.6100000003</v>
      </c>
      <c r="J18" s="27"/>
      <c r="K18" s="4"/>
    </row>
    <row r="19" spans="1:11" ht="19.5" x14ac:dyDescent="0.4">
      <c r="A19" s="32"/>
      <c r="B19" s="3"/>
      <c r="C19" s="3"/>
      <c r="D19" s="3"/>
      <c r="E19" s="291"/>
      <c r="F19" s="292"/>
      <c r="G19" s="5"/>
      <c r="H19" s="39"/>
      <c r="I19" s="39"/>
      <c r="J19" s="295"/>
      <c r="K19" s="4"/>
    </row>
    <row r="20" spans="1:11" s="132" customFormat="1" ht="19.5" x14ac:dyDescent="0.4">
      <c r="A20" s="129" t="s">
        <v>64</v>
      </c>
      <c r="B20" s="129"/>
      <c r="C20" s="130"/>
      <c r="D20" s="129"/>
      <c r="E20" s="129"/>
      <c r="F20" s="129"/>
      <c r="G20" s="131">
        <f>G18-G16+G17</f>
        <v>-111419.52999998629</v>
      </c>
      <c r="H20" s="131">
        <f>H18-H16+H17</f>
        <v>-1393126.7899999917</v>
      </c>
      <c r="I20" s="131">
        <f>I18-I16+I17</f>
        <v>1281707.2600000007</v>
      </c>
      <c r="J20" s="314"/>
      <c r="K20" s="57"/>
    </row>
    <row r="21" spans="1:11" s="132" customFormat="1" ht="19.5" x14ac:dyDescent="0.4">
      <c r="A21" s="129" t="s">
        <v>65</v>
      </c>
      <c r="B21" s="129"/>
      <c r="C21" s="130"/>
      <c r="D21" s="129"/>
      <c r="E21" s="129"/>
      <c r="F21" s="129"/>
      <c r="G21" s="131">
        <f>G20-G17</f>
        <v>-271789.52999998629</v>
      </c>
      <c r="H21" s="131">
        <f>H20-H17</f>
        <v>-1393126.7899999917</v>
      </c>
      <c r="I21" s="131">
        <f>I20-I17</f>
        <v>1121337.2600000007</v>
      </c>
      <c r="J21" s="314"/>
      <c r="K21" s="313"/>
    </row>
    <row r="22" spans="1:11" ht="14.25" customHeight="1" x14ac:dyDescent="0.4">
      <c r="A22" s="2"/>
      <c r="B22" s="3"/>
      <c r="C22" s="3"/>
      <c r="D22" s="3"/>
      <c r="E22" s="3"/>
      <c r="F22" s="3"/>
      <c r="G22" s="3"/>
      <c r="H22" s="1"/>
      <c r="I22" s="1"/>
      <c r="J22" s="314"/>
      <c r="K22" s="313"/>
    </row>
    <row r="23" spans="1:11" ht="19.5" x14ac:dyDescent="0.4">
      <c r="J23" s="314"/>
      <c r="K23" s="313"/>
    </row>
    <row r="24" spans="1:11" ht="19.5" x14ac:dyDescent="0.4">
      <c r="A24" s="30" t="s">
        <v>66</v>
      </c>
      <c r="B24" s="34"/>
      <c r="C24" s="31"/>
      <c r="D24" s="34"/>
      <c r="E24" s="34"/>
      <c r="J24" s="314"/>
      <c r="K24" s="313"/>
    </row>
    <row r="25" spans="1:11" s="132" customFormat="1" ht="28.5" customHeight="1" x14ac:dyDescent="0.3">
      <c r="A25" s="437" t="s">
        <v>196</v>
      </c>
      <c r="B25" s="437"/>
      <c r="C25" s="437"/>
      <c r="D25" s="437"/>
      <c r="E25" s="437"/>
      <c r="F25" s="437"/>
      <c r="G25" s="134">
        <f>G21-I26</f>
        <v>-271789.52999998629</v>
      </c>
      <c r="H25" s="135">
        <f>H21</f>
        <v>-1393126.7899999917</v>
      </c>
      <c r="I25" s="135">
        <f>I21-I26</f>
        <v>1121337.2600000007</v>
      </c>
    </row>
    <row r="26" spans="1:11" s="132" customFormat="1" ht="15" x14ac:dyDescent="0.3">
      <c r="A26" s="133" t="s">
        <v>197</v>
      </c>
      <c r="B26" s="130"/>
      <c r="C26" s="130"/>
      <c r="D26" s="130"/>
      <c r="E26" s="130"/>
      <c r="F26" s="130"/>
      <c r="G26" s="134"/>
      <c r="H26" s="363" t="s">
        <v>198</v>
      </c>
      <c r="I26" s="135">
        <v>0</v>
      </c>
      <c r="J26" s="321"/>
      <c r="K26" s="313"/>
    </row>
    <row r="27" spans="1:11" s="132" customFormat="1" x14ac:dyDescent="0.2">
      <c r="A27" s="136"/>
      <c r="B27" s="136"/>
      <c r="C27" s="136"/>
      <c r="D27" s="136"/>
      <c r="E27" s="136"/>
      <c r="F27" s="136"/>
      <c r="G27" s="136"/>
      <c r="H27" s="136"/>
      <c r="I27" s="136"/>
      <c r="J27" s="315"/>
      <c r="K27" s="316"/>
    </row>
    <row r="28" spans="1:11" s="132" customFormat="1" ht="16.5" x14ac:dyDescent="0.35">
      <c r="A28" s="129" t="s">
        <v>37</v>
      </c>
      <c r="B28" s="129" t="s">
        <v>38</v>
      </c>
      <c r="C28" s="129"/>
      <c r="D28" s="137"/>
      <c r="E28" s="137"/>
      <c r="F28" s="138"/>
      <c r="G28" s="131"/>
      <c r="H28" s="139"/>
      <c r="I28" s="138"/>
      <c r="J28" s="317"/>
      <c r="K28" s="313"/>
    </row>
    <row r="29" spans="1:11" s="132" customFormat="1" ht="16.5" customHeight="1" x14ac:dyDescent="0.3">
      <c r="A29" s="129"/>
      <c r="B29" s="129"/>
      <c r="C29" s="438" t="s">
        <v>14</v>
      </c>
      <c r="D29" s="438"/>
      <c r="E29" s="438"/>
      <c r="F29" s="138"/>
      <c r="G29" s="140">
        <f>G30+G31</f>
        <v>0</v>
      </c>
      <c r="H29" s="139"/>
      <c r="I29" s="138"/>
      <c r="J29" s="317"/>
      <c r="K29" s="313"/>
    </row>
    <row r="30" spans="1:11" s="132" customFormat="1" ht="18.75" x14ac:dyDescent="0.4">
      <c r="A30" s="141"/>
      <c r="B30" s="141"/>
      <c r="C30" s="142"/>
      <c r="D30" s="143"/>
      <c r="E30" s="144" t="s">
        <v>41</v>
      </c>
      <c r="F30" s="145" t="s">
        <v>15</v>
      </c>
      <c r="G30" s="146">
        <v>0</v>
      </c>
      <c r="H30" s="139"/>
      <c r="I30" s="138"/>
      <c r="J30" s="57"/>
      <c r="K30" s="57"/>
    </row>
    <row r="31" spans="1:11" s="132" customFormat="1" ht="18.75" x14ac:dyDescent="0.4">
      <c r="A31" s="141"/>
      <c r="B31" s="141"/>
      <c r="C31" s="147"/>
      <c r="D31" s="143"/>
      <c r="E31" s="148"/>
      <c r="F31" s="145" t="s">
        <v>55</v>
      </c>
      <c r="G31" s="146">
        <v>0</v>
      </c>
      <c r="H31" s="139"/>
      <c r="I31" s="138"/>
      <c r="J31" s="318"/>
      <c r="K31" s="318"/>
    </row>
    <row r="32" spans="1:11" s="132" customFormat="1" ht="18.75" x14ac:dyDescent="0.4">
      <c r="A32" s="141"/>
      <c r="B32" s="149"/>
      <c r="C32" s="438" t="s">
        <v>42</v>
      </c>
      <c r="D32" s="438"/>
      <c r="E32" s="438"/>
      <c r="F32" s="438"/>
      <c r="G32" s="140">
        <f>I26</f>
        <v>0</v>
      </c>
      <c r="H32" s="139"/>
      <c r="I32" s="138"/>
      <c r="J32" s="319"/>
      <c r="K32" s="57"/>
    </row>
    <row r="33" spans="1:11" ht="20.25" customHeight="1" x14ac:dyDescent="0.3">
      <c r="A33" s="150"/>
      <c r="B33" s="455" t="str">
        <f>CONCATENATE("b) Výsledek hospod. předcház. účet. období k 31. 12. ",'Rekapitulace dle oblasti'!E7)</f>
        <v>b) Výsledek hospod. předcház. účet. období k 31. 12. 2022</v>
      </c>
      <c r="C33" s="455"/>
      <c r="D33" s="455"/>
      <c r="E33" s="455"/>
      <c r="F33" s="455"/>
      <c r="G33" s="151">
        <v>1933991.5</v>
      </c>
      <c r="H33" s="150"/>
      <c r="I33" s="150"/>
      <c r="J33" s="321"/>
      <c r="K33" s="310"/>
    </row>
    <row r="34" spans="1:11" ht="33" customHeight="1" x14ac:dyDescent="0.2">
      <c r="A34" s="441" t="s">
        <v>235</v>
      </c>
      <c r="B34" s="475"/>
      <c r="C34" s="475"/>
      <c r="D34" s="475"/>
      <c r="E34" s="475"/>
      <c r="F34" s="475"/>
      <c r="G34" s="475"/>
      <c r="H34" s="475"/>
      <c r="I34" s="475"/>
      <c r="J34" s="321"/>
      <c r="K34" s="18"/>
    </row>
    <row r="35" spans="1:11" ht="18.75" customHeight="1" x14ac:dyDescent="0.4">
      <c r="A35" s="30" t="s">
        <v>39</v>
      </c>
      <c r="B35" s="30" t="s">
        <v>21</v>
      </c>
      <c r="C35" s="30"/>
      <c r="D35" s="34"/>
      <c r="E35" s="47"/>
      <c r="F35" s="3"/>
      <c r="G35" s="152"/>
      <c r="H35" s="29"/>
      <c r="I35" s="29"/>
      <c r="J35" s="315"/>
      <c r="K35" s="316"/>
    </row>
    <row r="36" spans="1:11" ht="18.75" x14ac:dyDescent="0.4">
      <c r="A36" s="30"/>
      <c r="B36" s="30"/>
      <c r="C36" s="30"/>
      <c r="D36" s="34"/>
      <c r="F36" s="360" t="s">
        <v>25</v>
      </c>
      <c r="G36" s="44" t="s">
        <v>5</v>
      </c>
      <c r="H36" s="29"/>
      <c r="I36" s="153" t="s">
        <v>27</v>
      </c>
      <c r="J36" s="18"/>
    </row>
    <row r="37" spans="1:11" ht="16.5" x14ac:dyDescent="0.35">
      <c r="A37" s="154" t="s">
        <v>22</v>
      </c>
      <c r="B37" s="35"/>
      <c r="C37" s="2"/>
      <c r="D37" s="35"/>
      <c r="E37" s="47"/>
      <c r="F37" s="48">
        <v>275000</v>
      </c>
      <c r="G37" s="48">
        <v>274195</v>
      </c>
      <c r="H37" s="49"/>
      <c r="I37" s="155">
        <f>IF(F37=0,"nerozp.",G37/F37)</f>
        <v>0.99707272727272722</v>
      </c>
      <c r="J37" s="18"/>
    </row>
    <row r="38" spans="1:11" ht="16.5" hidden="1" customHeight="1" x14ac:dyDescent="0.35">
      <c r="A38" s="154" t="s">
        <v>60</v>
      </c>
      <c r="B38" s="35"/>
      <c r="C38" s="2"/>
      <c r="D38" s="50"/>
      <c r="E38" s="50"/>
      <c r="F38" s="48">
        <v>0</v>
      </c>
      <c r="G38" s="48">
        <v>0</v>
      </c>
      <c r="H38" s="49"/>
      <c r="I38" s="155" t="e">
        <f t="shared" ref="I38:I39" si="0">G38/F38</f>
        <v>#DIV/0!</v>
      </c>
      <c r="J38" s="18"/>
    </row>
    <row r="39" spans="1:11" ht="16.5" hidden="1" customHeight="1" x14ac:dyDescent="0.35">
      <c r="A39" s="154" t="s">
        <v>61</v>
      </c>
      <c r="B39" s="35"/>
      <c r="C39" s="2"/>
      <c r="D39" s="50"/>
      <c r="E39" s="50"/>
      <c r="F39" s="48">
        <v>0</v>
      </c>
      <c r="G39" s="48">
        <v>0</v>
      </c>
      <c r="H39" s="49"/>
      <c r="I39" s="155" t="e">
        <f t="shared" si="0"/>
        <v>#DIV/0!</v>
      </c>
      <c r="J39" s="18"/>
    </row>
    <row r="40" spans="1:11" ht="16.5" x14ac:dyDescent="0.35">
      <c r="A40" s="154" t="s">
        <v>54</v>
      </c>
      <c r="B40" s="35"/>
      <c r="C40" s="2"/>
      <c r="D40" s="50"/>
      <c r="E40" s="50"/>
      <c r="F40" s="48">
        <v>0.69</v>
      </c>
      <c r="G40" s="48">
        <v>0.63</v>
      </c>
      <c r="H40" s="49"/>
      <c r="I40" s="155">
        <f t="shared" ref="I40:I42" si="1">IF(F40=0,"nerozp.",G40/F40)</f>
        <v>0.91304347826086962</v>
      </c>
      <c r="J40" s="8"/>
    </row>
    <row r="41" spans="1:11" ht="16.5" x14ac:dyDescent="0.35">
      <c r="A41" s="154" t="s">
        <v>52</v>
      </c>
      <c r="B41" s="35"/>
      <c r="C41" s="2"/>
      <c r="D41" s="47"/>
      <c r="E41" s="47"/>
      <c r="F41" s="48">
        <v>3809983</v>
      </c>
      <c r="G41" s="48">
        <v>3809983</v>
      </c>
      <c r="H41" s="49"/>
      <c r="I41" s="386">
        <f>IF(F41=0,"nerozp.",G41/F41)</f>
        <v>1</v>
      </c>
      <c r="J41" s="18"/>
    </row>
    <row r="42" spans="1:11" ht="16.5" x14ac:dyDescent="0.35">
      <c r="A42" s="154" t="s">
        <v>230</v>
      </c>
      <c r="B42" s="2"/>
      <c r="C42" s="2"/>
      <c r="D42" s="29"/>
      <c r="E42" s="29"/>
      <c r="F42" s="48">
        <v>0</v>
      </c>
      <c r="G42" s="48">
        <v>0</v>
      </c>
      <c r="H42" s="49"/>
      <c r="I42" s="155" t="str">
        <f t="shared" si="1"/>
        <v>nerozp.</v>
      </c>
      <c r="J42" s="8"/>
    </row>
    <row r="43" spans="1:11" ht="12.75" hidden="1" customHeight="1" x14ac:dyDescent="0.2">
      <c r="A43" s="433" t="s">
        <v>51</v>
      </c>
      <c r="B43" s="433"/>
      <c r="C43" s="433"/>
      <c r="D43" s="433"/>
      <c r="E43" s="433"/>
      <c r="F43" s="433"/>
      <c r="G43" s="433"/>
      <c r="H43" s="433"/>
      <c r="I43" s="433"/>
      <c r="J43" s="8"/>
    </row>
    <row r="44" spans="1:11" ht="27" customHeight="1" x14ac:dyDescent="0.2">
      <c r="A44" s="156" t="s">
        <v>51</v>
      </c>
      <c r="B44" s="426"/>
      <c r="C44" s="426"/>
      <c r="D44" s="426"/>
      <c r="E44" s="426"/>
      <c r="F44" s="426"/>
      <c r="G44" s="426"/>
      <c r="H44" s="426"/>
      <c r="I44" s="426"/>
      <c r="J44" s="8"/>
    </row>
    <row r="45" spans="1:11" ht="19.5" thickBot="1" x14ac:dyDescent="0.45">
      <c r="A45" s="30" t="s">
        <v>40</v>
      </c>
      <c r="B45" s="30" t="s">
        <v>16</v>
      </c>
      <c r="C45" s="30"/>
      <c r="D45" s="47"/>
      <c r="E45" s="47"/>
      <c r="F45" s="29"/>
      <c r="G45" s="36"/>
      <c r="H45" s="427" t="s">
        <v>29</v>
      </c>
      <c r="I45" s="427"/>
      <c r="J45" s="8"/>
    </row>
    <row r="46" spans="1:11" ht="18.75" thickTop="1" x14ac:dyDescent="0.35">
      <c r="A46" s="157"/>
      <c r="B46" s="158"/>
      <c r="C46" s="159"/>
      <c r="D46" s="158"/>
      <c r="E46" s="160" t="str">
        <f>CONCATENATE("Stav k 1.1.",'Rekapitulace dle oblasti'!E7)</f>
        <v>Stav k 1.1.2022</v>
      </c>
      <c r="F46" s="161" t="s">
        <v>17</v>
      </c>
      <c r="G46" s="161" t="s">
        <v>18</v>
      </c>
      <c r="H46" s="162" t="s">
        <v>19</v>
      </c>
      <c r="I46" s="163" t="s">
        <v>28</v>
      </c>
      <c r="J46" s="8"/>
    </row>
    <row r="47" spans="1:11" x14ac:dyDescent="0.2">
      <c r="A47" s="164"/>
      <c r="B47" s="165"/>
      <c r="C47" s="165"/>
      <c r="D47" s="165"/>
      <c r="E47" s="166"/>
      <c r="F47" s="445"/>
      <c r="G47" s="167"/>
      <c r="H47" s="168" t="str">
        <f>CONCATENATE("31.12.",'Rekapitulace dle oblasti'!E7)</f>
        <v>31.12.2022</v>
      </c>
      <c r="I47" s="169" t="str">
        <f>CONCATENATE("31.12.",'Rekapitulace dle oblasti'!E7)</f>
        <v>31.12.2022</v>
      </c>
      <c r="J47" s="8"/>
    </row>
    <row r="48" spans="1:11" x14ac:dyDescent="0.2">
      <c r="A48" s="164"/>
      <c r="B48" s="165"/>
      <c r="C48" s="165"/>
      <c r="D48" s="165"/>
      <c r="E48" s="166"/>
      <c r="F48" s="445"/>
      <c r="G48" s="170"/>
      <c r="H48" s="170"/>
      <c r="I48" s="171"/>
      <c r="J48" s="429"/>
      <c r="K48" s="430"/>
    </row>
    <row r="49" spans="1:12" ht="13.5" thickBot="1" x14ac:dyDescent="0.25">
      <c r="A49" s="172"/>
      <c r="B49" s="173"/>
      <c r="C49" s="173"/>
      <c r="D49" s="173"/>
      <c r="E49" s="166"/>
      <c r="F49" s="174"/>
      <c r="G49" s="174"/>
      <c r="H49" s="174"/>
      <c r="I49" s="175"/>
    </row>
    <row r="50" spans="1:12" ht="13.5" thickTop="1" x14ac:dyDescent="0.2">
      <c r="A50" s="176"/>
      <c r="B50" s="177"/>
      <c r="C50" s="177" t="s">
        <v>15</v>
      </c>
      <c r="D50" s="177"/>
      <c r="E50" s="178">
        <v>25576</v>
      </c>
      <c r="F50" s="179">
        <v>37000</v>
      </c>
      <c r="G50" s="180">
        <v>5000</v>
      </c>
      <c r="H50" s="180">
        <f t="shared" ref="H50:H53" si="2">E50+F50-G50</f>
        <v>57576</v>
      </c>
      <c r="I50" s="181">
        <v>57576</v>
      </c>
      <c r="J50" s="322"/>
      <c r="K50" s="322"/>
      <c r="L50" s="310"/>
    </row>
    <row r="51" spans="1:12" x14ac:dyDescent="0.2">
      <c r="A51" s="182"/>
      <c r="B51" s="183"/>
      <c r="C51" s="183" t="s">
        <v>20</v>
      </c>
      <c r="D51" s="183"/>
      <c r="E51" s="184">
        <v>1700519.66</v>
      </c>
      <c r="F51" s="185">
        <v>1398363.86</v>
      </c>
      <c r="G51" s="186">
        <v>1117636</v>
      </c>
      <c r="H51" s="186">
        <f t="shared" si="2"/>
        <v>1981247.52</v>
      </c>
      <c r="I51" s="187">
        <v>1981247.52</v>
      </c>
      <c r="J51" s="322"/>
      <c r="K51" s="323"/>
      <c r="L51" s="310"/>
    </row>
    <row r="52" spans="1:12" x14ac:dyDescent="0.2">
      <c r="A52" s="182"/>
      <c r="B52" s="183"/>
      <c r="C52" s="183" t="s">
        <v>55</v>
      </c>
      <c r="D52" s="183"/>
      <c r="E52" s="184">
        <v>1177191.96</v>
      </c>
      <c r="F52" s="185">
        <v>655402.53</v>
      </c>
      <c r="G52" s="186">
        <v>1671665.05</v>
      </c>
      <c r="H52" s="186">
        <f t="shared" si="2"/>
        <v>160929.43999999994</v>
      </c>
      <c r="I52" s="187">
        <v>160929.44</v>
      </c>
      <c r="J52" s="323"/>
      <c r="K52" s="323"/>
      <c r="L52" s="310"/>
    </row>
    <row r="53" spans="1:12" x14ac:dyDescent="0.2">
      <c r="A53" s="182"/>
      <c r="B53" s="183"/>
      <c r="C53" s="183" t="s">
        <v>53</v>
      </c>
      <c r="D53" s="183"/>
      <c r="E53" s="184">
        <v>2422.0300000000002</v>
      </c>
      <c r="F53" s="185">
        <v>4313849</v>
      </c>
      <c r="G53" s="186">
        <v>4197183</v>
      </c>
      <c r="H53" s="186">
        <f t="shared" si="2"/>
        <v>119088.03000000026</v>
      </c>
      <c r="I53" s="187">
        <v>119088.03</v>
      </c>
      <c r="J53" s="324"/>
      <c r="K53" s="324"/>
      <c r="L53" s="310"/>
    </row>
    <row r="54" spans="1:12" ht="18.75" thickBot="1" x14ac:dyDescent="0.4">
      <c r="A54" s="188" t="s">
        <v>11</v>
      </c>
      <c r="B54" s="189"/>
      <c r="C54" s="189"/>
      <c r="D54" s="189"/>
      <c r="E54" s="190">
        <f>E50+E51+E52+E53</f>
        <v>2905709.65</v>
      </c>
      <c r="F54" s="191">
        <f>F50+F51+F52+F53</f>
        <v>6404615.3900000006</v>
      </c>
      <c r="G54" s="192">
        <f>G50+G51+G52+G53</f>
        <v>6991484.0499999998</v>
      </c>
      <c r="H54" s="192">
        <f>H50+H51+H52+H53</f>
        <v>2318840.9900000002</v>
      </c>
      <c r="I54" s="193">
        <f>SUM(I50:I53)</f>
        <v>2318840.9899999998</v>
      </c>
      <c r="J54" s="325"/>
      <c r="K54" s="325"/>
      <c r="L54" s="310"/>
    </row>
    <row r="55" spans="1:12" ht="13.5" thickTop="1" x14ac:dyDescent="0.2">
      <c r="G55" s="286"/>
    </row>
    <row r="62" spans="1:12" x14ac:dyDescent="0.2">
      <c r="A62" s="4"/>
      <c r="B62" s="4"/>
      <c r="C62" s="4"/>
      <c r="D62" s="4"/>
      <c r="E62" s="4"/>
      <c r="F62" s="4"/>
      <c r="G62" s="4"/>
      <c r="H62" s="4"/>
      <c r="I62" s="4"/>
    </row>
    <row r="63" spans="1:12" x14ac:dyDescent="0.2">
      <c r="A63" s="4"/>
      <c r="B63" s="4"/>
      <c r="C63" s="4"/>
      <c r="D63" s="4"/>
      <c r="E63" s="4"/>
      <c r="F63" s="4"/>
      <c r="G63" s="4"/>
      <c r="H63" s="4"/>
      <c r="I63" s="4"/>
    </row>
    <row r="64" spans="1:12" x14ac:dyDescent="0.2">
      <c r="A64" s="4"/>
      <c r="B64" s="4"/>
      <c r="C64" s="4"/>
      <c r="D64" s="4"/>
      <c r="E64" s="4"/>
      <c r="F64" s="4"/>
      <c r="G64" s="4"/>
      <c r="H64" s="4"/>
      <c r="I64" s="4"/>
    </row>
    <row r="65" spans="1:9" x14ac:dyDescent="0.2">
      <c r="A65" s="4"/>
      <c r="B65" s="4"/>
      <c r="C65" s="4"/>
      <c r="D65" s="4"/>
      <c r="E65" s="4"/>
      <c r="F65" s="4"/>
      <c r="G65" s="4"/>
      <c r="H65" s="4"/>
      <c r="I65" s="4"/>
    </row>
    <row r="66" spans="1:9" x14ac:dyDescent="0.2">
      <c r="A66" s="4"/>
      <c r="B66" s="4"/>
      <c r="C66" s="4"/>
      <c r="D66" s="4"/>
      <c r="E66" s="4"/>
      <c r="F66" s="4"/>
      <c r="G66" s="4"/>
      <c r="H66" s="4"/>
      <c r="I66" s="4"/>
    </row>
    <row r="67" spans="1:9" x14ac:dyDescent="0.2">
      <c r="A67" s="4"/>
      <c r="B67" s="4"/>
      <c r="C67" s="4"/>
      <c r="D67" s="4"/>
      <c r="E67" s="4"/>
      <c r="F67" s="4"/>
      <c r="G67" s="4"/>
      <c r="H67" s="4"/>
      <c r="I67" s="4"/>
    </row>
    <row r="68" spans="1:9" x14ac:dyDescent="0.2">
      <c r="A68" s="4"/>
      <c r="B68" s="4"/>
      <c r="C68" s="4"/>
      <c r="D68" s="4"/>
      <c r="E68" s="4"/>
      <c r="F68" s="4"/>
      <c r="G68" s="4"/>
      <c r="H68" s="4"/>
      <c r="I68" s="4"/>
    </row>
    <row r="69" spans="1:9" x14ac:dyDescent="0.2">
      <c r="A69" s="4"/>
      <c r="B69" s="4"/>
      <c r="C69" s="4"/>
      <c r="D69" s="4"/>
      <c r="E69" s="4"/>
      <c r="F69" s="4"/>
      <c r="G69" s="4"/>
      <c r="H69" s="4"/>
      <c r="I69" s="4"/>
    </row>
    <row r="70" spans="1:9" x14ac:dyDescent="0.2">
      <c r="A70" s="4"/>
      <c r="B70" s="4"/>
      <c r="C70" s="4"/>
      <c r="D70" s="4"/>
      <c r="E70" s="4"/>
      <c r="F70" s="4"/>
      <c r="G70" s="4"/>
      <c r="H70" s="4"/>
      <c r="I70" s="4"/>
    </row>
    <row r="71" spans="1:9" x14ac:dyDescent="0.2">
      <c r="A71" s="4"/>
      <c r="B71" s="4"/>
      <c r="C71" s="4"/>
      <c r="D71" s="4"/>
      <c r="E71" s="4"/>
      <c r="F71" s="4"/>
      <c r="G71" s="4"/>
      <c r="H71" s="4"/>
      <c r="I71" s="4"/>
    </row>
    <row r="72" spans="1:9" x14ac:dyDescent="0.2">
      <c r="A72" s="4"/>
      <c r="B72" s="4"/>
      <c r="C72" s="4"/>
      <c r="D72" s="4"/>
      <c r="E72" s="4"/>
      <c r="F72" s="4"/>
      <c r="G72" s="4"/>
      <c r="H72" s="4"/>
      <c r="I72" s="4"/>
    </row>
    <row r="73" spans="1:9" x14ac:dyDescent="0.2">
      <c r="A73" s="4"/>
      <c r="B73" s="4"/>
      <c r="C73" s="4"/>
      <c r="D73" s="4"/>
      <c r="E73" s="4"/>
      <c r="F73" s="4"/>
      <c r="G73" s="4"/>
      <c r="H73" s="4"/>
      <c r="I73" s="4"/>
    </row>
    <row r="74" spans="1:9" x14ac:dyDescent="0.2">
      <c r="A74" s="4"/>
      <c r="B74" s="4"/>
      <c r="C74" s="4"/>
      <c r="D74" s="4"/>
      <c r="E74" s="4"/>
      <c r="F74" s="4"/>
      <c r="G74" s="4"/>
      <c r="H74" s="4"/>
      <c r="I74" s="4"/>
    </row>
    <row r="75" spans="1:9" x14ac:dyDescent="0.2">
      <c r="A75" s="4"/>
      <c r="B75" s="4"/>
      <c r="C75" s="4"/>
      <c r="D75" s="4"/>
      <c r="E75" s="4"/>
      <c r="F75" s="4"/>
      <c r="G75" s="4"/>
      <c r="H75" s="4"/>
      <c r="I75" s="4"/>
    </row>
    <row r="76" spans="1:9" x14ac:dyDescent="0.2">
      <c r="A76" s="4"/>
      <c r="B76" s="4"/>
      <c r="C76" s="4"/>
      <c r="D76" s="4"/>
      <c r="E76" s="4"/>
      <c r="F76" s="4"/>
      <c r="G76" s="4"/>
      <c r="H76" s="4"/>
      <c r="I76" s="4"/>
    </row>
    <row r="77" spans="1:9" x14ac:dyDescent="0.2">
      <c r="A77" s="4"/>
      <c r="B77" s="4"/>
      <c r="C77" s="4"/>
      <c r="D77" s="4"/>
      <c r="E77" s="4"/>
      <c r="F77" s="4"/>
      <c r="G77" s="4"/>
      <c r="H77" s="4"/>
      <c r="I77" s="4"/>
    </row>
    <row r="78" spans="1:9" x14ac:dyDescent="0.2">
      <c r="A78" s="4"/>
      <c r="B78" s="4"/>
      <c r="C78" s="4"/>
      <c r="D78" s="4"/>
      <c r="E78" s="4"/>
      <c r="F78" s="4"/>
      <c r="G78" s="4"/>
      <c r="H78" s="4"/>
      <c r="I78" s="4"/>
    </row>
    <row r="79" spans="1:9" x14ac:dyDescent="0.2">
      <c r="A79" s="4"/>
      <c r="B79" s="4"/>
      <c r="C79" s="4"/>
      <c r="D79" s="4"/>
      <c r="E79" s="4"/>
      <c r="F79" s="4"/>
      <c r="G79" s="4"/>
      <c r="H79" s="4"/>
      <c r="I79" s="4"/>
    </row>
    <row r="80" spans="1:9" x14ac:dyDescent="0.2">
      <c r="A80" s="4"/>
      <c r="B80" s="4"/>
      <c r="C80" s="4"/>
      <c r="D80" s="4"/>
      <c r="E80" s="4"/>
      <c r="F80" s="4"/>
      <c r="G80" s="4"/>
      <c r="H80" s="4"/>
      <c r="I80" s="4"/>
    </row>
    <row r="81" spans="1:9" x14ac:dyDescent="0.2">
      <c r="A81" s="4"/>
      <c r="B81" s="4"/>
      <c r="C81" s="4"/>
      <c r="D81" s="4"/>
      <c r="E81" s="4"/>
      <c r="F81" s="4"/>
      <c r="G81" s="4"/>
      <c r="H81" s="4"/>
      <c r="I81" s="4"/>
    </row>
    <row r="82" spans="1:9" x14ac:dyDescent="0.2">
      <c r="A82" s="4"/>
      <c r="B82" s="4"/>
      <c r="C82" s="4"/>
      <c r="D82" s="4"/>
      <c r="E82" s="4"/>
      <c r="F82" s="4"/>
      <c r="G82" s="4"/>
      <c r="H82" s="4"/>
      <c r="I82" s="4"/>
    </row>
    <row r="83" spans="1:9" x14ac:dyDescent="0.2">
      <c r="A83" s="4"/>
      <c r="B83" s="4"/>
      <c r="C83" s="4"/>
      <c r="D83" s="4"/>
      <c r="E83" s="4"/>
      <c r="F83" s="4"/>
      <c r="G83" s="4"/>
      <c r="H83" s="4"/>
      <c r="I83" s="4"/>
    </row>
    <row r="84" spans="1:9" x14ac:dyDescent="0.2">
      <c r="A84" s="4"/>
      <c r="B84" s="4"/>
      <c r="C84" s="4"/>
      <c r="D84" s="4"/>
      <c r="E84" s="4"/>
      <c r="F84" s="4"/>
      <c r="G84" s="4"/>
      <c r="H84" s="4"/>
      <c r="I84" s="4"/>
    </row>
    <row r="85" spans="1:9" x14ac:dyDescent="0.2">
      <c r="A85" s="4"/>
      <c r="B85" s="4"/>
      <c r="C85" s="4"/>
      <c r="D85" s="4"/>
      <c r="E85" s="4"/>
      <c r="F85" s="4"/>
      <c r="G85" s="4"/>
      <c r="H85" s="4"/>
      <c r="I85" s="4"/>
    </row>
    <row r="86" spans="1:9" x14ac:dyDescent="0.2">
      <c r="A86" s="4"/>
      <c r="B86" s="4"/>
      <c r="C86" s="4"/>
      <c r="D86" s="4"/>
      <c r="E86" s="4"/>
      <c r="F86" s="4"/>
      <c r="G86" s="4"/>
      <c r="H86" s="4"/>
      <c r="I86" s="4"/>
    </row>
    <row r="87" spans="1:9" x14ac:dyDescent="0.2">
      <c r="A87" s="4"/>
      <c r="B87" s="4"/>
      <c r="C87" s="4"/>
      <c r="D87" s="4"/>
      <c r="E87" s="4"/>
      <c r="F87" s="4"/>
      <c r="G87" s="4"/>
      <c r="H87" s="4"/>
      <c r="I87" s="4"/>
    </row>
    <row r="88" spans="1:9" x14ac:dyDescent="0.2">
      <c r="A88" s="4"/>
      <c r="B88" s="4"/>
      <c r="C88" s="4"/>
      <c r="D88" s="4"/>
      <c r="E88" s="4"/>
      <c r="F88" s="4"/>
      <c r="G88" s="4"/>
      <c r="H88" s="4"/>
      <c r="I88" s="4"/>
    </row>
    <row r="89" spans="1:9" x14ac:dyDescent="0.2">
      <c r="A89" s="4"/>
      <c r="B89" s="4"/>
      <c r="C89" s="4"/>
      <c r="D89" s="4"/>
      <c r="E89" s="4"/>
      <c r="F89" s="4"/>
      <c r="G89" s="4"/>
      <c r="H89" s="4"/>
      <c r="I89" s="4"/>
    </row>
    <row r="90" spans="1:9" x14ac:dyDescent="0.2">
      <c r="A90" s="4"/>
      <c r="B90" s="4"/>
      <c r="C90" s="4"/>
      <c r="D90" s="4"/>
      <c r="E90" s="4"/>
      <c r="F90" s="4"/>
      <c r="G90" s="4"/>
      <c r="H90" s="4"/>
      <c r="I90" s="4"/>
    </row>
    <row r="91" spans="1:9" x14ac:dyDescent="0.2">
      <c r="A91" s="4"/>
      <c r="B91" s="4"/>
      <c r="C91" s="4"/>
      <c r="D91" s="4"/>
      <c r="E91" s="4"/>
      <c r="F91" s="4"/>
      <c r="G91" s="4"/>
      <c r="H91" s="4"/>
      <c r="I91" s="4"/>
    </row>
    <row r="92" spans="1:9" x14ac:dyDescent="0.2">
      <c r="A92" s="4"/>
      <c r="B92" s="4"/>
      <c r="C92" s="4"/>
      <c r="D92" s="4"/>
      <c r="E92" s="4"/>
      <c r="F92" s="4"/>
      <c r="G92" s="4"/>
      <c r="H92" s="4"/>
      <c r="I92" s="4"/>
    </row>
    <row r="94" spans="1:9" x14ac:dyDescent="0.2">
      <c r="A94" s="4"/>
      <c r="B94" s="4"/>
      <c r="C94" s="4"/>
      <c r="D94" s="4"/>
      <c r="E94" s="4"/>
      <c r="F94" s="4"/>
      <c r="G94" s="4"/>
      <c r="H94" s="4"/>
      <c r="I94" s="4"/>
    </row>
    <row r="95" spans="1:9" x14ac:dyDescent="0.2">
      <c r="A95" s="4"/>
      <c r="B95" s="4"/>
      <c r="C95" s="4"/>
      <c r="D95" s="4"/>
      <c r="E95" s="4"/>
      <c r="F95" s="4"/>
      <c r="G95" s="4"/>
      <c r="H95" s="4"/>
      <c r="I95" s="4"/>
    </row>
    <row r="96" spans="1:9" x14ac:dyDescent="0.2">
      <c r="A96" s="4"/>
      <c r="B96" s="4"/>
      <c r="C96" s="4"/>
      <c r="D96" s="4"/>
      <c r="E96" s="4"/>
      <c r="F96" s="4"/>
      <c r="G96" s="4"/>
      <c r="H96" s="4"/>
      <c r="I96" s="4"/>
    </row>
    <row r="97" spans="1:9" x14ac:dyDescent="0.2">
      <c r="A97" s="4"/>
      <c r="B97" s="4"/>
      <c r="C97" s="4"/>
      <c r="D97" s="4"/>
      <c r="E97" s="4"/>
      <c r="F97" s="4"/>
      <c r="G97" s="4"/>
      <c r="H97" s="4"/>
      <c r="I97" s="4"/>
    </row>
    <row r="98" spans="1:9" x14ac:dyDescent="0.2">
      <c r="A98" s="4"/>
      <c r="B98" s="4"/>
      <c r="C98" s="4"/>
      <c r="D98" s="4"/>
      <c r="E98" s="4"/>
      <c r="F98" s="4"/>
      <c r="G98" s="4"/>
      <c r="H98" s="4"/>
      <c r="I98" s="4"/>
    </row>
    <row r="100" spans="1:9" x14ac:dyDescent="0.2">
      <c r="A100" s="4"/>
      <c r="B100" s="4"/>
      <c r="C100" s="4"/>
      <c r="D100" s="4"/>
      <c r="E100" s="4"/>
      <c r="F100" s="4"/>
      <c r="G100" s="4"/>
      <c r="H100" s="4"/>
      <c r="I100" s="4"/>
    </row>
    <row r="101" spans="1:9" x14ac:dyDescent="0.2">
      <c r="A101" s="4"/>
      <c r="B101" s="4"/>
      <c r="C101" s="4"/>
      <c r="D101" s="4"/>
      <c r="E101" s="4"/>
      <c r="F101" s="4"/>
      <c r="G101" s="4"/>
      <c r="H101" s="4"/>
      <c r="I101" s="4"/>
    </row>
    <row r="102" spans="1:9" x14ac:dyDescent="0.2">
      <c r="A102" s="4"/>
      <c r="B102" s="4"/>
      <c r="C102" s="4"/>
      <c r="D102" s="4"/>
      <c r="E102" s="4"/>
      <c r="F102" s="4"/>
      <c r="G102" s="4"/>
      <c r="H102" s="4"/>
      <c r="I102" s="4"/>
    </row>
    <row r="104" spans="1:9" x14ac:dyDescent="0.2">
      <c r="A104" s="4"/>
      <c r="B104" s="4"/>
      <c r="C104" s="4"/>
      <c r="D104" s="4"/>
      <c r="E104" s="4"/>
      <c r="F104" s="4"/>
      <c r="G104" s="4"/>
      <c r="H104" s="4"/>
      <c r="I104" s="4"/>
    </row>
    <row r="105" spans="1:9" x14ac:dyDescent="0.2">
      <c r="A105" s="4"/>
      <c r="B105" s="4"/>
      <c r="C105" s="4"/>
      <c r="D105" s="4"/>
      <c r="E105" s="4"/>
      <c r="F105" s="4"/>
      <c r="G105" s="4"/>
      <c r="H105" s="4"/>
      <c r="I105" s="4"/>
    </row>
    <row r="107" spans="1:9" x14ac:dyDescent="0.2">
      <c r="A107" s="4"/>
      <c r="B107" s="4"/>
      <c r="C107" s="4"/>
      <c r="D107" s="4"/>
      <c r="E107" s="4"/>
      <c r="F107" s="4"/>
      <c r="G107" s="4"/>
      <c r="H107" s="4"/>
      <c r="I107" s="4"/>
    </row>
    <row r="108" spans="1:9" x14ac:dyDescent="0.2">
      <c r="A108" s="4"/>
      <c r="B108" s="4"/>
      <c r="C108" s="4"/>
      <c r="D108" s="4"/>
      <c r="E108" s="4"/>
      <c r="F108" s="4"/>
      <c r="G108" s="4"/>
      <c r="H108" s="4"/>
      <c r="I108" s="4"/>
    </row>
    <row r="109" spans="1:9" x14ac:dyDescent="0.2">
      <c r="A109" s="4"/>
      <c r="B109" s="4"/>
      <c r="C109" s="4"/>
      <c r="D109" s="4"/>
      <c r="E109" s="4"/>
      <c r="F109" s="4"/>
      <c r="G109" s="4"/>
      <c r="H109" s="4"/>
      <c r="I109" s="4"/>
    </row>
    <row r="110" spans="1:9" x14ac:dyDescent="0.2">
      <c r="A110" s="4"/>
      <c r="B110" s="4"/>
      <c r="C110" s="4"/>
      <c r="D110" s="4"/>
      <c r="E110" s="4"/>
      <c r="F110" s="4"/>
      <c r="G110" s="4"/>
      <c r="H110" s="4"/>
      <c r="I110" s="4"/>
    </row>
    <row r="111" spans="1:9" x14ac:dyDescent="0.2">
      <c r="A111" s="4"/>
      <c r="B111" s="4"/>
      <c r="C111" s="4"/>
      <c r="D111" s="4"/>
      <c r="E111" s="4"/>
      <c r="F111" s="4"/>
      <c r="G111" s="4"/>
      <c r="H111" s="4"/>
      <c r="I111" s="4"/>
    </row>
    <row r="112" spans="1:9" x14ac:dyDescent="0.2">
      <c r="A112" s="4"/>
      <c r="B112" s="4"/>
      <c r="C112" s="4"/>
      <c r="D112" s="4"/>
      <c r="E112" s="4"/>
      <c r="F112" s="4"/>
      <c r="G112" s="4"/>
      <c r="H112" s="4"/>
      <c r="I112" s="4"/>
    </row>
    <row r="114" spans="1:9" x14ac:dyDescent="0.2">
      <c r="A114" s="4"/>
      <c r="B114" s="4"/>
      <c r="C114" s="4"/>
      <c r="D114" s="4"/>
      <c r="E114" s="4"/>
      <c r="F114" s="4"/>
      <c r="G114" s="4"/>
      <c r="H114" s="4"/>
      <c r="I114" s="4"/>
    </row>
    <row r="115" spans="1:9" x14ac:dyDescent="0.2">
      <c r="A115" s="4"/>
      <c r="B115" s="4"/>
      <c r="C115" s="4"/>
      <c r="D115" s="4"/>
      <c r="E115" s="4"/>
      <c r="F115" s="4"/>
      <c r="G115" s="4"/>
      <c r="H115" s="4"/>
      <c r="I115" s="4"/>
    </row>
    <row r="118" spans="1:9" x14ac:dyDescent="0.2">
      <c r="A118" s="4"/>
      <c r="B118" s="4"/>
      <c r="C118" s="4"/>
      <c r="D118" s="4"/>
      <c r="E118" s="4"/>
      <c r="F118" s="4"/>
      <c r="G118" s="4"/>
      <c r="H118" s="4"/>
      <c r="I118" s="4"/>
    </row>
    <row r="119" spans="1:9" x14ac:dyDescent="0.2">
      <c r="A119" s="4"/>
      <c r="B119" s="4"/>
      <c r="C119" s="4"/>
      <c r="D119" s="4"/>
      <c r="E119" s="4"/>
      <c r="F119" s="4"/>
      <c r="G119" s="4"/>
      <c r="H119" s="4"/>
      <c r="I119" s="4"/>
    </row>
    <row r="120" spans="1:9" x14ac:dyDescent="0.2">
      <c r="A120" s="4"/>
      <c r="B120" s="4"/>
      <c r="C120" s="4"/>
      <c r="D120" s="4"/>
      <c r="E120" s="4"/>
      <c r="F120" s="4"/>
      <c r="G120" s="4"/>
      <c r="H120" s="4"/>
      <c r="I120" s="4"/>
    </row>
    <row r="121" spans="1:9" x14ac:dyDescent="0.2">
      <c r="A121" s="4"/>
      <c r="B121" s="4"/>
      <c r="C121" s="4"/>
      <c r="D121" s="4"/>
      <c r="E121" s="4"/>
      <c r="F121" s="4"/>
      <c r="G121" s="4"/>
      <c r="H121" s="4"/>
      <c r="I121" s="4"/>
    </row>
    <row r="122" spans="1:9" x14ac:dyDescent="0.2">
      <c r="A122" s="4"/>
      <c r="B122" s="4"/>
      <c r="C122" s="4"/>
      <c r="D122" s="4"/>
      <c r="E122" s="4"/>
      <c r="F122" s="4"/>
      <c r="G122" s="4"/>
      <c r="H122" s="4"/>
      <c r="I122" s="4"/>
    </row>
    <row r="125" spans="1:9" x14ac:dyDescent="0.2">
      <c r="A125" s="4"/>
      <c r="B125" s="4"/>
      <c r="C125" s="4"/>
      <c r="D125" s="4"/>
      <c r="E125" s="4"/>
      <c r="F125" s="4"/>
      <c r="G125" s="4"/>
      <c r="H125" s="4"/>
      <c r="I125" s="4"/>
    </row>
    <row r="126" spans="1:9" x14ac:dyDescent="0.2">
      <c r="A126" s="4"/>
      <c r="B126" s="4"/>
      <c r="C126" s="4"/>
      <c r="D126" s="4"/>
      <c r="E126" s="4"/>
      <c r="F126" s="4"/>
      <c r="G126" s="4"/>
      <c r="H126" s="4"/>
      <c r="I126" s="4"/>
    </row>
    <row r="128" spans="1:9" x14ac:dyDescent="0.2">
      <c r="A128" s="4"/>
      <c r="B128" s="4"/>
      <c r="C128" s="4"/>
      <c r="D128" s="4"/>
      <c r="E128" s="4"/>
      <c r="F128" s="4"/>
      <c r="G128" s="4"/>
      <c r="H128" s="4"/>
      <c r="I128" s="4"/>
    </row>
    <row r="129" spans="1:9" x14ac:dyDescent="0.2">
      <c r="A129" s="4"/>
      <c r="B129" s="4"/>
      <c r="C129" s="4"/>
      <c r="D129" s="4"/>
      <c r="E129" s="4"/>
      <c r="F129" s="4"/>
      <c r="G129" s="4"/>
      <c r="H129" s="4"/>
      <c r="I129" s="4"/>
    </row>
    <row r="130" spans="1:9" x14ac:dyDescent="0.2">
      <c r="A130" s="4"/>
      <c r="B130" s="4"/>
      <c r="C130" s="4"/>
      <c r="D130" s="4"/>
      <c r="E130" s="4"/>
      <c r="F130" s="4"/>
      <c r="G130" s="4"/>
      <c r="H130" s="4"/>
      <c r="I130" s="4"/>
    </row>
    <row r="131" spans="1:9" x14ac:dyDescent="0.2">
      <c r="A131" s="4"/>
      <c r="B131" s="4"/>
      <c r="C131" s="4"/>
      <c r="D131" s="4"/>
      <c r="E131" s="4"/>
      <c r="F131" s="4"/>
      <c r="G131" s="4"/>
      <c r="H131" s="4"/>
      <c r="I131" s="4"/>
    </row>
    <row r="133" spans="1:9" x14ac:dyDescent="0.2">
      <c r="A133" s="4"/>
      <c r="B133" s="4"/>
      <c r="C133" s="4"/>
      <c r="D133" s="4"/>
      <c r="E133" s="4"/>
      <c r="F133" s="4"/>
      <c r="G133" s="4"/>
      <c r="H133" s="4"/>
      <c r="I133" s="4"/>
    </row>
    <row r="136" spans="1:9" x14ac:dyDescent="0.2">
      <c r="A136" s="4"/>
      <c r="B136" s="4"/>
      <c r="C136" s="4"/>
      <c r="D136" s="4"/>
      <c r="E136" s="4"/>
      <c r="F136" s="4"/>
      <c r="G136" s="4"/>
      <c r="H136" s="4"/>
      <c r="I136" s="4"/>
    </row>
    <row r="137" spans="1:9" x14ac:dyDescent="0.2">
      <c r="A137" s="4"/>
      <c r="B137" s="4"/>
      <c r="C137" s="4"/>
      <c r="D137" s="4"/>
      <c r="E137" s="4"/>
      <c r="F137" s="4"/>
      <c r="G137" s="4"/>
      <c r="H137" s="4"/>
      <c r="I137" s="4"/>
    </row>
    <row r="138" spans="1:9" x14ac:dyDescent="0.2">
      <c r="A138" s="4"/>
      <c r="B138" s="4"/>
      <c r="C138" s="4"/>
      <c r="D138" s="4"/>
      <c r="E138" s="4"/>
      <c r="F138" s="4"/>
      <c r="G138" s="4"/>
      <c r="H138" s="4"/>
      <c r="I138" s="4"/>
    </row>
    <row r="139" spans="1:9" x14ac:dyDescent="0.2">
      <c r="A139" s="4"/>
      <c r="B139" s="4"/>
      <c r="C139" s="4"/>
      <c r="D139" s="4"/>
      <c r="E139" s="4"/>
      <c r="F139" s="4"/>
      <c r="G139" s="4"/>
      <c r="H139" s="4"/>
      <c r="I139" s="4"/>
    </row>
    <row r="140" spans="1:9" x14ac:dyDescent="0.2">
      <c r="A140" s="4"/>
      <c r="B140" s="4"/>
      <c r="C140" s="4"/>
      <c r="D140" s="4"/>
      <c r="E140" s="4"/>
      <c r="F140" s="4"/>
      <c r="G140" s="4"/>
      <c r="H140" s="4"/>
      <c r="I140" s="4"/>
    </row>
    <row r="144" spans="1:9" x14ac:dyDescent="0.2">
      <c r="A144" s="4"/>
      <c r="B144" s="4"/>
      <c r="C144" s="4"/>
      <c r="D144" s="4"/>
      <c r="E144" s="4"/>
      <c r="F144" s="4"/>
      <c r="G144" s="4"/>
      <c r="H144" s="4"/>
      <c r="I144" s="4"/>
    </row>
    <row r="150" spans="1:9" x14ac:dyDescent="0.2">
      <c r="A150" s="4"/>
      <c r="B150" s="4"/>
      <c r="C150" s="4"/>
      <c r="D150" s="4"/>
      <c r="E150" s="4"/>
      <c r="F150" s="4"/>
      <c r="G150" s="4"/>
      <c r="H150" s="4"/>
      <c r="I150" s="4"/>
    </row>
    <row r="155" spans="1:9" x14ac:dyDescent="0.2">
      <c r="A155" s="4"/>
      <c r="B155" s="4"/>
      <c r="C155" s="4"/>
      <c r="D155" s="4"/>
      <c r="E155" s="4"/>
      <c r="F155" s="4"/>
      <c r="G155" s="4"/>
      <c r="H155" s="4"/>
      <c r="I155" s="4"/>
    </row>
    <row r="156" spans="1:9" x14ac:dyDescent="0.2">
      <c r="A156" s="4"/>
      <c r="B156" s="4"/>
      <c r="C156" s="4"/>
      <c r="D156" s="4"/>
      <c r="E156" s="4"/>
      <c r="F156" s="4"/>
      <c r="G156" s="4"/>
      <c r="H156" s="4"/>
      <c r="I156" s="4"/>
    </row>
    <row r="157" spans="1:9" x14ac:dyDescent="0.2">
      <c r="A157" s="4"/>
      <c r="B157" s="4"/>
      <c r="C157" s="4"/>
      <c r="D157" s="4"/>
      <c r="E157" s="4"/>
      <c r="F157" s="4"/>
      <c r="G157" s="4"/>
      <c r="H157" s="4"/>
      <c r="I157" s="4"/>
    </row>
    <row r="158" spans="1:9" x14ac:dyDescent="0.2">
      <c r="A158" s="4"/>
      <c r="B158" s="4"/>
      <c r="C158" s="4"/>
      <c r="D158" s="4"/>
      <c r="E158" s="4"/>
      <c r="F158" s="4"/>
      <c r="G158" s="4"/>
      <c r="H158" s="4"/>
      <c r="I158" s="4"/>
    </row>
    <row r="159" spans="1:9" x14ac:dyDescent="0.2">
      <c r="A159" s="4"/>
      <c r="B159" s="4"/>
      <c r="C159" s="4"/>
      <c r="D159" s="4"/>
      <c r="E159" s="4"/>
      <c r="F159" s="4"/>
      <c r="G159" s="4"/>
      <c r="H159" s="4"/>
      <c r="I159" s="4"/>
    </row>
    <row r="160" spans="1:9" x14ac:dyDescent="0.2">
      <c r="A160" s="4"/>
      <c r="B160" s="4"/>
      <c r="C160" s="4"/>
      <c r="D160" s="4"/>
      <c r="E160" s="4"/>
      <c r="F160" s="4"/>
      <c r="G160" s="4"/>
      <c r="H160" s="4"/>
      <c r="I160" s="4"/>
    </row>
    <row r="161" spans="1:9" x14ac:dyDescent="0.2">
      <c r="A161" s="4"/>
      <c r="B161" s="4"/>
      <c r="C161" s="4"/>
      <c r="D161" s="4"/>
      <c r="E161" s="4"/>
      <c r="F161" s="4"/>
      <c r="G161" s="4"/>
      <c r="H161" s="4"/>
      <c r="I161" s="4"/>
    </row>
    <row r="162" spans="1:9" x14ac:dyDescent="0.2">
      <c r="A162" s="4"/>
      <c r="B162" s="4"/>
      <c r="C162" s="4"/>
      <c r="D162" s="4"/>
      <c r="E162" s="4"/>
      <c r="F162" s="4"/>
      <c r="G162" s="4"/>
      <c r="H162" s="4"/>
      <c r="I162" s="4"/>
    </row>
    <row r="163" spans="1:9" x14ac:dyDescent="0.2">
      <c r="A163" s="4"/>
      <c r="B163" s="4"/>
      <c r="C163" s="4"/>
      <c r="D163" s="4"/>
      <c r="E163" s="4"/>
      <c r="F163" s="4"/>
      <c r="G163" s="4"/>
      <c r="H163" s="4"/>
      <c r="I163" s="4"/>
    </row>
    <row r="164" spans="1:9" x14ac:dyDescent="0.2">
      <c r="A164" s="4"/>
      <c r="B164" s="4"/>
      <c r="C164" s="4"/>
      <c r="D164" s="4"/>
      <c r="E164" s="4"/>
      <c r="F164" s="4"/>
      <c r="G164" s="4"/>
      <c r="H164" s="4"/>
      <c r="I164" s="4"/>
    </row>
    <row r="165" spans="1:9" x14ac:dyDescent="0.2">
      <c r="A165" s="4"/>
      <c r="B165" s="4"/>
      <c r="C165" s="4"/>
      <c r="D165" s="4"/>
      <c r="E165" s="4"/>
      <c r="F165" s="4"/>
      <c r="G165" s="4"/>
      <c r="H165" s="4"/>
      <c r="I165" s="4"/>
    </row>
    <row r="166" spans="1:9" x14ac:dyDescent="0.2">
      <c r="A166" s="4"/>
      <c r="B166" s="4"/>
      <c r="C166" s="4"/>
      <c r="D166" s="4"/>
      <c r="E166" s="4"/>
      <c r="F166" s="4"/>
      <c r="G166" s="4"/>
      <c r="H166" s="4"/>
      <c r="I166" s="4"/>
    </row>
    <row r="167" spans="1:9" x14ac:dyDescent="0.2">
      <c r="A167" s="4"/>
      <c r="B167" s="4"/>
      <c r="C167" s="4"/>
      <c r="D167" s="4"/>
      <c r="E167" s="4"/>
      <c r="F167" s="4"/>
      <c r="G167" s="4"/>
      <c r="H167" s="4"/>
      <c r="I167" s="4"/>
    </row>
    <row r="168" spans="1:9" x14ac:dyDescent="0.2">
      <c r="A168" s="4"/>
      <c r="B168" s="4"/>
      <c r="C168" s="4"/>
      <c r="D168" s="4"/>
      <c r="E168" s="4"/>
      <c r="F168" s="4"/>
      <c r="G168" s="4"/>
      <c r="H168" s="4"/>
      <c r="I168" s="4"/>
    </row>
    <row r="169" spans="1:9" x14ac:dyDescent="0.2">
      <c r="A169" s="4"/>
      <c r="B169" s="4"/>
      <c r="C169" s="4"/>
      <c r="D169" s="4"/>
      <c r="E169" s="4"/>
      <c r="F169" s="4"/>
      <c r="G169" s="4"/>
      <c r="H169" s="4"/>
      <c r="I169" s="4"/>
    </row>
    <row r="170" spans="1:9" x14ac:dyDescent="0.2">
      <c r="A170" s="4"/>
      <c r="B170" s="4"/>
      <c r="C170" s="4"/>
      <c r="D170" s="4"/>
      <c r="E170" s="4"/>
      <c r="F170" s="4"/>
      <c r="G170" s="4"/>
      <c r="H170" s="4"/>
      <c r="I170" s="4"/>
    </row>
    <row r="171" spans="1:9" x14ac:dyDescent="0.2">
      <c r="A171" s="4"/>
      <c r="B171" s="4"/>
      <c r="C171" s="4"/>
      <c r="D171" s="4"/>
      <c r="E171" s="4"/>
      <c r="F171" s="4"/>
      <c r="G171" s="4"/>
      <c r="H171" s="4"/>
      <c r="I171" s="4"/>
    </row>
    <row r="172" spans="1:9" x14ac:dyDescent="0.2">
      <c r="A172" s="4"/>
      <c r="B172" s="4"/>
      <c r="C172" s="4"/>
      <c r="D172" s="4"/>
      <c r="E172" s="4"/>
      <c r="F172" s="4"/>
      <c r="G172" s="4"/>
      <c r="H172" s="4"/>
      <c r="I172" s="4"/>
    </row>
    <row r="173" spans="1:9" x14ac:dyDescent="0.2">
      <c r="A173" s="4"/>
      <c r="B173" s="4"/>
      <c r="C173" s="4"/>
      <c r="D173" s="4"/>
      <c r="E173" s="4"/>
      <c r="F173" s="4"/>
      <c r="G173" s="4"/>
      <c r="H173" s="4"/>
      <c r="I173" s="4"/>
    </row>
    <row r="174" spans="1:9" x14ac:dyDescent="0.2">
      <c r="A174" s="4"/>
      <c r="B174" s="4"/>
      <c r="C174" s="4"/>
      <c r="D174" s="4"/>
      <c r="E174" s="4"/>
      <c r="F174" s="4"/>
      <c r="G174" s="4"/>
      <c r="H174" s="4"/>
      <c r="I174" s="4"/>
    </row>
    <row r="175" spans="1:9" x14ac:dyDescent="0.2">
      <c r="A175" s="4"/>
      <c r="B175" s="4"/>
      <c r="C175" s="4"/>
      <c r="D175" s="4"/>
      <c r="E175" s="4"/>
      <c r="F175" s="4"/>
      <c r="G175" s="4"/>
      <c r="H175" s="4"/>
      <c r="I175" s="4"/>
    </row>
    <row r="177" spans="1:9" x14ac:dyDescent="0.2">
      <c r="A177" s="4"/>
      <c r="B177" s="4"/>
      <c r="C177" s="4"/>
      <c r="D177" s="4"/>
      <c r="E177" s="4"/>
      <c r="F177" s="4"/>
      <c r="G177" s="4"/>
      <c r="H177" s="4"/>
      <c r="I177" s="4"/>
    </row>
    <row r="178" spans="1:9" x14ac:dyDescent="0.2">
      <c r="A178" s="4"/>
      <c r="B178" s="4"/>
      <c r="C178" s="4"/>
      <c r="D178" s="4"/>
      <c r="E178" s="4"/>
      <c r="F178" s="4"/>
      <c r="G178" s="4"/>
      <c r="H178" s="4"/>
      <c r="I178" s="4"/>
    </row>
    <row r="179" spans="1:9" x14ac:dyDescent="0.2">
      <c r="A179" s="4"/>
      <c r="B179" s="4"/>
      <c r="C179" s="4"/>
      <c r="D179" s="4"/>
      <c r="E179" s="4"/>
      <c r="F179" s="4"/>
      <c r="G179" s="4"/>
      <c r="H179" s="4"/>
      <c r="I179" s="4"/>
    </row>
    <row r="180" spans="1:9" x14ac:dyDescent="0.2">
      <c r="A180" s="4"/>
      <c r="B180" s="4"/>
      <c r="C180" s="4"/>
      <c r="D180" s="4"/>
      <c r="E180" s="4"/>
      <c r="F180" s="4"/>
      <c r="G180" s="4"/>
      <c r="H180" s="4"/>
      <c r="I180" s="4"/>
    </row>
    <row r="181" spans="1:9" x14ac:dyDescent="0.2">
      <c r="A181" s="4"/>
      <c r="B181" s="4"/>
      <c r="C181" s="4"/>
      <c r="D181" s="4"/>
      <c r="E181" s="4"/>
      <c r="F181" s="4"/>
      <c r="G181" s="4"/>
      <c r="H181" s="4"/>
      <c r="I181" s="4"/>
    </row>
    <row r="182" spans="1:9" x14ac:dyDescent="0.2">
      <c r="A182" s="4"/>
      <c r="B182" s="4"/>
      <c r="C182" s="4"/>
      <c r="D182" s="4"/>
      <c r="E182" s="4"/>
      <c r="F182" s="4"/>
      <c r="G182" s="4"/>
      <c r="H182" s="4"/>
      <c r="I182" s="4"/>
    </row>
    <row r="188" spans="1:9" x14ac:dyDescent="0.2">
      <c r="A188" s="4"/>
      <c r="B188" s="4"/>
      <c r="C188" s="4"/>
      <c r="D188" s="4"/>
      <c r="E188" s="4"/>
      <c r="F188" s="4"/>
      <c r="G188" s="4"/>
      <c r="H188" s="4"/>
      <c r="I188" s="4"/>
    </row>
    <row r="190" spans="1:9" x14ac:dyDescent="0.2">
      <c r="A190" s="4"/>
      <c r="B190" s="4"/>
      <c r="C190" s="4"/>
      <c r="D190" s="4"/>
      <c r="E190" s="4"/>
      <c r="F190" s="4"/>
      <c r="G190" s="4"/>
      <c r="H190" s="4"/>
      <c r="I190" s="4"/>
    </row>
    <row r="191" spans="1:9" x14ac:dyDescent="0.2">
      <c r="A191" s="4"/>
      <c r="B191" s="4"/>
      <c r="C191" s="4"/>
      <c r="D191" s="4"/>
      <c r="E191" s="4"/>
      <c r="F191" s="4"/>
      <c r="G191" s="4"/>
      <c r="H191" s="4"/>
      <c r="I191" s="4"/>
    </row>
    <row r="192" spans="1:9" x14ac:dyDescent="0.2">
      <c r="A192" s="4"/>
      <c r="B192" s="4"/>
      <c r="C192" s="4"/>
      <c r="D192" s="4"/>
      <c r="E192" s="4"/>
      <c r="F192" s="4"/>
      <c r="G192" s="4"/>
      <c r="H192" s="4"/>
      <c r="I192" s="4"/>
    </row>
    <row r="193" spans="1:9" x14ac:dyDescent="0.2">
      <c r="A193" s="4"/>
      <c r="B193" s="4"/>
      <c r="C193" s="4"/>
      <c r="D193" s="4"/>
      <c r="E193" s="4"/>
      <c r="F193" s="4"/>
      <c r="G193" s="4"/>
      <c r="H193" s="4"/>
      <c r="I193" s="4"/>
    </row>
    <row r="194" spans="1:9" x14ac:dyDescent="0.2">
      <c r="A194" s="4"/>
      <c r="B194" s="4"/>
      <c r="C194" s="4"/>
      <c r="D194" s="4"/>
      <c r="E194" s="4"/>
      <c r="F194" s="4"/>
      <c r="G194" s="4"/>
      <c r="H194" s="4"/>
      <c r="I194" s="4"/>
    </row>
    <row r="195" spans="1:9" x14ac:dyDescent="0.2">
      <c r="A195" s="4"/>
      <c r="B195" s="4"/>
      <c r="C195" s="4"/>
      <c r="D195" s="4"/>
      <c r="E195" s="4"/>
      <c r="F195" s="4"/>
      <c r="G195" s="4"/>
      <c r="H195" s="4"/>
      <c r="I195" s="4"/>
    </row>
    <row r="197" spans="1:9" x14ac:dyDescent="0.2">
      <c r="A197" s="4"/>
      <c r="B197" s="4"/>
      <c r="C197" s="4"/>
      <c r="D197" s="4"/>
      <c r="E197" s="4"/>
      <c r="F197" s="4"/>
      <c r="G197" s="4"/>
      <c r="H197" s="4"/>
      <c r="I197" s="4"/>
    </row>
    <row r="198" spans="1:9" x14ac:dyDescent="0.2">
      <c r="A198" s="4"/>
      <c r="B198" s="4"/>
      <c r="C198" s="4"/>
      <c r="D198" s="4"/>
      <c r="E198" s="4"/>
      <c r="F198" s="4"/>
      <c r="G198" s="4"/>
      <c r="H198" s="4"/>
      <c r="I198" s="4"/>
    </row>
    <row r="199" spans="1:9" x14ac:dyDescent="0.2">
      <c r="A199" s="4"/>
      <c r="B199" s="4"/>
      <c r="C199" s="4"/>
      <c r="D199" s="4"/>
      <c r="E199" s="4"/>
      <c r="F199" s="4"/>
      <c r="G199" s="4"/>
      <c r="H199" s="4"/>
      <c r="I199" s="4"/>
    </row>
    <row r="205" spans="1:9" x14ac:dyDescent="0.2">
      <c r="A205" s="4"/>
      <c r="B205" s="4"/>
      <c r="C205" s="4"/>
      <c r="D205" s="4"/>
      <c r="E205" s="4"/>
      <c r="F205" s="4"/>
      <c r="G205" s="4"/>
      <c r="H205" s="4"/>
      <c r="I205" s="4"/>
    </row>
    <row r="206" spans="1:9" x14ac:dyDescent="0.2">
      <c r="A206" s="4"/>
      <c r="B206" s="4"/>
      <c r="C206" s="4"/>
      <c r="D206" s="4"/>
      <c r="E206" s="4"/>
      <c r="F206" s="4"/>
      <c r="G206" s="4"/>
      <c r="H206" s="4"/>
      <c r="I206" s="4"/>
    </row>
    <row r="207" spans="1:9" x14ac:dyDescent="0.2">
      <c r="A207" s="4"/>
      <c r="B207" s="4"/>
      <c r="C207" s="4"/>
      <c r="D207" s="4"/>
      <c r="E207" s="4"/>
      <c r="F207" s="4"/>
      <c r="G207" s="4"/>
      <c r="H207" s="4"/>
      <c r="I207" s="4"/>
    </row>
    <row r="208" spans="1:9" x14ac:dyDescent="0.2">
      <c r="A208" s="4"/>
      <c r="B208" s="4"/>
      <c r="C208" s="4"/>
      <c r="D208" s="4"/>
      <c r="E208" s="4"/>
      <c r="F208" s="4"/>
      <c r="G208" s="4"/>
      <c r="H208" s="4"/>
      <c r="I208" s="4"/>
    </row>
    <row r="209" spans="1:9" x14ac:dyDescent="0.2">
      <c r="A209" s="4"/>
      <c r="B209" s="4"/>
      <c r="C209" s="4"/>
      <c r="D209" s="4"/>
      <c r="E209" s="4"/>
      <c r="F209" s="4"/>
      <c r="G209" s="4"/>
      <c r="H209" s="4"/>
      <c r="I209" s="4"/>
    </row>
    <row r="210" spans="1:9" x14ac:dyDescent="0.2">
      <c r="A210" s="4"/>
      <c r="B210" s="4"/>
      <c r="C210" s="4"/>
      <c r="D210" s="4"/>
      <c r="E210" s="4"/>
      <c r="F210" s="4"/>
      <c r="G210" s="4"/>
      <c r="H210" s="4"/>
      <c r="I210" s="4"/>
    </row>
    <row r="211" spans="1:9" x14ac:dyDescent="0.2">
      <c r="A211" s="4"/>
      <c r="B211" s="4"/>
      <c r="C211" s="4"/>
      <c r="D211" s="4"/>
      <c r="E211" s="4"/>
      <c r="F211" s="4"/>
      <c r="G211" s="4"/>
      <c r="H211" s="4"/>
      <c r="I211" s="4"/>
    </row>
    <row r="212" spans="1:9" x14ac:dyDescent="0.2">
      <c r="A212" s="4"/>
      <c r="B212" s="4"/>
      <c r="C212" s="4"/>
      <c r="D212" s="4"/>
      <c r="E212" s="4"/>
      <c r="F212" s="4"/>
      <c r="G212" s="4"/>
      <c r="H212" s="4"/>
      <c r="I212" s="4"/>
    </row>
    <row r="213" spans="1:9" x14ac:dyDescent="0.2">
      <c r="A213" s="4"/>
      <c r="B213" s="4"/>
      <c r="C213" s="4"/>
      <c r="D213" s="4"/>
      <c r="E213" s="4"/>
      <c r="F213" s="4"/>
      <c r="G213" s="4"/>
      <c r="H213" s="4"/>
      <c r="I213" s="4"/>
    </row>
    <row r="214" spans="1:9" x14ac:dyDescent="0.2">
      <c r="A214" s="4"/>
      <c r="B214" s="4"/>
      <c r="C214" s="4"/>
      <c r="D214" s="4"/>
      <c r="E214" s="4"/>
      <c r="F214" s="4"/>
      <c r="G214" s="4"/>
      <c r="H214" s="4"/>
      <c r="I214" s="4"/>
    </row>
    <row r="216" spans="1:9" x14ac:dyDescent="0.2">
      <c r="A216" s="4"/>
      <c r="B216" s="4"/>
      <c r="C216" s="4"/>
      <c r="D216" s="4"/>
      <c r="E216" s="4"/>
      <c r="F216" s="4"/>
      <c r="G216" s="4"/>
      <c r="H216" s="4"/>
      <c r="I216" s="4"/>
    </row>
    <row r="217" spans="1:9" x14ac:dyDescent="0.2">
      <c r="A217" s="4"/>
      <c r="B217" s="4"/>
      <c r="C217" s="4"/>
      <c r="D217" s="4"/>
      <c r="E217" s="4"/>
      <c r="F217" s="4"/>
      <c r="G217" s="4"/>
      <c r="H217" s="4"/>
      <c r="I217" s="4"/>
    </row>
    <row r="218" spans="1:9" x14ac:dyDescent="0.2">
      <c r="A218" s="4"/>
      <c r="B218" s="4"/>
      <c r="C218" s="4"/>
      <c r="D218" s="4"/>
      <c r="E218" s="4"/>
      <c r="F218" s="4"/>
      <c r="G218" s="4"/>
      <c r="H218" s="4"/>
      <c r="I218" s="4"/>
    </row>
    <row r="219" spans="1:9" x14ac:dyDescent="0.2">
      <c r="A219" s="4"/>
      <c r="B219" s="4"/>
      <c r="C219" s="4"/>
      <c r="D219" s="4"/>
      <c r="E219" s="4"/>
      <c r="F219" s="4"/>
      <c r="G219" s="4"/>
      <c r="H219" s="4"/>
      <c r="I219" s="4"/>
    </row>
    <row r="220" spans="1:9" x14ac:dyDescent="0.2">
      <c r="A220" s="4"/>
      <c r="B220" s="4"/>
      <c r="C220" s="4"/>
      <c r="D220" s="4"/>
      <c r="E220" s="4"/>
      <c r="F220" s="4"/>
      <c r="G220" s="4"/>
      <c r="H220" s="4"/>
      <c r="I220" s="4"/>
    </row>
    <row r="221" spans="1:9" x14ac:dyDescent="0.2">
      <c r="A221" s="4"/>
      <c r="B221" s="4"/>
      <c r="C221" s="4"/>
      <c r="D221" s="4"/>
      <c r="E221" s="4"/>
      <c r="F221" s="4"/>
      <c r="G221" s="4"/>
      <c r="H221" s="4"/>
      <c r="I221" s="4"/>
    </row>
    <row r="222" spans="1:9" x14ac:dyDescent="0.2">
      <c r="A222" s="4"/>
      <c r="B222" s="4"/>
      <c r="C222" s="4"/>
      <c r="D222" s="4"/>
      <c r="E222" s="4"/>
      <c r="F222" s="4"/>
      <c r="G222" s="4"/>
      <c r="H222" s="4"/>
      <c r="I222" s="4"/>
    </row>
    <row r="223" spans="1:9" x14ac:dyDescent="0.2">
      <c r="A223" s="4"/>
      <c r="B223" s="4"/>
      <c r="C223" s="4"/>
      <c r="D223" s="4"/>
      <c r="E223" s="4"/>
      <c r="F223" s="4"/>
      <c r="G223" s="4"/>
      <c r="H223" s="4"/>
      <c r="I223" s="4"/>
    </row>
    <row r="224" spans="1:9" x14ac:dyDescent="0.2">
      <c r="A224" s="4"/>
      <c r="B224" s="4"/>
      <c r="C224" s="4"/>
      <c r="D224" s="4"/>
      <c r="E224" s="4"/>
      <c r="F224" s="4"/>
      <c r="G224" s="4"/>
      <c r="H224" s="4"/>
      <c r="I224" s="4"/>
    </row>
    <row r="225" spans="1:9" x14ac:dyDescent="0.2">
      <c r="A225" s="4"/>
      <c r="B225" s="4"/>
      <c r="C225" s="4"/>
      <c r="D225" s="4"/>
      <c r="E225" s="4"/>
      <c r="F225" s="4"/>
      <c r="G225" s="4"/>
      <c r="H225" s="4"/>
      <c r="I225" s="4"/>
    </row>
    <row r="226" spans="1:9" x14ac:dyDescent="0.2">
      <c r="A226" s="4"/>
      <c r="B226" s="4"/>
      <c r="C226" s="4"/>
      <c r="D226" s="4"/>
      <c r="E226" s="4"/>
      <c r="F226" s="4"/>
      <c r="G226" s="4"/>
      <c r="H226" s="4"/>
      <c r="I226" s="4"/>
    </row>
    <row r="227" spans="1:9" x14ac:dyDescent="0.2">
      <c r="A227" s="4"/>
      <c r="B227" s="4"/>
      <c r="C227" s="4"/>
      <c r="D227" s="4"/>
      <c r="E227" s="4"/>
      <c r="F227" s="4"/>
      <c r="G227" s="4"/>
      <c r="H227" s="4"/>
      <c r="I227" s="4"/>
    </row>
    <row r="228" spans="1:9" x14ac:dyDescent="0.2">
      <c r="A228" s="4"/>
      <c r="B228" s="4"/>
      <c r="C228" s="4"/>
      <c r="D228" s="4"/>
      <c r="E228" s="4"/>
      <c r="F228" s="4"/>
      <c r="G228" s="4"/>
      <c r="H228" s="4"/>
      <c r="I228" s="4"/>
    </row>
    <row r="229" spans="1:9" x14ac:dyDescent="0.2">
      <c r="A229" s="4"/>
      <c r="B229" s="4"/>
      <c r="C229" s="4"/>
      <c r="D229" s="4"/>
      <c r="E229" s="4"/>
      <c r="F229" s="4"/>
      <c r="G229" s="4"/>
      <c r="H229" s="4"/>
      <c r="I229" s="4"/>
    </row>
    <row r="230" spans="1:9" x14ac:dyDescent="0.2">
      <c r="A230" s="4"/>
      <c r="B230" s="4"/>
      <c r="C230" s="4"/>
      <c r="D230" s="4"/>
      <c r="E230" s="4"/>
      <c r="F230" s="4"/>
      <c r="G230" s="4"/>
      <c r="H230" s="4"/>
      <c r="I230" s="4"/>
    </row>
    <row r="234" spans="1:9" x14ac:dyDescent="0.2">
      <c r="A234" s="4"/>
      <c r="B234" s="4"/>
      <c r="C234" s="4"/>
      <c r="D234" s="4"/>
      <c r="E234" s="4"/>
      <c r="F234" s="4"/>
      <c r="G234" s="4"/>
      <c r="H234" s="4"/>
      <c r="I234" s="4"/>
    </row>
    <row r="244" spans="1:9" x14ac:dyDescent="0.2">
      <c r="A244" s="4"/>
      <c r="B244" s="4"/>
      <c r="C244" s="4"/>
      <c r="D244" s="4"/>
      <c r="E244" s="4"/>
      <c r="F244" s="4"/>
      <c r="G244" s="4"/>
      <c r="H244" s="4"/>
      <c r="I244" s="4"/>
    </row>
  </sheetData>
  <sheetProtection selectLockedCells="1"/>
  <mergeCells count="24">
    <mergeCell ref="E12:F12"/>
    <mergeCell ref="E13:F13"/>
    <mergeCell ref="H13:I13"/>
    <mergeCell ref="J48:K48"/>
    <mergeCell ref="B44:I44"/>
    <mergeCell ref="H45:I45"/>
    <mergeCell ref="F47:F48"/>
    <mergeCell ref="A43:I43"/>
    <mergeCell ref="A34:I34"/>
    <mergeCell ref="A25:F25"/>
    <mergeCell ref="E16:F16"/>
    <mergeCell ref="E18:F18"/>
    <mergeCell ref="C29:E29"/>
    <mergeCell ref="C32:F32"/>
    <mergeCell ref="B33:F33"/>
    <mergeCell ref="E7:I7"/>
    <mergeCell ref="E11:F11"/>
    <mergeCell ref="E6:F6"/>
    <mergeCell ref="H6:I6"/>
    <mergeCell ref="A2:D2"/>
    <mergeCell ref="E2:I2"/>
    <mergeCell ref="E3:I3"/>
    <mergeCell ref="E4:I4"/>
    <mergeCell ref="E5:I5"/>
  </mergeCells>
  <pageMargins left="0.70866141732283472" right="0.70866141732283472" top="0.78740157480314965" bottom="0.78740157480314965" header="0.51181102362204722" footer="0.51181102362204722"/>
  <pageSetup paperSize="9" scale="80" firstPageNumber="77" orientation="portrait" useFirstPageNumber="1" r:id="rId1"/>
  <headerFooter alignWithMargins="0">
    <oddFooter>&amp;L&amp;"Arial,Kurzíva"&amp;11Zastupitelstvo Olomouckého kraje 19. 6. 2023
6.1. - Rozpočet Olomouckého kraje 2022 - závěrečný účet
Příloha č. 14: Financování hospodaření příspěvkových organizací Olomouckého kraje&amp;R&amp;"Arial,Kurzíva"&amp;11Strana &amp;P (celkem 293)</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2">
    <tabColor theme="4" tint="0.59999389629810485"/>
  </sheetPr>
  <dimension ref="A1:M244"/>
  <sheetViews>
    <sheetView showGridLines="0" zoomScaleNormal="100" workbookViewId="0">
      <selection activeCell="G30" sqref="G30"/>
    </sheetView>
  </sheetViews>
  <sheetFormatPr defaultColWidth="9.140625" defaultRowHeight="12.75" x14ac:dyDescent="0.2"/>
  <cols>
    <col min="1" max="1" width="7.5703125" style="52" customWidth="1"/>
    <col min="2" max="2" width="2.5703125" style="52" customWidth="1"/>
    <col min="3" max="3" width="8.42578125" style="52" customWidth="1"/>
    <col min="4" max="4" width="8.28515625" style="52" customWidth="1"/>
    <col min="5" max="5" width="15.28515625" style="52" customWidth="1"/>
    <col min="6" max="6" width="15.5703125" style="52" customWidth="1"/>
    <col min="7" max="7" width="15" style="52" customWidth="1"/>
    <col min="8" max="8" width="15.28515625" style="52" customWidth="1"/>
    <col min="9" max="9" width="19" style="52" customWidth="1"/>
    <col min="10" max="10" width="16.85546875" style="309" customWidth="1"/>
    <col min="11" max="11" width="14.42578125" style="7" customWidth="1"/>
    <col min="12" max="16384" width="9.140625" style="57"/>
  </cols>
  <sheetData>
    <row r="1" spans="1:11" ht="19.5" x14ac:dyDescent="0.4">
      <c r="A1" s="208" t="s">
        <v>0</v>
      </c>
      <c r="B1" s="209"/>
      <c r="C1" s="209"/>
      <c r="D1" s="209"/>
      <c r="I1" s="210"/>
    </row>
    <row r="2" spans="1:11" ht="19.5" x14ac:dyDescent="0.4">
      <c r="A2" s="456" t="s">
        <v>1</v>
      </c>
      <c r="B2" s="456"/>
      <c r="C2" s="456"/>
      <c r="D2" s="456"/>
      <c r="E2" s="457" t="s">
        <v>103</v>
      </c>
      <c r="F2" s="457"/>
      <c r="G2" s="457"/>
      <c r="H2" s="457"/>
      <c r="I2" s="457"/>
      <c r="J2" s="22"/>
    </row>
    <row r="3" spans="1:11" ht="9.75" customHeight="1" x14ac:dyDescent="0.4">
      <c r="A3" s="212"/>
      <c r="B3" s="212"/>
      <c r="C3" s="212"/>
      <c r="D3" s="212"/>
      <c r="E3" s="449" t="s">
        <v>23</v>
      </c>
      <c r="F3" s="449"/>
      <c r="G3" s="449"/>
      <c r="H3" s="449"/>
      <c r="I3" s="449"/>
      <c r="J3" s="22"/>
    </row>
    <row r="4" spans="1:11" ht="15.75" x14ac:dyDescent="0.25">
      <c r="A4" s="213" t="s">
        <v>2</v>
      </c>
      <c r="E4" s="458" t="s">
        <v>207</v>
      </c>
      <c r="F4" s="458"/>
      <c r="G4" s="458"/>
      <c r="H4" s="458"/>
      <c r="I4" s="458"/>
    </row>
    <row r="5" spans="1:11" ht="7.5" customHeight="1" x14ac:dyDescent="0.3">
      <c r="A5" s="214"/>
      <c r="E5" s="449" t="s">
        <v>23</v>
      </c>
      <c r="F5" s="449"/>
      <c r="G5" s="449"/>
      <c r="H5" s="449"/>
      <c r="I5" s="449"/>
    </row>
    <row r="6" spans="1:11" ht="19.5" x14ac:dyDescent="0.4">
      <c r="A6" s="211" t="s">
        <v>34</v>
      </c>
      <c r="C6" s="215"/>
      <c r="D6" s="215"/>
      <c r="E6" s="446">
        <v>601764</v>
      </c>
      <c r="F6" s="447"/>
      <c r="G6" s="216" t="s">
        <v>3</v>
      </c>
      <c r="H6" s="448">
        <v>1104</v>
      </c>
      <c r="I6" s="448"/>
    </row>
    <row r="7" spans="1:11" ht="8.25" customHeight="1" x14ac:dyDescent="0.4">
      <c r="A7" s="211"/>
      <c r="E7" s="449" t="s">
        <v>24</v>
      </c>
      <c r="F7" s="449"/>
      <c r="G7" s="449"/>
      <c r="H7" s="449"/>
      <c r="I7" s="449"/>
    </row>
    <row r="8" spans="1:11" ht="19.5" hidden="1" x14ac:dyDescent="0.4">
      <c r="A8" s="211"/>
      <c r="E8" s="217"/>
      <c r="F8" s="217"/>
      <c r="G8" s="217"/>
      <c r="H8" s="218"/>
      <c r="I8" s="217"/>
    </row>
    <row r="9" spans="1:11" ht="30.75" customHeight="1" x14ac:dyDescent="0.4">
      <c r="A9" s="211"/>
      <c r="E9" s="217"/>
      <c r="F9" s="217"/>
      <c r="G9" s="217"/>
      <c r="H9" s="218"/>
      <c r="I9" s="217"/>
    </row>
    <row r="11" spans="1:11" ht="15" customHeight="1" x14ac:dyDescent="0.4">
      <c r="A11" s="219"/>
      <c r="E11" s="450" t="s">
        <v>4</v>
      </c>
      <c r="F11" s="451"/>
      <c r="G11" s="220" t="s">
        <v>5</v>
      </c>
      <c r="H11" s="55" t="s">
        <v>6</v>
      </c>
      <c r="I11" s="55"/>
      <c r="J11" s="27"/>
      <c r="K11" s="4"/>
    </row>
    <row r="12" spans="1:11" ht="15" customHeight="1" x14ac:dyDescent="0.4">
      <c r="A12" s="54"/>
      <c r="B12" s="54"/>
      <c r="C12" s="54"/>
      <c r="D12" s="54"/>
      <c r="E12" s="450" t="s">
        <v>7</v>
      </c>
      <c r="F12" s="451"/>
      <c r="G12" s="220" t="s">
        <v>8</v>
      </c>
      <c r="H12" s="221" t="s">
        <v>9</v>
      </c>
      <c r="I12" s="222" t="s">
        <v>10</v>
      </c>
      <c r="J12" s="27"/>
      <c r="K12" s="4"/>
    </row>
    <row r="13" spans="1:11" ht="12.75" customHeight="1" x14ac:dyDescent="0.2">
      <c r="A13" s="54"/>
      <c r="B13" s="54"/>
      <c r="C13" s="54"/>
      <c r="D13" s="54"/>
      <c r="E13" s="450" t="s">
        <v>11</v>
      </c>
      <c r="F13" s="451"/>
      <c r="G13" s="223"/>
      <c r="H13" s="452" t="s">
        <v>35</v>
      </c>
      <c r="I13" s="452"/>
      <c r="J13" s="27"/>
      <c r="K13" s="4"/>
    </row>
    <row r="14" spans="1:11" ht="12.75" customHeight="1" x14ac:dyDescent="0.2">
      <c r="A14" s="54"/>
      <c r="B14" s="54"/>
      <c r="C14" s="54"/>
      <c r="D14" s="54"/>
      <c r="E14" s="224"/>
      <c r="F14" s="224"/>
      <c r="G14" s="223"/>
      <c r="H14" s="119"/>
      <c r="I14" s="119"/>
      <c r="J14" s="27"/>
      <c r="K14" s="4"/>
    </row>
    <row r="15" spans="1:11" ht="18.75" x14ac:dyDescent="0.4">
      <c r="A15" s="114" t="s">
        <v>36</v>
      </c>
      <c r="B15" s="114"/>
      <c r="C15" s="51"/>
      <c r="D15" s="114"/>
      <c r="E15" s="53"/>
      <c r="F15" s="53"/>
      <c r="G15" s="115"/>
      <c r="H15" s="54"/>
      <c r="I15" s="54"/>
      <c r="J15" s="27"/>
      <c r="K15" s="4"/>
    </row>
    <row r="16" spans="1:11" ht="19.5" x14ac:dyDescent="0.4">
      <c r="A16" s="225" t="s">
        <v>62</v>
      </c>
      <c r="B16" s="114"/>
      <c r="C16" s="51"/>
      <c r="D16" s="114"/>
      <c r="E16" s="453">
        <v>31604000</v>
      </c>
      <c r="F16" s="454"/>
      <c r="G16" s="226">
        <f>H16+I16</f>
        <v>36249710.989999995</v>
      </c>
      <c r="H16" s="101">
        <v>35627461.509999998</v>
      </c>
      <c r="I16" s="101">
        <v>622249.48</v>
      </c>
      <c r="J16" s="27"/>
      <c r="K16" s="4"/>
    </row>
    <row r="17" spans="1:11" ht="18" x14ac:dyDescent="0.35">
      <c r="A17" s="227" t="s">
        <v>6</v>
      </c>
      <c r="B17" s="116"/>
      <c r="C17" s="228" t="s">
        <v>26</v>
      </c>
      <c r="D17" s="116"/>
      <c r="E17" s="116"/>
      <c r="F17" s="116"/>
      <c r="G17" s="56">
        <f>H17+I17</f>
        <v>0</v>
      </c>
      <c r="H17" s="56">
        <v>0</v>
      </c>
      <c r="I17" s="56">
        <v>0</v>
      </c>
      <c r="J17" s="320"/>
      <c r="K17" s="311"/>
    </row>
    <row r="18" spans="1:11" ht="19.5" x14ac:dyDescent="0.4">
      <c r="A18" s="225" t="s">
        <v>63</v>
      </c>
      <c r="B18" s="116"/>
      <c r="C18" s="116"/>
      <c r="D18" s="116"/>
      <c r="E18" s="453">
        <v>31661000</v>
      </c>
      <c r="F18" s="454"/>
      <c r="G18" s="226">
        <f>H18+I18</f>
        <v>36347426.869999997</v>
      </c>
      <c r="H18" s="101">
        <v>35638291.869999997</v>
      </c>
      <c r="I18" s="101">
        <v>709135</v>
      </c>
      <c r="J18" s="27"/>
      <c r="K18" s="4"/>
    </row>
    <row r="19" spans="1:11" ht="19.5" x14ac:dyDescent="0.4">
      <c r="A19" s="225"/>
      <c r="B19" s="116"/>
      <c r="C19" s="116"/>
      <c r="D19" s="116"/>
      <c r="E19" s="229"/>
      <c r="F19" s="230"/>
      <c r="G19" s="231"/>
      <c r="H19" s="101"/>
      <c r="I19" s="101"/>
      <c r="J19" s="295"/>
      <c r="K19" s="4"/>
    </row>
    <row r="20" spans="1:11" s="132" customFormat="1" ht="19.5" x14ac:dyDescent="0.4">
      <c r="A20" s="129" t="s">
        <v>64</v>
      </c>
      <c r="B20" s="129"/>
      <c r="C20" s="130"/>
      <c r="D20" s="129"/>
      <c r="E20" s="129"/>
      <c r="F20" s="129"/>
      <c r="G20" s="131">
        <f>G18-G16+G17</f>
        <v>97715.880000002682</v>
      </c>
      <c r="H20" s="131">
        <f>H18-H16+H17</f>
        <v>10830.359999999404</v>
      </c>
      <c r="I20" s="131">
        <f>I18-I16+I17</f>
        <v>86885.520000000019</v>
      </c>
      <c r="J20" s="314"/>
      <c r="K20" s="57"/>
    </row>
    <row r="21" spans="1:11" s="132" customFormat="1" ht="19.5" x14ac:dyDescent="0.4">
      <c r="A21" s="129" t="s">
        <v>65</v>
      </c>
      <c r="B21" s="129"/>
      <c r="C21" s="130"/>
      <c r="D21" s="129"/>
      <c r="E21" s="129"/>
      <c r="F21" s="129"/>
      <c r="G21" s="131">
        <f>G20-G17</f>
        <v>97715.880000002682</v>
      </c>
      <c r="H21" s="131">
        <f>H20-H17</f>
        <v>10830.359999999404</v>
      </c>
      <c r="I21" s="131">
        <f>I20-I17</f>
        <v>86885.520000000019</v>
      </c>
      <c r="J21" s="314"/>
      <c r="K21" s="313"/>
    </row>
    <row r="22" spans="1:11" ht="14.25" customHeight="1" x14ac:dyDescent="0.4">
      <c r="A22" s="53"/>
      <c r="B22" s="116"/>
      <c r="C22" s="116"/>
      <c r="D22" s="116"/>
      <c r="E22" s="116"/>
      <c r="F22" s="116"/>
      <c r="G22" s="116"/>
      <c r="H22" s="232"/>
      <c r="I22" s="232"/>
      <c r="J22" s="314"/>
      <c r="K22" s="313"/>
    </row>
    <row r="23" spans="1:11" ht="19.5" x14ac:dyDescent="0.4">
      <c r="J23" s="314"/>
      <c r="K23" s="313"/>
    </row>
    <row r="24" spans="1:11" ht="19.5" x14ac:dyDescent="0.4">
      <c r="A24" s="114" t="s">
        <v>66</v>
      </c>
      <c r="B24" s="233"/>
      <c r="C24" s="51"/>
      <c r="D24" s="233"/>
      <c r="E24" s="233"/>
      <c r="J24" s="314"/>
      <c r="K24" s="313"/>
    </row>
    <row r="25" spans="1:11" s="132" customFormat="1" ht="28.5" customHeight="1" x14ac:dyDescent="0.3">
      <c r="A25" s="437" t="s">
        <v>196</v>
      </c>
      <c r="B25" s="437"/>
      <c r="C25" s="437"/>
      <c r="D25" s="437"/>
      <c r="E25" s="437"/>
      <c r="F25" s="437"/>
      <c r="G25" s="134">
        <f>G21-I26</f>
        <v>97715.880000002682</v>
      </c>
      <c r="H25" s="135">
        <f>H21</f>
        <v>10830.359999999404</v>
      </c>
      <c r="I25" s="135">
        <f>I21-I26</f>
        <v>86885.520000000019</v>
      </c>
    </row>
    <row r="26" spans="1:11" s="132" customFormat="1" ht="15" x14ac:dyDescent="0.3">
      <c r="A26" s="133" t="s">
        <v>197</v>
      </c>
      <c r="B26" s="130"/>
      <c r="C26" s="130"/>
      <c r="D26" s="130"/>
      <c r="E26" s="130"/>
      <c r="F26" s="130"/>
      <c r="G26" s="134"/>
      <c r="H26" s="363" t="s">
        <v>198</v>
      </c>
      <c r="I26" s="135">
        <v>0</v>
      </c>
      <c r="J26" s="321"/>
      <c r="K26" s="313"/>
    </row>
    <row r="27" spans="1:11" s="132" customFormat="1" x14ac:dyDescent="0.2">
      <c r="A27" s="136"/>
      <c r="B27" s="136"/>
      <c r="C27" s="136"/>
      <c r="D27" s="136"/>
      <c r="E27" s="136"/>
      <c r="F27" s="136"/>
      <c r="G27" s="136"/>
      <c r="H27" s="136"/>
      <c r="I27" s="136"/>
      <c r="J27" s="315"/>
      <c r="K27" s="316"/>
    </row>
    <row r="28" spans="1:11" s="132" customFormat="1" ht="16.5" x14ac:dyDescent="0.35">
      <c r="A28" s="129" t="s">
        <v>37</v>
      </c>
      <c r="B28" s="129" t="s">
        <v>38</v>
      </c>
      <c r="C28" s="129"/>
      <c r="D28" s="137"/>
      <c r="E28" s="137"/>
      <c r="F28" s="138"/>
      <c r="G28" s="131"/>
      <c r="H28" s="139"/>
      <c r="I28" s="138"/>
      <c r="J28" s="317"/>
      <c r="K28" s="313"/>
    </row>
    <row r="29" spans="1:11" s="132" customFormat="1" ht="16.5" customHeight="1" x14ac:dyDescent="0.3">
      <c r="A29" s="129"/>
      <c r="B29" s="129"/>
      <c r="C29" s="438" t="s">
        <v>14</v>
      </c>
      <c r="D29" s="438"/>
      <c r="E29" s="438"/>
      <c r="F29" s="138"/>
      <c r="G29" s="140">
        <f>G30+G31</f>
        <v>97715.88</v>
      </c>
      <c r="H29" s="139"/>
      <c r="I29" s="138"/>
      <c r="J29" s="317"/>
      <c r="K29" s="313"/>
    </row>
    <row r="30" spans="1:11" s="132" customFormat="1" ht="18.75" x14ac:dyDescent="0.4">
      <c r="A30" s="141"/>
      <c r="B30" s="141"/>
      <c r="C30" s="142"/>
      <c r="D30" s="143"/>
      <c r="E30" s="144" t="s">
        <v>41</v>
      </c>
      <c r="F30" s="145" t="s">
        <v>15</v>
      </c>
      <c r="G30" s="146">
        <v>0</v>
      </c>
      <c r="H30" s="139"/>
      <c r="I30" s="138"/>
      <c r="J30" s="57"/>
      <c r="K30" s="57"/>
    </row>
    <row r="31" spans="1:11" s="132" customFormat="1" ht="18.75" x14ac:dyDescent="0.4">
      <c r="A31" s="141"/>
      <c r="B31" s="141"/>
      <c r="C31" s="147"/>
      <c r="D31" s="143"/>
      <c r="E31" s="148"/>
      <c r="F31" s="145" t="s">
        <v>55</v>
      </c>
      <c r="G31" s="146">
        <v>97715.88</v>
      </c>
      <c r="H31" s="139"/>
      <c r="I31" s="138"/>
      <c r="J31" s="318"/>
      <c r="K31" s="318"/>
    </row>
    <row r="32" spans="1:11" s="132" customFormat="1" ht="18.75" x14ac:dyDescent="0.4">
      <c r="A32" s="141"/>
      <c r="B32" s="149"/>
      <c r="C32" s="438" t="s">
        <v>42</v>
      </c>
      <c r="D32" s="438"/>
      <c r="E32" s="438"/>
      <c r="F32" s="438"/>
      <c r="G32" s="140">
        <f>I26</f>
        <v>0</v>
      </c>
      <c r="H32" s="139"/>
      <c r="I32" s="138"/>
      <c r="J32" s="319"/>
      <c r="K32" s="57"/>
    </row>
    <row r="33" spans="1:13" ht="20.25" customHeight="1" x14ac:dyDescent="0.3">
      <c r="A33" s="150"/>
      <c r="B33" s="455" t="str">
        <f>CONCATENATE("b) Výsledek hospod. předcház. účet. období k 31. 12. ",'Rekapitulace dle oblasti'!E7)</f>
        <v>b) Výsledek hospod. předcház. účet. období k 31. 12. 2022</v>
      </c>
      <c r="C33" s="455"/>
      <c r="D33" s="455"/>
      <c r="E33" s="455"/>
      <c r="F33" s="455"/>
      <c r="G33" s="151">
        <v>1224608.56</v>
      </c>
      <c r="H33" s="150"/>
      <c r="I33" s="150"/>
      <c r="J33" s="321"/>
      <c r="K33" s="310"/>
    </row>
    <row r="34" spans="1:13" ht="38.25" customHeight="1" x14ac:dyDescent="0.2">
      <c r="A34" s="441"/>
      <c r="B34" s="441"/>
      <c r="C34" s="441"/>
      <c r="D34" s="441"/>
      <c r="E34" s="441"/>
      <c r="F34" s="441"/>
      <c r="G34" s="441"/>
      <c r="H34" s="441"/>
      <c r="I34" s="441"/>
      <c r="J34" s="321"/>
      <c r="K34" s="18"/>
    </row>
    <row r="35" spans="1:13" ht="18.75" customHeight="1" x14ac:dyDescent="0.4">
      <c r="A35" s="30" t="s">
        <v>39</v>
      </c>
      <c r="B35" s="30" t="s">
        <v>21</v>
      </c>
      <c r="C35" s="30"/>
      <c r="D35" s="34"/>
      <c r="E35" s="47"/>
      <c r="F35" s="3"/>
      <c r="G35" s="152"/>
      <c r="H35" s="29"/>
      <c r="I35" s="29"/>
      <c r="J35" s="315"/>
      <c r="K35" s="316"/>
    </row>
    <row r="36" spans="1:13" ht="18.75" x14ac:dyDescent="0.4">
      <c r="A36" s="30"/>
      <c r="B36" s="30"/>
      <c r="C36" s="30"/>
      <c r="D36" s="34"/>
      <c r="E36" s="27"/>
      <c r="F36" s="360" t="s">
        <v>25</v>
      </c>
      <c r="G36" s="44" t="s">
        <v>5</v>
      </c>
      <c r="H36" s="29"/>
      <c r="I36" s="153" t="s">
        <v>27</v>
      </c>
      <c r="J36" s="18"/>
    </row>
    <row r="37" spans="1:13" ht="16.5" x14ac:dyDescent="0.35">
      <c r="A37" s="154" t="s">
        <v>22</v>
      </c>
      <c r="B37" s="35"/>
      <c r="C37" s="2"/>
      <c r="D37" s="35"/>
      <c r="E37" s="47"/>
      <c r="F37" s="48">
        <v>0</v>
      </c>
      <c r="G37" s="48">
        <v>0</v>
      </c>
      <c r="H37" s="49"/>
      <c r="I37" s="155" t="str">
        <f>IF(F37=0,"nerozp.",G37/F37)</f>
        <v>nerozp.</v>
      </c>
      <c r="J37" s="18"/>
    </row>
    <row r="38" spans="1:13" ht="16.5" hidden="1" customHeight="1" x14ac:dyDescent="0.35">
      <c r="A38" s="154" t="s">
        <v>60</v>
      </c>
      <c r="B38" s="35"/>
      <c r="C38" s="2"/>
      <c r="D38" s="50"/>
      <c r="E38" s="50"/>
      <c r="F38" s="48">
        <v>0</v>
      </c>
      <c r="G38" s="48">
        <v>0</v>
      </c>
      <c r="H38" s="49"/>
      <c r="I38" s="155" t="e">
        <f t="shared" ref="I38:I39" si="0">G38/F38</f>
        <v>#DIV/0!</v>
      </c>
      <c r="J38" s="18"/>
    </row>
    <row r="39" spans="1:13" ht="16.5" hidden="1" customHeight="1" x14ac:dyDescent="0.35">
      <c r="A39" s="154" t="s">
        <v>61</v>
      </c>
      <c r="B39" s="35"/>
      <c r="C39" s="2"/>
      <c r="D39" s="50"/>
      <c r="E39" s="50"/>
      <c r="F39" s="48">
        <v>0</v>
      </c>
      <c r="G39" s="48">
        <v>0</v>
      </c>
      <c r="H39" s="49"/>
      <c r="I39" s="155" t="e">
        <f t="shared" si="0"/>
        <v>#DIV/0!</v>
      </c>
      <c r="J39" s="18"/>
    </row>
    <row r="40" spans="1:13" ht="16.5" x14ac:dyDescent="0.35">
      <c r="A40" s="154" t="s">
        <v>54</v>
      </c>
      <c r="B40" s="35"/>
      <c r="C40" s="2"/>
      <c r="D40" s="50"/>
      <c r="E40" s="50"/>
      <c r="F40" s="48">
        <v>0</v>
      </c>
      <c r="G40" s="48">
        <v>0</v>
      </c>
      <c r="H40" s="49"/>
      <c r="I40" s="155" t="str">
        <f t="shared" ref="I40:I42" si="1">IF(F40=0,"nerozp.",G40/F40)</f>
        <v>nerozp.</v>
      </c>
      <c r="J40" s="8"/>
    </row>
    <row r="41" spans="1:13" ht="16.5" x14ac:dyDescent="0.35">
      <c r="A41" s="154" t="s">
        <v>52</v>
      </c>
      <c r="B41" s="35"/>
      <c r="C41" s="2"/>
      <c r="D41" s="47"/>
      <c r="E41" s="47"/>
      <c r="F41" s="48">
        <v>973244.44</v>
      </c>
      <c r="G41" s="48">
        <v>973244.44</v>
      </c>
      <c r="H41" s="49"/>
      <c r="I41" s="386">
        <f>IF(F41=0,"nerozp.",G41/F41)</f>
        <v>1</v>
      </c>
      <c r="J41" s="8"/>
    </row>
    <row r="42" spans="1:13" ht="16.5" x14ac:dyDescent="0.35">
      <c r="A42" s="154" t="s">
        <v>230</v>
      </c>
      <c r="B42" s="2"/>
      <c r="C42" s="2"/>
      <c r="D42" s="29"/>
      <c r="E42" s="29"/>
      <c r="F42" s="48">
        <v>0</v>
      </c>
      <c r="G42" s="48">
        <v>0</v>
      </c>
      <c r="H42" s="49"/>
      <c r="I42" s="155" t="str">
        <f t="shared" si="1"/>
        <v>nerozp.</v>
      </c>
      <c r="J42" s="8"/>
    </row>
    <row r="43" spans="1:13" ht="12.75" hidden="1" customHeight="1" x14ac:dyDescent="0.2">
      <c r="A43" s="433" t="s">
        <v>51</v>
      </c>
      <c r="B43" s="433"/>
      <c r="C43" s="433"/>
      <c r="D43" s="433"/>
      <c r="E43" s="433"/>
      <c r="F43" s="433"/>
      <c r="G43" s="433"/>
      <c r="H43" s="433"/>
      <c r="I43" s="433"/>
      <c r="J43" s="8"/>
    </row>
    <row r="44" spans="1:13" ht="27" customHeight="1" x14ac:dyDescent="0.2">
      <c r="A44" s="156" t="s">
        <v>51</v>
      </c>
      <c r="B44" s="426"/>
      <c r="C44" s="426"/>
      <c r="D44" s="426"/>
      <c r="E44" s="426"/>
      <c r="F44" s="426"/>
      <c r="G44" s="426"/>
      <c r="H44" s="426"/>
      <c r="I44" s="426"/>
      <c r="J44" s="8"/>
    </row>
    <row r="45" spans="1:13" ht="19.5" thickBot="1" x14ac:dyDescent="0.45">
      <c r="A45" s="30" t="s">
        <v>40</v>
      </c>
      <c r="B45" s="30" t="s">
        <v>16</v>
      </c>
      <c r="C45" s="30"/>
      <c r="D45" s="47"/>
      <c r="E45" s="47"/>
      <c r="F45" s="29"/>
      <c r="G45" s="36"/>
      <c r="H45" s="427" t="s">
        <v>29</v>
      </c>
      <c r="I45" s="427"/>
      <c r="J45" s="8"/>
    </row>
    <row r="46" spans="1:13" ht="18.75" thickTop="1" x14ac:dyDescent="0.35">
      <c r="A46" s="157"/>
      <c r="B46" s="158"/>
      <c r="C46" s="159"/>
      <c r="D46" s="158"/>
      <c r="E46" s="160" t="str">
        <f>CONCATENATE("Stav k 1.1.",'Rekapitulace dle oblasti'!E7)</f>
        <v>Stav k 1.1.2022</v>
      </c>
      <c r="F46" s="161" t="s">
        <v>17</v>
      </c>
      <c r="G46" s="161" t="s">
        <v>18</v>
      </c>
      <c r="H46" s="162" t="s">
        <v>19</v>
      </c>
      <c r="I46" s="163" t="s">
        <v>28</v>
      </c>
      <c r="J46" s="8"/>
      <c r="L46" s="4"/>
      <c r="M46" s="4"/>
    </row>
    <row r="47" spans="1:13" x14ac:dyDescent="0.2">
      <c r="A47" s="164"/>
      <c r="B47" s="165"/>
      <c r="C47" s="165"/>
      <c r="D47" s="165"/>
      <c r="E47" s="166"/>
      <c r="F47" s="445"/>
      <c r="G47" s="167"/>
      <c r="H47" s="168" t="str">
        <f>CONCATENATE("31.12.",'Rekapitulace dle oblasti'!E7)</f>
        <v>31.12.2022</v>
      </c>
      <c r="I47" s="169" t="str">
        <f>CONCATENATE("31.12.",'Rekapitulace dle oblasti'!E7)</f>
        <v>31.12.2022</v>
      </c>
      <c r="J47" s="8"/>
      <c r="L47" s="4"/>
      <c r="M47" s="4"/>
    </row>
    <row r="48" spans="1:13" x14ac:dyDescent="0.2">
      <c r="A48" s="164"/>
      <c r="B48" s="165"/>
      <c r="C48" s="165"/>
      <c r="D48" s="165"/>
      <c r="E48" s="166"/>
      <c r="F48" s="445"/>
      <c r="G48" s="170"/>
      <c r="H48" s="170"/>
      <c r="I48" s="171"/>
      <c r="J48" s="429"/>
      <c r="K48" s="430"/>
      <c r="L48" s="4"/>
      <c r="M48" s="4"/>
    </row>
    <row r="49" spans="1:13" ht="13.5" thickBot="1" x14ac:dyDescent="0.25">
      <c r="A49" s="172"/>
      <c r="B49" s="173"/>
      <c r="C49" s="173"/>
      <c r="D49" s="173"/>
      <c r="E49" s="166"/>
      <c r="F49" s="174"/>
      <c r="G49" s="174"/>
      <c r="H49" s="174"/>
      <c r="I49" s="175"/>
      <c r="L49" s="4"/>
      <c r="M49" s="4"/>
    </row>
    <row r="50" spans="1:13" ht="13.5" thickTop="1" x14ac:dyDescent="0.2">
      <c r="A50" s="176"/>
      <c r="B50" s="177"/>
      <c r="C50" s="177" t="s">
        <v>15</v>
      </c>
      <c r="D50" s="177"/>
      <c r="E50" s="178">
        <v>13000</v>
      </c>
      <c r="F50" s="179">
        <v>5000</v>
      </c>
      <c r="G50" s="180">
        <v>5000</v>
      </c>
      <c r="H50" s="180">
        <f t="shared" ref="H50:H53" si="2">E50+F50-G50</f>
        <v>13000</v>
      </c>
      <c r="I50" s="181">
        <v>13000</v>
      </c>
      <c r="J50" s="322"/>
      <c r="K50" s="322"/>
      <c r="L50" s="310"/>
      <c r="M50" s="4"/>
    </row>
    <row r="51" spans="1:13" x14ac:dyDescent="0.2">
      <c r="A51" s="182"/>
      <c r="B51" s="183"/>
      <c r="C51" s="183" t="s">
        <v>20</v>
      </c>
      <c r="D51" s="183"/>
      <c r="E51" s="184">
        <v>838072.72</v>
      </c>
      <c r="F51" s="185">
        <v>437960.1</v>
      </c>
      <c r="G51" s="186">
        <v>601698</v>
      </c>
      <c r="H51" s="186">
        <f t="shared" si="2"/>
        <v>674334.81999999983</v>
      </c>
      <c r="I51" s="187">
        <v>592359.72</v>
      </c>
      <c r="J51" s="322"/>
      <c r="K51" s="323"/>
      <c r="L51" s="310"/>
      <c r="M51" s="4"/>
    </row>
    <row r="52" spans="1:13" x14ac:dyDescent="0.2">
      <c r="A52" s="182"/>
      <c r="B52" s="183"/>
      <c r="C52" s="183" t="s">
        <v>55</v>
      </c>
      <c r="D52" s="183"/>
      <c r="E52" s="184">
        <v>185687.49</v>
      </c>
      <c r="F52" s="185">
        <v>1892232.33</v>
      </c>
      <c r="G52" s="186">
        <v>66009</v>
      </c>
      <c r="H52" s="186">
        <f t="shared" si="2"/>
        <v>2011910.82</v>
      </c>
      <c r="I52" s="187">
        <v>2011910.82</v>
      </c>
      <c r="J52" s="323"/>
      <c r="K52" s="323"/>
      <c r="L52" s="310"/>
      <c r="M52" s="4"/>
    </row>
    <row r="53" spans="1:13" x14ac:dyDescent="0.2">
      <c r="A53" s="182"/>
      <c r="B53" s="183"/>
      <c r="C53" s="183" t="s">
        <v>53</v>
      </c>
      <c r="D53" s="183"/>
      <c r="E53" s="184">
        <v>72082.149999999994</v>
      </c>
      <c r="F53" s="185">
        <v>1074527.44</v>
      </c>
      <c r="G53" s="186">
        <v>1046444.44</v>
      </c>
      <c r="H53" s="186">
        <f t="shared" si="2"/>
        <v>100165.14999999991</v>
      </c>
      <c r="I53" s="187">
        <v>100165.15</v>
      </c>
      <c r="J53" s="324"/>
      <c r="K53" s="324"/>
      <c r="L53" s="310"/>
      <c r="M53" s="4"/>
    </row>
    <row r="54" spans="1:13" ht="18.75" thickBot="1" x14ac:dyDescent="0.4">
      <c r="A54" s="188" t="s">
        <v>11</v>
      </c>
      <c r="B54" s="189"/>
      <c r="C54" s="189"/>
      <c r="D54" s="189"/>
      <c r="E54" s="190">
        <f>E50+E51+E52+E53</f>
        <v>1108842.3599999999</v>
      </c>
      <c r="F54" s="191">
        <f>F50+F51+F52+F53</f>
        <v>3409719.87</v>
      </c>
      <c r="G54" s="192">
        <f>G50+G51+G52+G53</f>
        <v>1719151.44</v>
      </c>
      <c r="H54" s="192">
        <f>H50+H51+H52+H53</f>
        <v>2799410.7899999996</v>
      </c>
      <c r="I54" s="193">
        <f>SUM(I50:I53)</f>
        <v>2717435.69</v>
      </c>
      <c r="J54" s="325"/>
      <c r="K54" s="325"/>
      <c r="L54" s="310"/>
      <c r="M54" s="4"/>
    </row>
    <row r="55" spans="1:13" ht="13.5" thickTop="1" x14ac:dyDescent="0.2">
      <c r="A55" s="27"/>
      <c r="B55" s="27"/>
      <c r="C55" s="27"/>
      <c r="D55" s="27"/>
      <c r="E55" s="27"/>
      <c r="F55" s="27"/>
      <c r="G55" s="286"/>
      <c r="H55" s="27"/>
      <c r="I55" s="27"/>
    </row>
    <row r="56" spans="1:13" x14ac:dyDescent="0.2">
      <c r="A56" s="27"/>
      <c r="B56" s="27"/>
      <c r="C56" s="27"/>
      <c r="D56" s="27"/>
      <c r="E56" s="27"/>
      <c r="F56" s="27"/>
      <c r="G56" s="27"/>
      <c r="H56" s="27"/>
      <c r="I56" s="27"/>
    </row>
    <row r="57" spans="1:13" x14ac:dyDescent="0.2">
      <c r="A57" s="27"/>
      <c r="B57" s="27"/>
      <c r="C57" s="27"/>
      <c r="D57" s="27"/>
      <c r="E57" s="27"/>
      <c r="F57" s="27"/>
      <c r="G57" s="27"/>
      <c r="H57" s="27"/>
      <c r="I57" s="27"/>
    </row>
    <row r="58" spans="1:13" x14ac:dyDescent="0.2">
      <c r="A58" s="27"/>
      <c r="B58" s="27"/>
      <c r="C58" s="27"/>
      <c r="D58" s="27"/>
      <c r="E58" s="27"/>
      <c r="F58" s="27"/>
      <c r="G58" s="27"/>
      <c r="H58" s="27"/>
      <c r="I58" s="27"/>
    </row>
    <row r="59" spans="1:13" x14ac:dyDescent="0.2">
      <c r="A59" s="27"/>
      <c r="B59" s="27"/>
      <c r="C59" s="27"/>
      <c r="D59" s="27"/>
      <c r="E59" s="27"/>
      <c r="F59" s="27"/>
      <c r="G59" s="27"/>
      <c r="H59" s="27"/>
      <c r="I59" s="27"/>
    </row>
    <row r="60" spans="1:13" x14ac:dyDescent="0.2">
      <c r="A60" s="27"/>
      <c r="B60" s="27"/>
      <c r="C60" s="27"/>
      <c r="D60" s="27"/>
      <c r="E60" s="27"/>
      <c r="F60" s="27"/>
      <c r="G60" s="27"/>
      <c r="H60" s="27"/>
      <c r="I60" s="27"/>
    </row>
    <row r="61" spans="1:13" x14ac:dyDescent="0.2">
      <c r="A61" s="27"/>
      <c r="B61" s="27"/>
      <c r="C61" s="27"/>
      <c r="D61" s="27"/>
      <c r="E61" s="27"/>
      <c r="F61" s="27"/>
      <c r="G61" s="27"/>
      <c r="H61" s="27"/>
      <c r="I61" s="27"/>
    </row>
    <row r="62" spans="1:13" x14ac:dyDescent="0.2">
      <c r="A62" s="4"/>
      <c r="B62" s="4"/>
      <c r="C62" s="4"/>
      <c r="D62" s="4"/>
      <c r="E62" s="4"/>
      <c r="F62" s="4"/>
      <c r="G62" s="4"/>
      <c r="H62" s="4"/>
      <c r="I62" s="4"/>
    </row>
    <row r="63" spans="1:13" x14ac:dyDescent="0.2">
      <c r="A63" s="57"/>
      <c r="B63" s="57"/>
      <c r="C63" s="57"/>
      <c r="D63" s="57"/>
      <c r="E63" s="57"/>
      <c r="F63" s="57"/>
      <c r="G63" s="57"/>
      <c r="H63" s="57"/>
      <c r="I63" s="57"/>
    </row>
    <row r="64" spans="1:13" x14ac:dyDescent="0.2">
      <c r="A64" s="57"/>
      <c r="B64" s="57"/>
      <c r="C64" s="57"/>
      <c r="D64" s="57"/>
      <c r="E64" s="57"/>
      <c r="F64" s="57"/>
      <c r="G64" s="57"/>
      <c r="H64" s="57"/>
      <c r="I64" s="57"/>
    </row>
    <row r="65" spans="1:9" x14ac:dyDescent="0.2">
      <c r="A65" s="57"/>
      <c r="B65" s="57"/>
      <c r="C65" s="57"/>
      <c r="D65" s="57"/>
      <c r="E65" s="57"/>
      <c r="F65" s="57"/>
      <c r="G65" s="57"/>
      <c r="H65" s="57"/>
      <c r="I65" s="57"/>
    </row>
    <row r="66" spans="1:9" x14ac:dyDescent="0.2">
      <c r="A66" s="57"/>
      <c r="B66" s="57"/>
      <c r="C66" s="57"/>
      <c r="D66" s="57"/>
      <c r="E66" s="57"/>
      <c r="F66" s="57"/>
      <c r="G66" s="57"/>
      <c r="H66" s="57"/>
      <c r="I66" s="57"/>
    </row>
    <row r="67" spans="1:9" x14ac:dyDescent="0.2">
      <c r="A67" s="57"/>
      <c r="B67" s="57"/>
      <c r="C67" s="57"/>
      <c r="D67" s="57"/>
      <c r="E67" s="57"/>
      <c r="F67" s="57"/>
      <c r="G67" s="57"/>
      <c r="H67" s="57"/>
      <c r="I67" s="57"/>
    </row>
    <row r="68" spans="1:9" x14ac:dyDescent="0.2">
      <c r="A68" s="57"/>
      <c r="B68" s="57"/>
      <c r="C68" s="57"/>
      <c r="D68" s="57"/>
      <c r="E68" s="57"/>
      <c r="F68" s="57"/>
      <c r="G68" s="57"/>
      <c r="H68" s="57"/>
      <c r="I68" s="57"/>
    </row>
    <row r="69" spans="1:9" x14ac:dyDescent="0.2">
      <c r="A69" s="57"/>
      <c r="B69" s="57"/>
      <c r="C69" s="57"/>
      <c r="D69" s="57"/>
      <c r="E69" s="57"/>
      <c r="F69" s="57"/>
      <c r="G69" s="57"/>
      <c r="H69" s="57"/>
      <c r="I69" s="57"/>
    </row>
    <row r="70" spans="1:9" x14ac:dyDescent="0.2">
      <c r="A70" s="57"/>
      <c r="B70" s="57"/>
      <c r="C70" s="57"/>
      <c r="D70" s="57"/>
      <c r="E70" s="57"/>
      <c r="F70" s="57"/>
      <c r="G70" s="57"/>
      <c r="H70" s="57"/>
      <c r="I70" s="57"/>
    </row>
    <row r="71" spans="1:9" x14ac:dyDescent="0.2">
      <c r="A71" s="57"/>
      <c r="B71" s="57"/>
      <c r="C71" s="57"/>
      <c r="D71" s="57"/>
      <c r="E71" s="57"/>
      <c r="F71" s="57"/>
      <c r="G71" s="57"/>
      <c r="H71" s="57"/>
      <c r="I71" s="57"/>
    </row>
    <row r="72" spans="1:9" x14ac:dyDescent="0.2">
      <c r="A72" s="57"/>
      <c r="B72" s="57"/>
      <c r="C72" s="57"/>
      <c r="D72" s="57"/>
      <c r="E72" s="57"/>
      <c r="F72" s="57"/>
      <c r="G72" s="57"/>
      <c r="H72" s="57"/>
      <c r="I72" s="57"/>
    </row>
    <row r="73" spans="1:9" x14ac:dyDescent="0.2">
      <c r="A73" s="57"/>
      <c r="B73" s="57"/>
      <c r="C73" s="57"/>
      <c r="D73" s="57"/>
      <c r="E73" s="57"/>
      <c r="F73" s="57"/>
      <c r="G73" s="57"/>
      <c r="H73" s="57"/>
      <c r="I73" s="57"/>
    </row>
    <row r="74" spans="1:9" x14ac:dyDescent="0.2">
      <c r="A74" s="57"/>
      <c r="B74" s="57"/>
      <c r="C74" s="57"/>
      <c r="D74" s="57"/>
      <c r="E74" s="57"/>
      <c r="F74" s="57"/>
      <c r="G74" s="57"/>
      <c r="H74" s="57"/>
      <c r="I74" s="57"/>
    </row>
    <row r="75" spans="1:9" x14ac:dyDescent="0.2">
      <c r="A75" s="57"/>
      <c r="B75" s="57"/>
      <c r="C75" s="57"/>
      <c r="D75" s="57"/>
      <c r="E75" s="57"/>
      <c r="F75" s="57"/>
      <c r="G75" s="57"/>
      <c r="H75" s="57"/>
      <c r="I75" s="57"/>
    </row>
    <row r="76" spans="1:9" x14ac:dyDescent="0.2">
      <c r="A76" s="57"/>
      <c r="B76" s="57"/>
      <c r="C76" s="57"/>
      <c r="D76" s="57"/>
      <c r="E76" s="57"/>
      <c r="F76" s="57"/>
      <c r="G76" s="57"/>
      <c r="H76" s="57"/>
      <c r="I76" s="57"/>
    </row>
    <row r="77" spans="1:9" x14ac:dyDescent="0.2">
      <c r="A77" s="57"/>
      <c r="B77" s="57"/>
      <c r="C77" s="57"/>
      <c r="D77" s="57"/>
      <c r="E77" s="57"/>
      <c r="F77" s="57"/>
      <c r="G77" s="57"/>
      <c r="H77" s="57"/>
      <c r="I77" s="57"/>
    </row>
    <row r="78" spans="1:9" x14ac:dyDescent="0.2">
      <c r="A78" s="57"/>
      <c r="B78" s="57"/>
      <c r="C78" s="57"/>
      <c r="D78" s="57"/>
      <c r="E78" s="57"/>
      <c r="F78" s="57"/>
      <c r="G78" s="57"/>
      <c r="H78" s="57"/>
      <c r="I78" s="57"/>
    </row>
    <row r="79" spans="1:9" x14ac:dyDescent="0.2">
      <c r="A79" s="57"/>
      <c r="B79" s="57"/>
      <c r="C79" s="57"/>
      <c r="D79" s="57"/>
      <c r="E79" s="57"/>
      <c r="F79" s="57"/>
      <c r="G79" s="57"/>
      <c r="H79" s="57"/>
      <c r="I79" s="57"/>
    </row>
    <row r="80" spans="1:9" x14ac:dyDescent="0.2">
      <c r="A80" s="57"/>
      <c r="B80" s="57"/>
      <c r="C80" s="57"/>
      <c r="D80" s="57"/>
      <c r="E80" s="57"/>
      <c r="F80" s="57"/>
      <c r="G80" s="57"/>
      <c r="H80" s="57"/>
      <c r="I80" s="57"/>
    </row>
    <row r="81" spans="1:9" x14ac:dyDescent="0.2">
      <c r="A81" s="57"/>
      <c r="B81" s="57"/>
      <c r="C81" s="57"/>
      <c r="D81" s="57"/>
      <c r="E81" s="57"/>
      <c r="F81" s="57"/>
      <c r="G81" s="57"/>
      <c r="H81" s="57"/>
      <c r="I81" s="57"/>
    </row>
    <row r="82" spans="1:9" x14ac:dyDescent="0.2">
      <c r="A82" s="57"/>
      <c r="B82" s="57"/>
      <c r="C82" s="57"/>
      <c r="D82" s="57"/>
      <c r="E82" s="57"/>
      <c r="F82" s="57"/>
      <c r="G82" s="57"/>
      <c r="H82" s="57"/>
      <c r="I82" s="57"/>
    </row>
    <row r="83" spans="1:9" x14ac:dyDescent="0.2">
      <c r="A83" s="57"/>
      <c r="B83" s="57"/>
      <c r="C83" s="57"/>
      <c r="D83" s="57"/>
      <c r="E83" s="57"/>
      <c r="F83" s="57"/>
      <c r="G83" s="57"/>
      <c r="H83" s="57"/>
      <c r="I83" s="57"/>
    </row>
    <row r="84" spans="1:9" x14ac:dyDescent="0.2">
      <c r="A84" s="57"/>
      <c r="B84" s="57"/>
      <c r="C84" s="57"/>
      <c r="D84" s="57"/>
      <c r="E84" s="57"/>
      <c r="F84" s="57"/>
      <c r="G84" s="57"/>
      <c r="H84" s="57"/>
      <c r="I84" s="57"/>
    </row>
    <row r="85" spans="1:9" x14ac:dyDescent="0.2">
      <c r="A85" s="57"/>
      <c r="B85" s="57"/>
      <c r="C85" s="57"/>
      <c r="D85" s="57"/>
      <c r="E85" s="57"/>
      <c r="F85" s="57"/>
      <c r="G85" s="57"/>
      <c r="H85" s="57"/>
      <c r="I85" s="57"/>
    </row>
    <row r="86" spans="1:9" x14ac:dyDescent="0.2">
      <c r="A86" s="57"/>
      <c r="B86" s="57"/>
      <c r="C86" s="57"/>
      <c r="D86" s="57"/>
      <c r="E86" s="57"/>
      <c r="F86" s="57"/>
      <c r="G86" s="57"/>
      <c r="H86" s="57"/>
      <c r="I86" s="57"/>
    </row>
    <row r="87" spans="1:9" x14ac:dyDescent="0.2">
      <c r="A87" s="57"/>
      <c r="B87" s="57"/>
      <c r="C87" s="57"/>
      <c r="D87" s="57"/>
      <c r="E87" s="57"/>
      <c r="F87" s="57"/>
      <c r="G87" s="57"/>
      <c r="H87" s="57"/>
      <c r="I87" s="57"/>
    </row>
    <row r="88" spans="1:9" x14ac:dyDescent="0.2">
      <c r="A88" s="57"/>
      <c r="B88" s="57"/>
      <c r="C88" s="57"/>
      <c r="D88" s="57"/>
      <c r="E88" s="57"/>
      <c r="F88" s="57"/>
      <c r="G88" s="57"/>
      <c r="H88" s="57"/>
      <c r="I88" s="57"/>
    </row>
    <row r="89" spans="1:9" x14ac:dyDescent="0.2">
      <c r="A89" s="57"/>
      <c r="B89" s="57"/>
      <c r="C89" s="57"/>
      <c r="D89" s="57"/>
      <c r="E89" s="57"/>
      <c r="F89" s="57"/>
      <c r="G89" s="57"/>
      <c r="H89" s="57"/>
      <c r="I89" s="57"/>
    </row>
    <row r="90" spans="1:9" x14ac:dyDescent="0.2">
      <c r="A90" s="57"/>
      <c r="B90" s="57"/>
      <c r="C90" s="57"/>
      <c r="D90" s="57"/>
      <c r="E90" s="57"/>
      <c r="F90" s="57"/>
      <c r="G90" s="57"/>
      <c r="H90" s="57"/>
      <c r="I90" s="57"/>
    </row>
    <row r="91" spans="1:9" x14ac:dyDescent="0.2">
      <c r="A91" s="57"/>
      <c r="B91" s="57"/>
      <c r="C91" s="57"/>
      <c r="D91" s="57"/>
      <c r="E91" s="57"/>
      <c r="F91" s="57"/>
      <c r="G91" s="57"/>
      <c r="H91" s="57"/>
      <c r="I91" s="57"/>
    </row>
    <row r="92" spans="1:9" x14ac:dyDescent="0.2">
      <c r="A92" s="57"/>
      <c r="B92" s="57"/>
      <c r="C92" s="57"/>
      <c r="D92" s="57"/>
      <c r="E92" s="57"/>
      <c r="F92" s="57"/>
      <c r="G92" s="57"/>
      <c r="H92" s="57"/>
      <c r="I92" s="57"/>
    </row>
    <row r="94" spans="1:9" x14ac:dyDescent="0.2">
      <c r="A94" s="57"/>
      <c r="B94" s="57"/>
      <c r="C94" s="57"/>
      <c r="D94" s="57"/>
      <c r="E94" s="57"/>
      <c r="F94" s="57"/>
      <c r="G94" s="57"/>
      <c r="H94" s="57"/>
      <c r="I94" s="57"/>
    </row>
    <row r="95" spans="1:9" x14ac:dyDescent="0.2">
      <c r="A95" s="57"/>
      <c r="B95" s="57"/>
      <c r="C95" s="57"/>
      <c r="D95" s="57"/>
      <c r="E95" s="57"/>
      <c r="F95" s="57"/>
      <c r="G95" s="57"/>
      <c r="H95" s="57"/>
      <c r="I95" s="57"/>
    </row>
    <row r="96" spans="1:9" x14ac:dyDescent="0.2">
      <c r="A96" s="57"/>
      <c r="B96" s="57"/>
      <c r="C96" s="57"/>
      <c r="D96" s="57"/>
      <c r="E96" s="57"/>
      <c r="F96" s="57"/>
      <c r="G96" s="57"/>
      <c r="H96" s="57"/>
      <c r="I96" s="57"/>
    </row>
    <row r="97" spans="1:9" x14ac:dyDescent="0.2">
      <c r="A97" s="57"/>
      <c r="B97" s="57"/>
      <c r="C97" s="57"/>
      <c r="D97" s="57"/>
      <c r="E97" s="57"/>
      <c r="F97" s="57"/>
      <c r="G97" s="57"/>
      <c r="H97" s="57"/>
      <c r="I97" s="57"/>
    </row>
    <row r="98" spans="1:9" x14ac:dyDescent="0.2">
      <c r="A98" s="57"/>
      <c r="B98" s="57"/>
      <c r="C98" s="57"/>
      <c r="D98" s="57"/>
      <c r="E98" s="57"/>
      <c r="F98" s="57"/>
      <c r="G98" s="57"/>
      <c r="H98" s="57"/>
      <c r="I98" s="57"/>
    </row>
    <row r="100" spans="1:9" x14ac:dyDescent="0.2">
      <c r="A100" s="57"/>
      <c r="B100" s="57"/>
      <c r="C100" s="57"/>
      <c r="D100" s="57"/>
      <c r="E100" s="57"/>
      <c r="F100" s="57"/>
      <c r="G100" s="57"/>
      <c r="H100" s="57"/>
      <c r="I100" s="57"/>
    </row>
    <row r="101" spans="1:9" x14ac:dyDescent="0.2">
      <c r="A101" s="57"/>
      <c r="B101" s="57"/>
      <c r="C101" s="57"/>
      <c r="D101" s="57"/>
      <c r="E101" s="57"/>
      <c r="F101" s="57"/>
      <c r="G101" s="57"/>
      <c r="H101" s="57"/>
      <c r="I101" s="57"/>
    </row>
    <row r="102" spans="1:9" x14ac:dyDescent="0.2">
      <c r="A102" s="57"/>
      <c r="B102" s="57"/>
      <c r="C102" s="57"/>
      <c r="D102" s="57"/>
      <c r="E102" s="57"/>
      <c r="F102" s="57"/>
      <c r="G102" s="57"/>
      <c r="H102" s="57"/>
      <c r="I102" s="57"/>
    </row>
    <row r="104" spans="1:9" x14ac:dyDescent="0.2">
      <c r="A104" s="57"/>
      <c r="B104" s="57"/>
      <c r="C104" s="57"/>
      <c r="D104" s="57"/>
      <c r="E104" s="57"/>
      <c r="F104" s="57"/>
      <c r="G104" s="57"/>
      <c r="H104" s="57"/>
      <c r="I104" s="57"/>
    </row>
    <row r="105" spans="1:9" x14ac:dyDescent="0.2">
      <c r="A105" s="57"/>
      <c r="B105" s="57"/>
      <c r="C105" s="57"/>
      <c r="D105" s="57"/>
      <c r="E105" s="57"/>
      <c r="F105" s="57"/>
      <c r="G105" s="57"/>
      <c r="H105" s="57"/>
      <c r="I105" s="57"/>
    </row>
    <row r="107" spans="1:9" x14ac:dyDescent="0.2">
      <c r="A107" s="57"/>
      <c r="B107" s="57"/>
      <c r="C107" s="57"/>
      <c r="D107" s="57"/>
      <c r="E107" s="57"/>
      <c r="F107" s="57"/>
      <c r="G107" s="57"/>
      <c r="H107" s="57"/>
      <c r="I107" s="57"/>
    </row>
    <row r="108" spans="1:9" x14ac:dyDescent="0.2">
      <c r="A108" s="57"/>
      <c r="B108" s="57"/>
      <c r="C108" s="57"/>
      <c r="D108" s="57"/>
      <c r="E108" s="57"/>
      <c r="F108" s="57"/>
      <c r="G108" s="57"/>
      <c r="H108" s="57"/>
      <c r="I108" s="57"/>
    </row>
    <row r="109" spans="1:9" x14ac:dyDescent="0.2">
      <c r="A109" s="57"/>
      <c r="B109" s="57"/>
      <c r="C109" s="57"/>
      <c r="D109" s="57"/>
      <c r="E109" s="57"/>
      <c r="F109" s="57"/>
      <c r="G109" s="57"/>
      <c r="H109" s="57"/>
      <c r="I109" s="57"/>
    </row>
    <row r="110" spans="1:9" x14ac:dyDescent="0.2">
      <c r="A110" s="57"/>
      <c r="B110" s="57"/>
      <c r="C110" s="57"/>
      <c r="D110" s="57"/>
      <c r="E110" s="57"/>
      <c r="F110" s="57"/>
      <c r="G110" s="57"/>
      <c r="H110" s="57"/>
      <c r="I110" s="57"/>
    </row>
    <row r="111" spans="1:9" x14ac:dyDescent="0.2">
      <c r="A111" s="57"/>
      <c r="B111" s="57"/>
      <c r="C111" s="57"/>
      <c r="D111" s="57"/>
      <c r="E111" s="57"/>
      <c r="F111" s="57"/>
      <c r="G111" s="57"/>
      <c r="H111" s="57"/>
      <c r="I111" s="57"/>
    </row>
    <row r="112" spans="1:9" x14ac:dyDescent="0.2">
      <c r="A112" s="57"/>
      <c r="B112" s="57"/>
      <c r="C112" s="57"/>
      <c r="D112" s="57"/>
      <c r="E112" s="57"/>
      <c r="F112" s="57"/>
      <c r="G112" s="57"/>
      <c r="H112" s="57"/>
      <c r="I112" s="57"/>
    </row>
    <row r="114" spans="1:9" x14ac:dyDescent="0.2">
      <c r="A114" s="57"/>
      <c r="B114" s="57"/>
      <c r="C114" s="57"/>
      <c r="D114" s="57"/>
      <c r="E114" s="57"/>
      <c r="F114" s="57"/>
      <c r="G114" s="57"/>
      <c r="H114" s="57"/>
      <c r="I114" s="57"/>
    </row>
    <row r="115" spans="1:9" x14ac:dyDescent="0.2">
      <c r="A115" s="57"/>
      <c r="B115" s="57"/>
      <c r="C115" s="57"/>
      <c r="D115" s="57"/>
      <c r="E115" s="57"/>
      <c r="F115" s="57"/>
      <c r="G115" s="57"/>
      <c r="H115" s="57"/>
      <c r="I115" s="57"/>
    </row>
    <row r="118" spans="1:9" x14ac:dyDescent="0.2">
      <c r="A118" s="57"/>
      <c r="B118" s="57"/>
      <c r="C118" s="57"/>
      <c r="D118" s="57"/>
      <c r="E118" s="57"/>
      <c r="F118" s="57"/>
      <c r="G118" s="57"/>
      <c r="H118" s="57"/>
      <c r="I118" s="57"/>
    </row>
    <row r="119" spans="1:9" x14ac:dyDescent="0.2">
      <c r="A119" s="57"/>
      <c r="B119" s="57"/>
      <c r="C119" s="57"/>
      <c r="D119" s="57"/>
      <c r="E119" s="57"/>
      <c r="F119" s="57"/>
      <c r="G119" s="57"/>
      <c r="H119" s="57"/>
      <c r="I119" s="57"/>
    </row>
    <row r="120" spans="1:9" x14ac:dyDescent="0.2">
      <c r="A120" s="57"/>
      <c r="B120" s="57"/>
      <c r="C120" s="57"/>
      <c r="D120" s="57"/>
      <c r="E120" s="57"/>
      <c r="F120" s="57"/>
      <c r="G120" s="57"/>
      <c r="H120" s="57"/>
      <c r="I120" s="57"/>
    </row>
    <row r="121" spans="1:9" x14ac:dyDescent="0.2">
      <c r="A121" s="57"/>
      <c r="B121" s="57"/>
      <c r="C121" s="57"/>
      <c r="D121" s="57"/>
      <c r="E121" s="57"/>
      <c r="F121" s="57"/>
      <c r="G121" s="57"/>
      <c r="H121" s="57"/>
      <c r="I121" s="57"/>
    </row>
    <row r="122" spans="1:9" x14ac:dyDescent="0.2">
      <c r="A122" s="57"/>
      <c r="B122" s="57"/>
      <c r="C122" s="57"/>
      <c r="D122" s="57"/>
      <c r="E122" s="57"/>
      <c r="F122" s="57"/>
      <c r="G122" s="57"/>
      <c r="H122" s="57"/>
      <c r="I122" s="57"/>
    </row>
    <row r="125" spans="1:9" x14ac:dyDescent="0.2">
      <c r="A125" s="57"/>
      <c r="B125" s="57"/>
      <c r="C125" s="57"/>
      <c r="D125" s="57"/>
      <c r="E125" s="57"/>
      <c r="F125" s="57"/>
      <c r="G125" s="57"/>
      <c r="H125" s="57"/>
      <c r="I125" s="57"/>
    </row>
    <row r="126" spans="1:9" x14ac:dyDescent="0.2">
      <c r="A126" s="57"/>
      <c r="B126" s="57"/>
      <c r="C126" s="57"/>
      <c r="D126" s="57"/>
      <c r="E126" s="57"/>
      <c r="F126" s="57"/>
      <c r="G126" s="57"/>
      <c r="H126" s="57"/>
      <c r="I126" s="57"/>
    </row>
    <row r="128" spans="1:9" x14ac:dyDescent="0.2">
      <c r="A128" s="57"/>
      <c r="B128" s="57"/>
      <c r="C128" s="57"/>
      <c r="D128" s="57"/>
      <c r="E128" s="57"/>
      <c r="F128" s="57"/>
      <c r="G128" s="57"/>
      <c r="H128" s="57"/>
      <c r="I128" s="57"/>
    </row>
    <row r="129" spans="1:9" x14ac:dyDescent="0.2">
      <c r="A129" s="57"/>
      <c r="B129" s="57"/>
      <c r="C129" s="57"/>
      <c r="D129" s="57"/>
      <c r="E129" s="57"/>
      <c r="F129" s="57"/>
      <c r="G129" s="57"/>
      <c r="H129" s="57"/>
      <c r="I129" s="57"/>
    </row>
    <row r="130" spans="1:9" x14ac:dyDescent="0.2">
      <c r="A130" s="57"/>
      <c r="B130" s="57"/>
      <c r="C130" s="57"/>
      <c r="D130" s="57"/>
      <c r="E130" s="57"/>
      <c r="F130" s="57"/>
      <c r="G130" s="57"/>
      <c r="H130" s="57"/>
      <c r="I130" s="57"/>
    </row>
    <row r="131" spans="1:9" x14ac:dyDescent="0.2">
      <c r="A131" s="57"/>
      <c r="B131" s="57"/>
      <c r="C131" s="57"/>
      <c r="D131" s="57"/>
      <c r="E131" s="57"/>
      <c r="F131" s="57"/>
      <c r="G131" s="57"/>
      <c r="H131" s="57"/>
      <c r="I131" s="57"/>
    </row>
    <row r="133" spans="1:9" x14ac:dyDescent="0.2">
      <c r="A133" s="57"/>
      <c r="B133" s="57"/>
      <c r="C133" s="57"/>
      <c r="D133" s="57"/>
      <c r="E133" s="57"/>
      <c r="F133" s="57"/>
      <c r="G133" s="57"/>
      <c r="H133" s="57"/>
      <c r="I133" s="57"/>
    </row>
    <row r="136" spans="1:9" x14ac:dyDescent="0.2">
      <c r="A136" s="57"/>
      <c r="B136" s="57"/>
      <c r="C136" s="57"/>
      <c r="D136" s="57"/>
      <c r="E136" s="57"/>
      <c r="F136" s="57"/>
      <c r="G136" s="57"/>
      <c r="H136" s="57"/>
      <c r="I136" s="57"/>
    </row>
    <row r="137" spans="1:9" x14ac:dyDescent="0.2">
      <c r="A137" s="57"/>
      <c r="B137" s="57"/>
      <c r="C137" s="57"/>
      <c r="D137" s="57"/>
      <c r="E137" s="57"/>
      <c r="F137" s="57"/>
      <c r="G137" s="57"/>
      <c r="H137" s="57"/>
      <c r="I137" s="57"/>
    </row>
    <row r="138" spans="1:9" x14ac:dyDescent="0.2">
      <c r="A138" s="57"/>
      <c r="B138" s="57"/>
      <c r="C138" s="57"/>
      <c r="D138" s="57"/>
      <c r="E138" s="57"/>
      <c r="F138" s="57"/>
      <c r="G138" s="57"/>
      <c r="H138" s="57"/>
      <c r="I138" s="57"/>
    </row>
    <row r="139" spans="1:9" x14ac:dyDescent="0.2">
      <c r="A139" s="57"/>
      <c r="B139" s="57"/>
      <c r="C139" s="57"/>
      <c r="D139" s="57"/>
      <c r="E139" s="57"/>
      <c r="F139" s="57"/>
      <c r="G139" s="57"/>
      <c r="H139" s="57"/>
      <c r="I139" s="57"/>
    </row>
    <row r="140" spans="1:9" x14ac:dyDescent="0.2">
      <c r="A140" s="57"/>
      <c r="B140" s="57"/>
      <c r="C140" s="57"/>
      <c r="D140" s="57"/>
      <c r="E140" s="57"/>
      <c r="F140" s="57"/>
      <c r="G140" s="57"/>
      <c r="H140" s="57"/>
      <c r="I140" s="57"/>
    </row>
    <row r="144" spans="1:9" x14ac:dyDescent="0.2">
      <c r="A144" s="57"/>
      <c r="B144" s="57"/>
      <c r="C144" s="57"/>
      <c r="D144" s="57"/>
      <c r="E144" s="57"/>
      <c r="F144" s="57"/>
      <c r="G144" s="57"/>
      <c r="H144" s="57"/>
      <c r="I144" s="57"/>
    </row>
    <row r="150" spans="1:9" x14ac:dyDescent="0.2">
      <c r="A150" s="57"/>
      <c r="B150" s="57"/>
      <c r="C150" s="57"/>
      <c r="D150" s="57"/>
      <c r="E150" s="57"/>
      <c r="F150" s="57"/>
      <c r="G150" s="57"/>
      <c r="H150" s="57"/>
      <c r="I150" s="57"/>
    </row>
    <row r="155" spans="1:9" x14ac:dyDescent="0.2">
      <c r="A155" s="57"/>
      <c r="B155" s="57"/>
      <c r="C155" s="57"/>
      <c r="D155" s="57"/>
      <c r="E155" s="57"/>
      <c r="F155" s="57"/>
      <c r="G155" s="57"/>
      <c r="H155" s="57"/>
      <c r="I155" s="57"/>
    </row>
    <row r="156" spans="1:9" x14ac:dyDescent="0.2">
      <c r="A156" s="57"/>
      <c r="B156" s="57"/>
      <c r="C156" s="57"/>
      <c r="D156" s="57"/>
      <c r="E156" s="57"/>
      <c r="F156" s="57"/>
      <c r="G156" s="57"/>
      <c r="H156" s="57"/>
      <c r="I156" s="57"/>
    </row>
    <row r="157" spans="1:9" x14ac:dyDescent="0.2">
      <c r="A157" s="57"/>
      <c r="B157" s="57"/>
      <c r="C157" s="57"/>
      <c r="D157" s="57"/>
      <c r="E157" s="57"/>
      <c r="F157" s="57"/>
      <c r="G157" s="57"/>
      <c r="H157" s="57"/>
      <c r="I157" s="57"/>
    </row>
    <row r="158" spans="1:9" x14ac:dyDescent="0.2">
      <c r="A158" s="57"/>
      <c r="B158" s="57"/>
      <c r="C158" s="57"/>
      <c r="D158" s="57"/>
      <c r="E158" s="57"/>
      <c r="F158" s="57"/>
      <c r="G158" s="57"/>
      <c r="H158" s="57"/>
      <c r="I158" s="57"/>
    </row>
    <row r="159" spans="1:9" x14ac:dyDescent="0.2">
      <c r="A159" s="57"/>
      <c r="B159" s="57"/>
      <c r="C159" s="57"/>
      <c r="D159" s="57"/>
      <c r="E159" s="57"/>
      <c r="F159" s="57"/>
      <c r="G159" s="57"/>
      <c r="H159" s="57"/>
      <c r="I159" s="57"/>
    </row>
    <row r="160" spans="1:9" x14ac:dyDescent="0.2">
      <c r="A160" s="57"/>
      <c r="B160" s="57"/>
      <c r="C160" s="57"/>
      <c r="D160" s="57"/>
      <c r="E160" s="57"/>
      <c r="F160" s="57"/>
      <c r="G160" s="57"/>
      <c r="H160" s="57"/>
      <c r="I160" s="57"/>
    </row>
    <row r="161" spans="1:9" x14ac:dyDescent="0.2">
      <c r="A161" s="57"/>
      <c r="B161" s="57"/>
      <c r="C161" s="57"/>
      <c r="D161" s="57"/>
      <c r="E161" s="57"/>
      <c r="F161" s="57"/>
      <c r="G161" s="57"/>
      <c r="H161" s="57"/>
      <c r="I161" s="57"/>
    </row>
    <row r="162" spans="1:9" x14ac:dyDescent="0.2">
      <c r="A162" s="57"/>
      <c r="B162" s="57"/>
      <c r="C162" s="57"/>
      <c r="D162" s="57"/>
      <c r="E162" s="57"/>
      <c r="F162" s="57"/>
      <c r="G162" s="57"/>
      <c r="H162" s="57"/>
      <c r="I162" s="57"/>
    </row>
    <row r="163" spans="1:9" x14ac:dyDescent="0.2">
      <c r="A163" s="57"/>
      <c r="B163" s="57"/>
      <c r="C163" s="57"/>
      <c r="D163" s="57"/>
      <c r="E163" s="57"/>
      <c r="F163" s="57"/>
      <c r="G163" s="57"/>
      <c r="H163" s="57"/>
      <c r="I163" s="57"/>
    </row>
    <row r="164" spans="1:9" x14ac:dyDescent="0.2">
      <c r="A164" s="57"/>
      <c r="B164" s="57"/>
      <c r="C164" s="57"/>
      <c r="D164" s="57"/>
      <c r="E164" s="57"/>
      <c r="F164" s="57"/>
      <c r="G164" s="57"/>
      <c r="H164" s="57"/>
      <c r="I164" s="57"/>
    </row>
    <row r="165" spans="1:9" x14ac:dyDescent="0.2">
      <c r="A165" s="57"/>
      <c r="B165" s="57"/>
      <c r="C165" s="57"/>
      <c r="D165" s="57"/>
      <c r="E165" s="57"/>
      <c r="F165" s="57"/>
      <c r="G165" s="57"/>
      <c r="H165" s="57"/>
      <c r="I165" s="57"/>
    </row>
    <row r="166" spans="1:9" x14ac:dyDescent="0.2">
      <c r="A166" s="57"/>
      <c r="B166" s="57"/>
      <c r="C166" s="57"/>
      <c r="D166" s="57"/>
      <c r="E166" s="57"/>
      <c r="F166" s="57"/>
      <c r="G166" s="57"/>
      <c r="H166" s="57"/>
      <c r="I166" s="57"/>
    </row>
    <row r="167" spans="1:9" x14ac:dyDescent="0.2">
      <c r="A167" s="57"/>
      <c r="B167" s="57"/>
      <c r="C167" s="57"/>
      <c r="D167" s="57"/>
      <c r="E167" s="57"/>
      <c r="F167" s="57"/>
      <c r="G167" s="57"/>
      <c r="H167" s="57"/>
      <c r="I167" s="57"/>
    </row>
    <row r="168" spans="1:9" x14ac:dyDescent="0.2">
      <c r="A168" s="57"/>
      <c r="B168" s="57"/>
      <c r="C168" s="57"/>
      <c r="D168" s="57"/>
      <c r="E168" s="57"/>
      <c r="F168" s="57"/>
      <c r="G168" s="57"/>
      <c r="H168" s="57"/>
      <c r="I168" s="57"/>
    </row>
    <row r="169" spans="1:9" x14ac:dyDescent="0.2">
      <c r="A169" s="57"/>
      <c r="B169" s="57"/>
      <c r="C169" s="57"/>
      <c r="D169" s="57"/>
      <c r="E169" s="57"/>
      <c r="F169" s="57"/>
      <c r="G169" s="57"/>
      <c r="H169" s="57"/>
      <c r="I169" s="57"/>
    </row>
    <row r="170" spans="1:9" x14ac:dyDescent="0.2">
      <c r="A170" s="57"/>
      <c r="B170" s="57"/>
      <c r="C170" s="57"/>
      <c r="D170" s="57"/>
      <c r="E170" s="57"/>
      <c r="F170" s="57"/>
      <c r="G170" s="57"/>
      <c r="H170" s="57"/>
      <c r="I170" s="57"/>
    </row>
    <row r="171" spans="1:9" x14ac:dyDescent="0.2">
      <c r="A171" s="57"/>
      <c r="B171" s="57"/>
      <c r="C171" s="57"/>
      <c r="D171" s="57"/>
      <c r="E171" s="57"/>
      <c r="F171" s="57"/>
      <c r="G171" s="57"/>
      <c r="H171" s="57"/>
      <c r="I171" s="57"/>
    </row>
    <row r="172" spans="1:9" x14ac:dyDescent="0.2">
      <c r="A172" s="57"/>
      <c r="B172" s="57"/>
      <c r="C172" s="57"/>
      <c r="D172" s="57"/>
      <c r="E172" s="57"/>
      <c r="F172" s="57"/>
      <c r="G172" s="57"/>
      <c r="H172" s="57"/>
      <c r="I172" s="57"/>
    </row>
    <row r="173" spans="1:9" x14ac:dyDescent="0.2">
      <c r="A173" s="57"/>
      <c r="B173" s="57"/>
      <c r="C173" s="57"/>
      <c r="D173" s="57"/>
      <c r="E173" s="57"/>
      <c r="F173" s="57"/>
      <c r="G173" s="57"/>
      <c r="H173" s="57"/>
      <c r="I173" s="57"/>
    </row>
    <row r="174" spans="1:9" x14ac:dyDescent="0.2">
      <c r="A174" s="57"/>
      <c r="B174" s="57"/>
      <c r="C174" s="57"/>
      <c r="D174" s="57"/>
      <c r="E174" s="57"/>
      <c r="F174" s="57"/>
      <c r="G174" s="57"/>
      <c r="H174" s="57"/>
      <c r="I174" s="57"/>
    </row>
    <row r="175" spans="1:9" x14ac:dyDescent="0.2">
      <c r="A175" s="57"/>
      <c r="B175" s="57"/>
      <c r="C175" s="57"/>
      <c r="D175" s="57"/>
      <c r="E175" s="57"/>
      <c r="F175" s="57"/>
      <c r="G175" s="57"/>
      <c r="H175" s="57"/>
      <c r="I175" s="57"/>
    </row>
    <row r="177" spans="1:9" x14ac:dyDescent="0.2">
      <c r="A177" s="57"/>
      <c r="B177" s="57"/>
      <c r="C177" s="57"/>
      <c r="D177" s="57"/>
      <c r="E177" s="57"/>
      <c r="F177" s="57"/>
      <c r="G177" s="57"/>
      <c r="H177" s="57"/>
      <c r="I177" s="57"/>
    </row>
    <row r="178" spans="1:9" x14ac:dyDescent="0.2">
      <c r="A178" s="57"/>
      <c r="B178" s="57"/>
      <c r="C178" s="57"/>
      <c r="D178" s="57"/>
      <c r="E178" s="57"/>
      <c r="F178" s="57"/>
      <c r="G178" s="57"/>
      <c r="H178" s="57"/>
      <c r="I178" s="57"/>
    </row>
    <row r="179" spans="1:9" x14ac:dyDescent="0.2">
      <c r="A179" s="57"/>
      <c r="B179" s="57"/>
      <c r="C179" s="57"/>
      <c r="D179" s="57"/>
      <c r="E179" s="57"/>
      <c r="F179" s="57"/>
      <c r="G179" s="57"/>
      <c r="H179" s="57"/>
      <c r="I179" s="57"/>
    </row>
    <row r="180" spans="1:9" x14ac:dyDescent="0.2">
      <c r="A180" s="57"/>
      <c r="B180" s="57"/>
      <c r="C180" s="57"/>
      <c r="D180" s="57"/>
      <c r="E180" s="57"/>
      <c r="F180" s="57"/>
      <c r="G180" s="57"/>
      <c r="H180" s="57"/>
      <c r="I180" s="57"/>
    </row>
    <row r="181" spans="1:9" x14ac:dyDescent="0.2">
      <c r="A181" s="57"/>
      <c r="B181" s="57"/>
      <c r="C181" s="57"/>
      <c r="D181" s="57"/>
      <c r="E181" s="57"/>
      <c r="F181" s="57"/>
      <c r="G181" s="57"/>
      <c r="H181" s="57"/>
      <c r="I181" s="57"/>
    </row>
    <row r="182" spans="1:9" x14ac:dyDescent="0.2">
      <c r="A182" s="57"/>
      <c r="B182" s="57"/>
      <c r="C182" s="57"/>
      <c r="D182" s="57"/>
      <c r="E182" s="57"/>
      <c r="F182" s="57"/>
      <c r="G182" s="57"/>
      <c r="H182" s="57"/>
      <c r="I182" s="57"/>
    </row>
    <row r="188" spans="1:9" x14ac:dyDescent="0.2">
      <c r="A188" s="57"/>
      <c r="B188" s="57"/>
      <c r="C188" s="57"/>
      <c r="D188" s="57"/>
      <c r="E188" s="57"/>
      <c r="F188" s="57"/>
      <c r="G188" s="57"/>
      <c r="H188" s="57"/>
      <c r="I188" s="57"/>
    </row>
    <row r="190" spans="1:9" x14ac:dyDescent="0.2">
      <c r="A190" s="57"/>
      <c r="B190" s="57"/>
      <c r="C190" s="57"/>
      <c r="D190" s="57"/>
      <c r="E190" s="57"/>
      <c r="F190" s="57"/>
      <c r="G190" s="57"/>
      <c r="H190" s="57"/>
      <c r="I190" s="57"/>
    </row>
    <row r="191" spans="1:9" x14ac:dyDescent="0.2">
      <c r="A191" s="57"/>
      <c r="B191" s="57"/>
      <c r="C191" s="57"/>
      <c r="D191" s="57"/>
      <c r="E191" s="57"/>
      <c r="F191" s="57"/>
      <c r="G191" s="57"/>
      <c r="H191" s="57"/>
      <c r="I191" s="57"/>
    </row>
    <row r="192" spans="1:9" x14ac:dyDescent="0.2">
      <c r="A192" s="57"/>
      <c r="B192" s="57"/>
      <c r="C192" s="57"/>
      <c r="D192" s="57"/>
      <c r="E192" s="57"/>
      <c r="F192" s="57"/>
      <c r="G192" s="57"/>
      <c r="H192" s="57"/>
      <c r="I192" s="57"/>
    </row>
    <row r="193" spans="1:9" x14ac:dyDescent="0.2">
      <c r="A193" s="57"/>
      <c r="B193" s="57"/>
      <c r="C193" s="57"/>
      <c r="D193" s="57"/>
      <c r="E193" s="57"/>
      <c r="F193" s="57"/>
      <c r="G193" s="57"/>
      <c r="H193" s="57"/>
      <c r="I193" s="57"/>
    </row>
    <row r="194" spans="1:9" x14ac:dyDescent="0.2">
      <c r="A194" s="57"/>
      <c r="B194" s="57"/>
      <c r="C194" s="57"/>
      <c r="D194" s="57"/>
      <c r="E194" s="57"/>
      <c r="F194" s="57"/>
      <c r="G194" s="57"/>
      <c r="H194" s="57"/>
      <c r="I194" s="57"/>
    </row>
    <row r="195" spans="1:9" x14ac:dyDescent="0.2">
      <c r="A195" s="57"/>
      <c r="B195" s="57"/>
      <c r="C195" s="57"/>
      <c r="D195" s="57"/>
      <c r="E195" s="57"/>
      <c r="F195" s="57"/>
      <c r="G195" s="57"/>
      <c r="H195" s="57"/>
      <c r="I195" s="57"/>
    </row>
    <row r="197" spans="1:9" x14ac:dyDescent="0.2">
      <c r="A197" s="57"/>
      <c r="B197" s="57"/>
      <c r="C197" s="57"/>
      <c r="D197" s="57"/>
      <c r="E197" s="57"/>
      <c r="F197" s="57"/>
      <c r="G197" s="57"/>
      <c r="H197" s="57"/>
      <c r="I197" s="57"/>
    </row>
    <row r="198" spans="1:9" x14ac:dyDescent="0.2">
      <c r="A198" s="57"/>
      <c r="B198" s="57"/>
      <c r="C198" s="57"/>
      <c r="D198" s="57"/>
      <c r="E198" s="57"/>
      <c r="F198" s="57"/>
      <c r="G198" s="57"/>
      <c r="H198" s="57"/>
      <c r="I198" s="57"/>
    </row>
    <row r="199" spans="1:9" x14ac:dyDescent="0.2">
      <c r="A199" s="57"/>
      <c r="B199" s="57"/>
      <c r="C199" s="57"/>
      <c r="D199" s="57"/>
      <c r="E199" s="57"/>
      <c r="F199" s="57"/>
      <c r="G199" s="57"/>
      <c r="H199" s="57"/>
      <c r="I199" s="57"/>
    </row>
    <row r="205" spans="1:9" x14ac:dyDescent="0.2">
      <c r="A205" s="57"/>
      <c r="B205" s="57"/>
      <c r="C205" s="57"/>
      <c r="D205" s="57"/>
      <c r="E205" s="57"/>
      <c r="F205" s="57"/>
      <c r="G205" s="57"/>
      <c r="H205" s="57"/>
      <c r="I205" s="57"/>
    </row>
    <row r="206" spans="1:9" x14ac:dyDescent="0.2">
      <c r="A206" s="57"/>
      <c r="B206" s="57"/>
      <c r="C206" s="57"/>
      <c r="D206" s="57"/>
      <c r="E206" s="57"/>
      <c r="F206" s="57"/>
      <c r="G206" s="57"/>
      <c r="H206" s="57"/>
      <c r="I206" s="57"/>
    </row>
    <row r="207" spans="1:9" x14ac:dyDescent="0.2">
      <c r="A207" s="57"/>
      <c r="B207" s="57"/>
      <c r="C207" s="57"/>
      <c r="D207" s="57"/>
      <c r="E207" s="57"/>
      <c r="F207" s="57"/>
      <c r="G207" s="57"/>
      <c r="H207" s="57"/>
      <c r="I207" s="57"/>
    </row>
    <row r="208" spans="1:9" x14ac:dyDescent="0.2">
      <c r="A208" s="57"/>
      <c r="B208" s="57"/>
      <c r="C208" s="57"/>
      <c r="D208" s="57"/>
      <c r="E208" s="57"/>
      <c r="F208" s="57"/>
      <c r="G208" s="57"/>
      <c r="H208" s="57"/>
      <c r="I208" s="57"/>
    </row>
    <row r="209" spans="1:9" x14ac:dyDescent="0.2">
      <c r="A209" s="57"/>
      <c r="B209" s="57"/>
      <c r="C209" s="57"/>
      <c r="D209" s="57"/>
      <c r="E209" s="57"/>
      <c r="F209" s="57"/>
      <c r="G209" s="57"/>
      <c r="H209" s="57"/>
      <c r="I209" s="57"/>
    </row>
    <row r="210" spans="1:9" x14ac:dyDescent="0.2">
      <c r="A210" s="57"/>
      <c r="B210" s="57"/>
      <c r="C210" s="57"/>
      <c r="D210" s="57"/>
      <c r="E210" s="57"/>
      <c r="F210" s="57"/>
      <c r="G210" s="57"/>
      <c r="H210" s="57"/>
      <c r="I210" s="57"/>
    </row>
    <row r="211" spans="1:9" x14ac:dyDescent="0.2">
      <c r="A211" s="57"/>
      <c r="B211" s="57"/>
      <c r="C211" s="57"/>
      <c r="D211" s="57"/>
      <c r="E211" s="57"/>
      <c r="F211" s="57"/>
      <c r="G211" s="57"/>
      <c r="H211" s="57"/>
      <c r="I211" s="57"/>
    </row>
    <row r="212" spans="1:9" x14ac:dyDescent="0.2">
      <c r="A212" s="57"/>
      <c r="B212" s="57"/>
      <c r="C212" s="57"/>
      <c r="D212" s="57"/>
      <c r="E212" s="57"/>
      <c r="F212" s="57"/>
      <c r="G212" s="57"/>
      <c r="H212" s="57"/>
      <c r="I212" s="57"/>
    </row>
    <row r="213" spans="1:9" x14ac:dyDescent="0.2">
      <c r="A213" s="57"/>
      <c r="B213" s="57"/>
      <c r="C213" s="57"/>
      <c r="D213" s="57"/>
      <c r="E213" s="57"/>
      <c r="F213" s="57"/>
      <c r="G213" s="57"/>
      <c r="H213" s="57"/>
      <c r="I213" s="57"/>
    </row>
    <row r="214" spans="1:9" x14ac:dyDescent="0.2">
      <c r="A214" s="57"/>
      <c r="B214" s="57"/>
      <c r="C214" s="57"/>
      <c r="D214" s="57"/>
      <c r="E214" s="57"/>
      <c r="F214" s="57"/>
      <c r="G214" s="57"/>
      <c r="H214" s="57"/>
      <c r="I214" s="57"/>
    </row>
    <row r="216" spans="1:9" x14ac:dyDescent="0.2">
      <c r="A216" s="57"/>
      <c r="B216" s="57"/>
      <c r="C216" s="57"/>
      <c r="D216" s="57"/>
      <c r="E216" s="57"/>
      <c r="F216" s="57"/>
      <c r="G216" s="57"/>
      <c r="H216" s="57"/>
      <c r="I216" s="57"/>
    </row>
    <row r="217" spans="1:9" x14ac:dyDescent="0.2">
      <c r="A217" s="57"/>
      <c r="B217" s="57"/>
      <c r="C217" s="57"/>
      <c r="D217" s="57"/>
      <c r="E217" s="57"/>
      <c r="F217" s="57"/>
      <c r="G217" s="57"/>
      <c r="H217" s="57"/>
      <c r="I217" s="57"/>
    </row>
    <row r="218" spans="1:9" x14ac:dyDescent="0.2">
      <c r="A218" s="57"/>
      <c r="B218" s="57"/>
      <c r="C218" s="57"/>
      <c r="D218" s="57"/>
      <c r="E218" s="57"/>
      <c r="F218" s="57"/>
      <c r="G218" s="57"/>
      <c r="H218" s="57"/>
      <c r="I218" s="57"/>
    </row>
    <row r="219" spans="1:9" x14ac:dyDescent="0.2">
      <c r="A219" s="57"/>
      <c r="B219" s="57"/>
      <c r="C219" s="57"/>
      <c r="D219" s="57"/>
      <c r="E219" s="57"/>
      <c r="F219" s="57"/>
      <c r="G219" s="57"/>
      <c r="H219" s="57"/>
      <c r="I219" s="57"/>
    </row>
    <row r="220" spans="1:9" x14ac:dyDescent="0.2">
      <c r="A220" s="57"/>
      <c r="B220" s="57"/>
      <c r="C220" s="57"/>
      <c r="D220" s="57"/>
      <c r="E220" s="57"/>
      <c r="F220" s="57"/>
      <c r="G220" s="57"/>
      <c r="H220" s="57"/>
      <c r="I220" s="57"/>
    </row>
    <row r="221" spans="1:9" x14ac:dyDescent="0.2">
      <c r="A221" s="57"/>
      <c r="B221" s="57"/>
      <c r="C221" s="57"/>
      <c r="D221" s="57"/>
      <c r="E221" s="57"/>
      <c r="F221" s="57"/>
      <c r="G221" s="57"/>
      <c r="H221" s="57"/>
      <c r="I221" s="57"/>
    </row>
    <row r="222" spans="1:9" x14ac:dyDescent="0.2">
      <c r="A222" s="57"/>
      <c r="B222" s="57"/>
      <c r="C222" s="57"/>
      <c r="D222" s="57"/>
      <c r="E222" s="57"/>
      <c r="F222" s="57"/>
      <c r="G222" s="57"/>
      <c r="H222" s="57"/>
      <c r="I222" s="57"/>
    </row>
    <row r="223" spans="1:9" x14ac:dyDescent="0.2">
      <c r="A223" s="57"/>
      <c r="B223" s="57"/>
      <c r="C223" s="57"/>
      <c r="D223" s="57"/>
      <c r="E223" s="57"/>
      <c r="F223" s="57"/>
      <c r="G223" s="57"/>
      <c r="H223" s="57"/>
      <c r="I223" s="57"/>
    </row>
    <row r="224" spans="1:9" x14ac:dyDescent="0.2">
      <c r="A224" s="57"/>
      <c r="B224" s="57"/>
      <c r="C224" s="57"/>
      <c r="D224" s="57"/>
      <c r="E224" s="57"/>
      <c r="F224" s="57"/>
      <c r="G224" s="57"/>
      <c r="H224" s="57"/>
      <c r="I224" s="57"/>
    </row>
    <row r="225" spans="1:9" x14ac:dyDescent="0.2">
      <c r="A225" s="57"/>
      <c r="B225" s="57"/>
      <c r="C225" s="57"/>
      <c r="D225" s="57"/>
      <c r="E225" s="57"/>
      <c r="F225" s="57"/>
      <c r="G225" s="57"/>
      <c r="H225" s="57"/>
      <c r="I225" s="57"/>
    </row>
    <row r="226" spans="1:9" x14ac:dyDescent="0.2">
      <c r="A226" s="57"/>
      <c r="B226" s="57"/>
      <c r="C226" s="57"/>
      <c r="D226" s="57"/>
      <c r="E226" s="57"/>
      <c r="F226" s="57"/>
      <c r="G226" s="57"/>
      <c r="H226" s="57"/>
      <c r="I226" s="57"/>
    </row>
    <row r="227" spans="1:9" x14ac:dyDescent="0.2">
      <c r="A227" s="57"/>
      <c r="B227" s="57"/>
      <c r="C227" s="57"/>
      <c r="D227" s="57"/>
      <c r="E227" s="57"/>
      <c r="F227" s="57"/>
      <c r="G227" s="57"/>
      <c r="H227" s="57"/>
      <c r="I227" s="57"/>
    </row>
    <row r="228" spans="1:9" x14ac:dyDescent="0.2">
      <c r="A228" s="57"/>
      <c r="B228" s="57"/>
      <c r="C228" s="57"/>
      <c r="D228" s="57"/>
      <c r="E228" s="57"/>
      <c r="F228" s="57"/>
      <c r="G228" s="57"/>
      <c r="H228" s="57"/>
      <c r="I228" s="57"/>
    </row>
    <row r="229" spans="1:9" x14ac:dyDescent="0.2">
      <c r="A229" s="57"/>
      <c r="B229" s="57"/>
      <c r="C229" s="57"/>
      <c r="D229" s="57"/>
      <c r="E229" s="57"/>
      <c r="F229" s="57"/>
      <c r="G229" s="57"/>
      <c r="H229" s="57"/>
      <c r="I229" s="57"/>
    </row>
    <row r="230" spans="1:9" x14ac:dyDescent="0.2">
      <c r="A230" s="57"/>
      <c r="B230" s="57"/>
      <c r="C230" s="57"/>
      <c r="D230" s="57"/>
      <c r="E230" s="57"/>
      <c r="F230" s="57"/>
      <c r="G230" s="57"/>
      <c r="H230" s="57"/>
      <c r="I230" s="57"/>
    </row>
    <row r="234" spans="1:9" x14ac:dyDescent="0.2">
      <c r="A234" s="57"/>
      <c r="B234" s="57"/>
      <c r="C234" s="57"/>
      <c r="D234" s="57"/>
      <c r="E234" s="57"/>
      <c r="F234" s="57"/>
      <c r="G234" s="57"/>
      <c r="H234" s="57"/>
      <c r="I234" s="57"/>
    </row>
    <row r="244" spans="1:9" x14ac:dyDescent="0.2">
      <c r="A244" s="57"/>
      <c r="B244" s="57"/>
      <c r="C244" s="57"/>
      <c r="D244" s="57"/>
      <c r="E244" s="57"/>
      <c r="F244" s="57"/>
      <c r="G244" s="57"/>
      <c r="H244" s="57"/>
      <c r="I244" s="57"/>
    </row>
  </sheetData>
  <sheetProtection selectLockedCells="1"/>
  <mergeCells count="24">
    <mergeCell ref="C32:F32"/>
    <mergeCell ref="B33:F33"/>
    <mergeCell ref="A34:I34"/>
    <mergeCell ref="A2:D2"/>
    <mergeCell ref="E2:I2"/>
    <mergeCell ref="E3:I3"/>
    <mergeCell ref="E4:I4"/>
    <mergeCell ref="E5:I5"/>
    <mergeCell ref="B44:I44"/>
    <mergeCell ref="H45:I45"/>
    <mergeCell ref="F47:F48"/>
    <mergeCell ref="J48:K48"/>
    <mergeCell ref="E6:F6"/>
    <mergeCell ref="H6:I6"/>
    <mergeCell ref="A43:I43"/>
    <mergeCell ref="E7:I7"/>
    <mergeCell ref="E11:F11"/>
    <mergeCell ref="E12:F12"/>
    <mergeCell ref="E13:F13"/>
    <mergeCell ref="H13:I13"/>
    <mergeCell ref="E16:F16"/>
    <mergeCell ref="E18:F18"/>
    <mergeCell ref="A25:F25"/>
    <mergeCell ref="C29:E29"/>
  </mergeCells>
  <pageMargins left="0.70866141732283472" right="0.70866141732283472" top="0.78740157480314965" bottom="0.78740157480314965" header="0.51181102362204722" footer="0.51181102362204722"/>
  <pageSetup paperSize="9" scale="80" firstPageNumber="78" orientation="portrait" useFirstPageNumber="1" r:id="rId1"/>
  <headerFooter alignWithMargins="0">
    <oddFooter>&amp;L&amp;"Arial,Kurzíva"&amp;11Zastupitelstvo Olomouckého kraje 19. 6. 2023
6.1. - Rozpočet Olomouckého kraje 2022 - závěrečný účet
Příloha č. 14: Financování hospodaření příspěvkových organizací Olomouckého kraje&amp;R&amp;"Arial,Kurzíva"&amp;11Strana &amp;P (celkem 293)</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3">
    <tabColor theme="4" tint="0.59999389629810485"/>
  </sheetPr>
  <dimension ref="A1:M244"/>
  <sheetViews>
    <sheetView showGridLines="0" zoomScaleNormal="100" workbookViewId="0">
      <selection activeCell="G30" sqref="G30"/>
    </sheetView>
  </sheetViews>
  <sheetFormatPr defaultColWidth="9.140625" defaultRowHeight="12.75" x14ac:dyDescent="0.2"/>
  <cols>
    <col min="1" max="1" width="7.5703125" style="52" customWidth="1"/>
    <col min="2" max="2" width="2.5703125" style="52" customWidth="1"/>
    <col min="3" max="3" width="8.42578125" style="52" customWidth="1"/>
    <col min="4" max="4" width="8.28515625" style="52" customWidth="1"/>
    <col min="5" max="5" width="15.28515625" style="52" customWidth="1"/>
    <col min="6" max="6" width="15.5703125" style="52" customWidth="1"/>
    <col min="7" max="7" width="15" style="52" customWidth="1"/>
    <col min="8" max="8" width="15.28515625" style="52" customWidth="1"/>
    <col min="9" max="9" width="19" style="52" customWidth="1"/>
    <col min="10" max="10" width="16.85546875" style="309" customWidth="1"/>
    <col min="11" max="11" width="14.42578125" style="7" customWidth="1"/>
    <col min="12" max="16384" width="9.140625" style="57"/>
  </cols>
  <sheetData>
    <row r="1" spans="1:11" ht="19.5" x14ac:dyDescent="0.4">
      <c r="A1" s="208" t="s">
        <v>0</v>
      </c>
      <c r="B1" s="209"/>
      <c r="C1" s="209"/>
      <c r="D1" s="209"/>
      <c r="I1" s="210"/>
    </row>
    <row r="2" spans="1:11" ht="19.5" x14ac:dyDescent="0.4">
      <c r="A2" s="456" t="s">
        <v>1</v>
      </c>
      <c r="B2" s="456"/>
      <c r="C2" s="456"/>
      <c r="D2" s="456"/>
      <c r="E2" s="457" t="s">
        <v>106</v>
      </c>
      <c r="F2" s="457"/>
      <c r="G2" s="457"/>
      <c r="H2" s="457"/>
      <c r="I2" s="457"/>
      <c r="J2" s="22"/>
    </row>
    <row r="3" spans="1:11" ht="9.75" customHeight="1" x14ac:dyDescent="0.4">
      <c r="A3" s="212"/>
      <c r="B3" s="212"/>
      <c r="C3" s="212"/>
      <c r="D3" s="212"/>
      <c r="E3" s="449" t="s">
        <v>23</v>
      </c>
      <c r="F3" s="449"/>
      <c r="G3" s="449"/>
      <c r="H3" s="449"/>
      <c r="I3" s="449"/>
      <c r="J3" s="22"/>
    </row>
    <row r="4" spans="1:11" ht="15.75" x14ac:dyDescent="0.25">
      <c r="A4" s="213" t="s">
        <v>2</v>
      </c>
      <c r="E4" s="458" t="s">
        <v>182</v>
      </c>
      <c r="F4" s="458"/>
      <c r="G4" s="458"/>
      <c r="H4" s="458"/>
      <c r="I4" s="458"/>
    </row>
    <row r="5" spans="1:11" ht="7.5" customHeight="1" x14ac:dyDescent="0.3">
      <c r="A5" s="214"/>
      <c r="E5" s="449" t="s">
        <v>23</v>
      </c>
      <c r="F5" s="449"/>
      <c r="G5" s="449"/>
      <c r="H5" s="449"/>
      <c r="I5" s="449"/>
    </row>
    <row r="6" spans="1:11" ht="19.5" x14ac:dyDescent="0.4">
      <c r="A6" s="211" t="s">
        <v>34</v>
      </c>
      <c r="C6" s="215"/>
      <c r="D6" s="215"/>
      <c r="E6" s="446">
        <v>601756</v>
      </c>
      <c r="F6" s="447"/>
      <c r="G6" s="216" t="s">
        <v>3</v>
      </c>
      <c r="H6" s="448">
        <v>1105</v>
      </c>
      <c r="I6" s="448"/>
    </row>
    <row r="7" spans="1:11" ht="8.25" customHeight="1" x14ac:dyDescent="0.4">
      <c r="A7" s="211"/>
      <c r="E7" s="449" t="s">
        <v>24</v>
      </c>
      <c r="F7" s="449"/>
      <c r="G7" s="449"/>
      <c r="H7" s="449"/>
      <c r="I7" s="449"/>
    </row>
    <row r="8" spans="1:11" ht="19.5" hidden="1" x14ac:dyDescent="0.4">
      <c r="A8" s="211"/>
      <c r="E8" s="217"/>
      <c r="F8" s="217"/>
      <c r="G8" s="217"/>
      <c r="H8" s="218"/>
      <c r="I8" s="217"/>
    </row>
    <row r="9" spans="1:11" ht="30.75" customHeight="1" x14ac:dyDescent="0.4">
      <c r="A9" s="211"/>
      <c r="E9" s="217"/>
      <c r="F9" s="217"/>
      <c r="G9" s="217"/>
      <c r="H9" s="218"/>
      <c r="I9" s="217"/>
    </row>
    <row r="11" spans="1:11" ht="15" customHeight="1" x14ac:dyDescent="0.4">
      <c r="A11" s="219"/>
      <c r="E11" s="450" t="s">
        <v>4</v>
      </c>
      <c r="F11" s="451"/>
      <c r="G11" s="220" t="s">
        <v>5</v>
      </c>
      <c r="H11" s="55" t="s">
        <v>6</v>
      </c>
      <c r="I11" s="55"/>
      <c r="J11" s="27"/>
      <c r="K11" s="4"/>
    </row>
    <row r="12" spans="1:11" ht="15" customHeight="1" x14ac:dyDescent="0.4">
      <c r="A12" s="54"/>
      <c r="B12" s="54"/>
      <c r="C12" s="54"/>
      <c r="D12" s="54"/>
      <c r="E12" s="450" t="s">
        <v>7</v>
      </c>
      <c r="F12" s="451"/>
      <c r="G12" s="220" t="s">
        <v>8</v>
      </c>
      <c r="H12" s="221" t="s">
        <v>9</v>
      </c>
      <c r="I12" s="222" t="s">
        <v>10</v>
      </c>
      <c r="J12" s="27"/>
      <c r="K12" s="4"/>
    </row>
    <row r="13" spans="1:11" ht="12.75" customHeight="1" x14ac:dyDescent="0.2">
      <c r="A13" s="54"/>
      <c r="B13" s="54"/>
      <c r="C13" s="54"/>
      <c r="D13" s="54"/>
      <c r="E13" s="450" t="s">
        <v>11</v>
      </c>
      <c r="F13" s="451"/>
      <c r="G13" s="223"/>
      <c r="H13" s="452" t="s">
        <v>35</v>
      </c>
      <c r="I13" s="452"/>
      <c r="J13" s="27"/>
      <c r="K13" s="4"/>
    </row>
    <row r="14" spans="1:11" ht="12.75" customHeight="1" x14ac:dyDescent="0.2">
      <c r="A14" s="54"/>
      <c r="B14" s="54"/>
      <c r="C14" s="54"/>
      <c r="D14" s="54"/>
      <c r="E14" s="224"/>
      <c r="F14" s="224"/>
      <c r="G14" s="223"/>
      <c r="H14" s="119"/>
      <c r="I14" s="119"/>
      <c r="J14" s="27"/>
      <c r="K14" s="4"/>
    </row>
    <row r="15" spans="1:11" ht="18.75" x14ac:dyDescent="0.4">
      <c r="A15" s="114" t="s">
        <v>36</v>
      </c>
      <c r="B15" s="114"/>
      <c r="C15" s="51"/>
      <c r="D15" s="114"/>
      <c r="E15" s="53"/>
      <c r="F15" s="53"/>
      <c r="G15" s="115"/>
      <c r="H15" s="54"/>
      <c r="I15" s="54"/>
      <c r="J15" s="27"/>
      <c r="K15" s="4"/>
    </row>
    <row r="16" spans="1:11" ht="19.5" x14ac:dyDescent="0.4">
      <c r="A16" s="225" t="s">
        <v>62</v>
      </c>
      <c r="B16" s="114"/>
      <c r="C16" s="51"/>
      <c r="D16" s="114"/>
      <c r="E16" s="453">
        <v>28272000</v>
      </c>
      <c r="F16" s="454"/>
      <c r="G16" s="226">
        <f>H16+I16</f>
        <v>31465741.060000002</v>
      </c>
      <c r="H16" s="101">
        <v>30828345.760000002</v>
      </c>
      <c r="I16" s="101">
        <v>637395.30000000005</v>
      </c>
      <c r="J16" s="27"/>
      <c r="K16" s="4"/>
    </row>
    <row r="17" spans="1:11" ht="18" x14ac:dyDescent="0.35">
      <c r="A17" s="227" t="s">
        <v>6</v>
      </c>
      <c r="B17" s="116"/>
      <c r="C17" s="228" t="s">
        <v>26</v>
      </c>
      <c r="D17" s="116"/>
      <c r="E17" s="116"/>
      <c r="F17" s="116"/>
      <c r="G17" s="56">
        <f>H17+I17</f>
        <v>14138.75</v>
      </c>
      <c r="H17" s="56">
        <v>14138.75</v>
      </c>
      <c r="I17" s="56">
        <v>0</v>
      </c>
      <c r="J17" s="320"/>
      <c r="K17" s="311"/>
    </row>
    <row r="18" spans="1:11" ht="19.5" x14ac:dyDescent="0.4">
      <c r="A18" s="225" t="s">
        <v>63</v>
      </c>
      <c r="B18" s="116"/>
      <c r="C18" s="116"/>
      <c r="D18" s="116"/>
      <c r="E18" s="453">
        <v>28272000</v>
      </c>
      <c r="F18" s="454"/>
      <c r="G18" s="226">
        <f>H18+I18</f>
        <v>31531836.879999999</v>
      </c>
      <c r="H18" s="101">
        <v>30841740.379999999</v>
      </c>
      <c r="I18" s="101">
        <v>690096.5</v>
      </c>
      <c r="J18" s="27"/>
      <c r="K18" s="4"/>
    </row>
    <row r="19" spans="1:11" ht="19.5" x14ac:dyDescent="0.4">
      <c r="A19" s="225"/>
      <c r="B19" s="116"/>
      <c r="C19" s="116"/>
      <c r="D19" s="116"/>
      <c r="E19" s="229"/>
      <c r="F19" s="230"/>
      <c r="G19" s="231"/>
      <c r="H19" s="101"/>
      <c r="I19" s="101"/>
      <c r="J19" s="295"/>
      <c r="K19" s="4"/>
    </row>
    <row r="20" spans="1:11" s="132" customFormat="1" ht="19.5" x14ac:dyDescent="0.4">
      <c r="A20" s="129" t="s">
        <v>64</v>
      </c>
      <c r="B20" s="129"/>
      <c r="C20" s="130"/>
      <c r="D20" s="129"/>
      <c r="E20" s="129"/>
      <c r="F20" s="129"/>
      <c r="G20" s="131">
        <f>G18-G16+G17</f>
        <v>80234.569999996573</v>
      </c>
      <c r="H20" s="131">
        <f>H18-H16+H17</f>
        <v>27533.369999997318</v>
      </c>
      <c r="I20" s="131">
        <f>I18-I16+I17</f>
        <v>52701.199999999953</v>
      </c>
      <c r="J20" s="314"/>
      <c r="K20" s="57"/>
    </row>
    <row r="21" spans="1:11" s="132" customFormat="1" ht="19.5" x14ac:dyDescent="0.4">
      <c r="A21" s="129" t="s">
        <v>65</v>
      </c>
      <c r="B21" s="129"/>
      <c r="C21" s="130"/>
      <c r="D21" s="129"/>
      <c r="E21" s="129"/>
      <c r="F21" s="129"/>
      <c r="G21" s="131">
        <f>G20-G17</f>
        <v>66095.819999996573</v>
      </c>
      <c r="H21" s="131">
        <f>H20-H17</f>
        <v>13394.619999997318</v>
      </c>
      <c r="I21" s="131">
        <f>I20-I17</f>
        <v>52701.199999999953</v>
      </c>
      <c r="J21" s="314"/>
      <c r="K21" s="313"/>
    </row>
    <row r="22" spans="1:11" ht="14.25" customHeight="1" x14ac:dyDescent="0.4">
      <c r="A22" s="53"/>
      <c r="B22" s="116"/>
      <c r="C22" s="116"/>
      <c r="D22" s="116"/>
      <c r="E22" s="116"/>
      <c r="F22" s="116"/>
      <c r="G22" s="116"/>
      <c r="H22" s="232"/>
      <c r="I22" s="232"/>
      <c r="J22" s="314"/>
      <c r="K22" s="313"/>
    </row>
    <row r="23" spans="1:11" ht="19.5" x14ac:dyDescent="0.4">
      <c r="J23" s="314"/>
      <c r="K23" s="313"/>
    </row>
    <row r="24" spans="1:11" ht="19.5" x14ac:dyDescent="0.4">
      <c r="A24" s="114" t="s">
        <v>66</v>
      </c>
      <c r="B24" s="233"/>
      <c r="C24" s="51"/>
      <c r="D24" s="233"/>
      <c r="E24" s="233"/>
      <c r="J24" s="314"/>
      <c r="K24" s="313"/>
    </row>
    <row r="25" spans="1:11" s="132" customFormat="1" ht="28.5" customHeight="1" x14ac:dyDescent="0.3">
      <c r="A25" s="437" t="s">
        <v>196</v>
      </c>
      <c r="B25" s="437"/>
      <c r="C25" s="437"/>
      <c r="D25" s="437"/>
      <c r="E25" s="437"/>
      <c r="F25" s="437"/>
      <c r="G25" s="134">
        <f>G21-I26</f>
        <v>66095.819999996573</v>
      </c>
      <c r="H25" s="135">
        <f>H21</f>
        <v>13394.619999997318</v>
      </c>
      <c r="I25" s="135">
        <f>I21-I26</f>
        <v>52701.199999999953</v>
      </c>
    </row>
    <row r="26" spans="1:11" s="132" customFormat="1" ht="15" x14ac:dyDescent="0.3">
      <c r="A26" s="133" t="s">
        <v>197</v>
      </c>
      <c r="B26" s="130"/>
      <c r="C26" s="130"/>
      <c r="D26" s="130"/>
      <c r="E26" s="130"/>
      <c r="F26" s="130"/>
      <c r="G26" s="134"/>
      <c r="H26" s="363" t="s">
        <v>198</v>
      </c>
      <c r="I26" s="135">
        <v>0</v>
      </c>
      <c r="J26" s="321"/>
      <c r="K26" s="313"/>
    </row>
    <row r="27" spans="1:11" s="132" customFormat="1" x14ac:dyDescent="0.2">
      <c r="A27" s="136"/>
      <c r="B27" s="136"/>
      <c r="C27" s="136"/>
      <c r="D27" s="136"/>
      <c r="E27" s="136"/>
      <c r="F27" s="136"/>
      <c r="G27" s="136"/>
      <c r="H27" s="136"/>
      <c r="I27" s="136"/>
      <c r="J27" s="315"/>
      <c r="K27" s="316"/>
    </row>
    <row r="28" spans="1:11" s="132" customFormat="1" ht="16.5" x14ac:dyDescent="0.35">
      <c r="A28" s="129" t="s">
        <v>37</v>
      </c>
      <c r="B28" s="129" t="s">
        <v>38</v>
      </c>
      <c r="C28" s="129"/>
      <c r="D28" s="137"/>
      <c r="E28" s="137"/>
      <c r="F28" s="138"/>
      <c r="G28" s="131"/>
      <c r="H28" s="139"/>
      <c r="I28" s="138"/>
      <c r="J28" s="317"/>
      <c r="K28" s="313"/>
    </row>
    <row r="29" spans="1:11" s="132" customFormat="1" ht="16.5" customHeight="1" x14ac:dyDescent="0.3">
      <c r="A29" s="129"/>
      <c r="B29" s="129"/>
      <c r="C29" s="438" t="s">
        <v>14</v>
      </c>
      <c r="D29" s="438"/>
      <c r="E29" s="438"/>
      <c r="F29" s="138"/>
      <c r="G29" s="140">
        <f>G30+G31</f>
        <v>66095.820000000007</v>
      </c>
      <c r="H29" s="139"/>
      <c r="I29" s="138"/>
      <c r="J29" s="317"/>
      <c r="K29" s="313"/>
    </row>
    <row r="30" spans="1:11" s="132" customFormat="1" ht="18.75" x14ac:dyDescent="0.4">
      <c r="A30" s="141"/>
      <c r="B30" s="141"/>
      <c r="C30" s="142"/>
      <c r="D30" s="143"/>
      <c r="E30" s="144" t="s">
        <v>41</v>
      </c>
      <c r="F30" s="145" t="s">
        <v>15</v>
      </c>
      <c r="G30" s="146">
        <v>5000</v>
      </c>
      <c r="H30" s="139"/>
      <c r="I30" s="138"/>
      <c r="J30" s="57"/>
      <c r="K30" s="57"/>
    </row>
    <row r="31" spans="1:11" s="132" customFormat="1" ht="18.75" x14ac:dyDescent="0.4">
      <c r="A31" s="141"/>
      <c r="B31" s="141"/>
      <c r="C31" s="147"/>
      <c r="D31" s="143"/>
      <c r="E31" s="148"/>
      <c r="F31" s="145" t="s">
        <v>55</v>
      </c>
      <c r="G31" s="146">
        <v>61095.82</v>
      </c>
      <c r="H31" s="139"/>
      <c r="I31" s="138"/>
      <c r="J31" s="318"/>
      <c r="K31" s="318"/>
    </row>
    <row r="32" spans="1:11" s="132" customFormat="1" ht="18.75" x14ac:dyDescent="0.4">
      <c r="A32" s="141"/>
      <c r="B32" s="149"/>
      <c r="C32" s="438" t="s">
        <v>42</v>
      </c>
      <c r="D32" s="438"/>
      <c r="E32" s="438"/>
      <c r="F32" s="438"/>
      <c r="G32" s="140">
        <f>I26</f>
        <v>0</v>
      </c>
      <c r="H32" s="139"/>
      <c r="I32" s="138"/>
      <c r="J32" s="319"/>
      <c r="K32" s="57"/>
    </row>
    <row r="33" spans="1:13" ht="20.25" customHeight="1" x14ac:dyDescent="0.3">
      <c r="A33" s="150"/>
      <c r="B33" s="455" t="str">
        <f>CONCATENATE("b) Výsledek hospod. předcház. účet. období k 31. 12. ",'Rekapitulace dle oblasti'!E7)</f>
        <v>b) Výsledek hospod. předcház. účet. období k 31. 12. 2022</v>
      </c>
      <c r="C33" s="455"/>
      <c r="D33" s="455"/>
      <c r="E33" s="455"/>
      <c r="F33" s="455"/>
      <c r="G33" s="151">
        <v>712964</v>
      </c>
      <c r="H33" s="150"/>
      <c r="I33" s="150"/>
      <c r="J33" s="321"/>
      <c r="K33" s="310"/>
    </row>
    <row r="34" spans="1:13" ht="38.25" customHeight="1" x14ac:dyDescent="0.2">
      <c r="A34" s="441"/>
      <c r="B34" s="441"/>
      <c r="C34" s="441"/>
      <c r="D34" s="441"/>
      <c r="E34" s="441"/>
      <c r="F34" s="441"/>
      <c r="G34" s="441"/>
      <c r="H34" s="441"/>
      <c r="I34" s="441"/>
      <c r="J34" s="321"/>
      <c r="K34" s="18"/>
    </row>
    <row r="35" spans="1:13" ht="18.75" customHeight="1" x14ac:dyDescent="0.4">
      <c r="A35" s="30" t="s">
        <v>39</v>
      </c>
      <c r="B35" s="30" t="s">
        <v>21</v>
      </c>
      <c r="C35" s="30"/>
      <c r="D35" s="34"/>
      <c r="E35" s="47"/>
      <c r="F35" s="3"/>
      <c r="G35" s="152"/>
      <c r="H35" s="29"/>
      <c r="I35" s="29"/>
      <c r="J35" s="315"/>
      <c r="K35" s="316"/>
    </row>
    <row r="36" spans="1:13" ht="18.75" x14ac:dyDescent="0.4">
      <c r="A36" s="30"/>
      <c r="B36" s="30"/>
      <c r="C36" s="30"/>
      <c r="D36" s="34"/>
      <c r="E36" s="27"/>
      <c r="F36" s="360" t="s">
        <v>25</v>
      </c>
      <c r="G36" s="44" t="s">
        <v>5</v>
      </c>
      <c r="H36" s="29"/>
      <c r="I36" s="153" t="s">
        <v>27</v>
      </c>
      <c r="J36" s="18"/>
    </row>
    <row r="37" spans="1:13" ht="16.5" x14ac:dyDescent="0.35">
      <c r="A37" s="154" t="s">
        <v>22</v>
      </c>
      <c r="B37" s="35"/>
      <c r="C37" s="2"/>
      <c r="D37" s="35"/>
      <c r="E37" s="47"/>
      <c r="F37" s="48">
        <v>0</v>
      </c>
      <c r="G37" s="48">
        <v>0</v>
      </c>
      <c r="H37" s="49"/>
      <c r="I37" s="155" t="str">
        <f>IF(F37=0,"nerozp.",G37/F37)</f>
        <v>nerozp.</v>
      </c>
      <c r="J37" s="18"/>
    </row>
    <row r="38" spans="1:13" ht="16.5" hidden="1" customHeight="1" x14ac:dyDescent="0.35">
      <c r="A38" s="154" t="s">
        <v>60</v>
      </c>
      <c r="B38" s="35"/>
      <c r="C38" s="2"/>
      <c r="D38" s="50"/>
      <c r="E38" s="50"/>
      <c r="F38" s="48">
        <v>0</v>
      </c>
      <c r="G38" s="48">
        <v>0</v>
      </c>
      <c r="H38" s="49"/>
      <c r="I38" s="155" t="e">
        <f t="shared" ref="I38:I39" si="0">G38/F38</f>
        <v>#DIV/0!</v>
      </c>
      <c r="J38" s="18"/>
    </row>
    <row r="39" spans="1:13" ht="16.5" hidden="1" customHeight="1" x14ac:dyDescent="0.35">
      <c r="A39" s="154" t="s">
        <v>61</v>
      </c>
      <c r="B39" s="35"/>
      <c r="C39" s="2"/>
      <c r="D39" s="50"/>
      <c r="E39" s="50"/>
      <c r="F39" s="48">
        <v>0</v>
      </c>
      <c r="G39" s="48">
        <v>0</v>
      </c>
      <c r="H39" s="49"/>
      <c r="I39" s="155" t="e">
        <f t="shared" si="0"/>
        <v>#DIV/0!</v>
      </c>
      <c r="J39" s="18"/>
    </row>
    <row r="40" spans="1:13" ht="16.5" x14ac:dyDescent="0.35">
      <c r="A40" s="154" t="s">
        <v>54</v>
      </c>
      <c r="B40" s="35"/>
      <c r="C40" s="2"/>
      <c r="D40" s="50"/>
      <c r="E40" s="50"/>
      <c r="F40" s="48">
        <v>0</v>
      </c>
      <c r="G40" s="48">
        <v>0</v>
      </c>
      <c r="H40" s="49"/>
      <c r="I40" s="155" t="str">
        <f t="shared" ref="I40:I42" si="1">IF(F40=0,"nerozp.",G40/F40)</f>
        <v>nerozp.</v>
      </c>
      <c r="J40" s="8"/>
    </row>
    <row r="41" spans="1:13" ht="16.5" x14ac:dyDescent="0.35">
      <c r="A41" s="154" t="s">
        <v>52</v>
      </c>
      <c r="B41" s="35"/>
      <c r="C41" s="2"/>
      <c r="D41" s="47"/>
      <c r="E41" s="47"/>
      <c r="F41" s="48">
        <v>663880</v>
      </c>
      <c r="G41" s="48">
        <v>663880</v>
      </c>
      <c r="H41" s="49"/>
      <c r="I41" s="386">
        <f>IF(F41=0,"nerozp.",G41/F41)</f>
        <v>1</v>
      </c>
      <c r="J41" s="8"/>
    </row>
    <row r="42" spans="1:13" ht="16.5" x14ac:dyDescent="0.35">
      <c r="A42" s="154" t="s">
        <v>230</v>
      </c>
      <c r="B42" s="2"/>
      <c r="C42" s="2"/>
      <c r="D42" s="29"/>
      <c r="E42" s="29"/>
      <c r="F42" s="48">
        <v>0</v>
      </c>
      <c r="G42" s="48">
        <v>0</v>
      </c>
      <c r="H42" s="49"/>
      <c r="I42" s="155" t="str">
        <f t="shared" si="1"/>
        <v>nerozp.</v>
      </c>
      <c r="J42" s="8"/>
    </row>
    <row r="43" spans="1:13" ht="12.75" hidden="1" customHeight="1" x14ac:dyDescent="0.2">
      <c r="A43" s="433" t="s">
        <v>51</v>
      </c>
      <c r="B43" s="433"/>
      <c r="C43" s="433"/>
      <c r="D43" s="433"/>
      <c r="E43" s="433"/>
      <c r="F43" s="433"/>
      <c r="G43" s="433"/>
      <c r="H43" s="433"/>
      <c r="I43" s="433"/>
      <c r="J43" s="8"/>
    </row>
    <row r="44" spans="1:13" ht="27" customHeight="1" x14ac:dyDescent="0.2">
      <c r="A44" s="156" t="s">
        <v>51</v>
      </c>
      <c r="B44" s="426"/>
      <c r="C44" s="426"/>
      <c r="D44" s="426"/>
      <c r="E44" s="426"/>
      <c r="F44" s="426"/>
      <c r="G44" s="426"/>
      <c r="H44" s="426"/>
      <c r="I44" s="426"/>
      <c r="J44" s="8"/>
    </row>
    <row r="45" spans="1:13" ht="19.5" thickBot="1" x14ac:dyDescent="0.45">
      <c r="A45" s="30" t="s">
        <v>40</v>
      </c>
      <c r="B45" s="30" t="s">
        <v>16</v>
      </c>
      <c r="C45" s="30"/>
      <c r="D45" s="47"/>
      <c r="E45" s="47"/>
      <c r="F45" s="29"/>
      <c r="G45" s="36"/>
      <c r="H45" s="427" t="s">
        <v>29</v>
      </c>
      <c r="I45" s="427"/>
      <c r="J45" s="8"/>
      <c r="L45" s="4"/>
      <c r="M45" s="4"/>
    </row>
    <row r="46" spans="1:13" ht="18.75" thickTop="1" x14ac:dyDescent="0.35">
      <c r="A46" s="157"/>
      <c r="B46" s="158"/>
      <c r="C46" s="159"/>
      <c r="D46" s="158"/>
      <c r="E46" s="160" t="str">
        <f>CONCATENATE("Stav k 1.1.",'Rekapitulace dle oblasti'!E7)</f>
        <v>Stav k 1.1.2022</v>
      </c>
      <c r="F46" s="161" t="s">
        <v>17</v>
      </c>
      <c r="G46" s="161" t="s">
        <v>18</v>
      </c>
      <c r="H46" s="162" t="s">
        <v>19</v>
      </c>
      <c r="I46" s="163" t="s">
        <v>28</v>
      </c>
      <c r="J46" s="8"/>
      <c r="L46" s="4"/>
      <c r="M46" s="4"/>
    </row>
    <row r="47" spans="1:13" x14ac:dyDescent="0.2">
      <c r="A47" s="164"/>
      <c r="B47" s="165"/>
      <c r="C47" s="165"/>
      <c r="D47" s="165"/>
      <c r="E47" s="166"/>
      <c r="F47" s="445"/>
      <c r="G47" s="167"/>
      <c r="H47" s="168" t="str">
        <f>CONCATENATE("31.12.",'Rekapitulace dle oblasti'!E7)</f>
        <v>31.12.2022</v>
      </c>
      <c r="I47" s="169" t="str">
        <f>CONCATENATE("31.12.",'Rekapitulace dle oblasti'!E7)</f>
        <v>31.12.2022</v>
      </c>
      <c r="J47" s="8"/>
      <c r="L47" s="4"/>
      <c r="M47" s="4"/>
    </row>
    <row r="48" spans="1:13" x14ac:dyDescent="0.2">
      <c r="A48" s="164"/>
      <c r="B48" s="165"/>
      <c r="C48" s="165"/>
      <c r="D48" s="165"/>
      <c r="E48" s="166"/>
      <c r="F48" s="445"/>
      <c r="G48" s="170"/>
      <c r="H48" s="170"/>
      <c r="I48" s="171"/>
      <c r="J48" s="429"/>
      <c r="K48" s="430"/>
      <c r="L48" s="4"/>
      <c r="M48" s="4"/>
    </row>
    <row r="49" spans="1:13" ht="13.5" thickBot="1" x14ac:dyDescent="0.25">
      <c r="A49" s="172"/>
      <c r="B49" s="173"/>
      <c r="C49" s="173"/>
      <c r="D49" s="173"/>
      <c r="E49" s="166"/>
      <c r="F49" s="174"/>
      <c r="G49" s="174"/>
      <c r="H49" s="174"/>
      <c r="I49" s="175"/>
      <c r="L49" s="310"/>
      <c r="M49" s="4"/>
    </row>
    <row r="50" spans="1:13" ht="13.5" thickTop="1" x14ac:dyDescent="0.2">
      <c r="A50" s="176"/>
      <c r="B50" s="177"/>
      <c r="C50" s="177" t="s">
        <v>15</v>
      </c>
      <c r="D50" s="177"/>
      <c r="E50" s="178">
        <v>29595</v>
      </c>
      <c r="F50" s="179">
        <v>5000</v>
      </c>
      <c r="G50" s="180">
        <v>5000</v>
      </c>
      <c r="H50" s="180">
        <f t="shared" ref="H50:H53" si="2">E50+F50-G50</f>
        <v>29595</v>
      </c>
      <c r="I50" s="181">
        <v>29595</v>
      </c>
      <c r="J50" s="322"/>
      <c r="K50" s="322"/>
      <c r="L50" s="310"/>
      <c r="M50" s="4"/>
    </row>
    <row r="51" spans="1:13" x14ac:dyDescent="0.2">
      <c r="A51" s="182"/>
      <c r="B51" s="183"/>
      <c r="C51" s="183" t="s">
        <v>20</v>
      </c>
      <c r="D51" s="183"/>
      <c r="E51" s="184">
        <v>229089.88</v>
      </c>
      <c r="F51" s="185">
        <v>398814.7</v>
      </c>
      <c r="G51" s="186">
        <v>362073</v>
      </c>
      <c r="H51" s="186">
        <f t="shared" si="2"/>
        <v>265831.58000000007</v>
      </c>
      <c r="I51" s="187">
        <v>240608.12</v>
      </c>
      <c r="J51" s="334"/>
      <c r="K51" s="323"/>
      <c r="L51" s="310"/>
      <c r="M51" s="4"/>
    </row>
    <row r="52" spans="1:13" x14ac:dyDescent="0.2">
      <c r="A52" s="182"/>
      <c r="B52" s="183"/>
      <c r="C52" s="183" t="s">
        <v>55</v>
      </c>
      <c r="D52" s="183"/>
      <c r="E52" s="184">
        <v>928273.99</v>
      </c>
      <c r="F52" s="185">
        <v>223654.26</v>
      </c>
      <c r="G52" s="186">
        <v>517742.68</v>
      </c>
      <c r="H52" s="186">
        <f t="shared" si="2"/>
        <v>634185.57000000007</v>
      </c>
      <c r="I52" s="187">
        <v>634185.56999999995</v>
      </c>
      <c r="J52" s="323"/>
      <c r="K52" s="323"/>
      <c r="L52" s="310"/>
      <c r="M52" s="4"/>
    </row>
    <row r="53" spans="1:13" x14ac:dyDescent="0.2">
      <c r="A53" s="182"/>
      <c r="B53" s="183"/>
      <c r="C53" s="183" t="s">
        <v>53</v>
      </c>
      <c r="D53" s="183"/>
      <c r="E53" s="184">
        <v>223092</v>
      </c>
      <c r="F53" s="185">
        <v>726196</v>
      </c>
      <c r="G53" s="186">
        <v>794179.2</v>
      </c>
      <c r="H53" s="186">
        <f t="shared" si="2"/>
        <v>155108.80000000005</v>
      </c>
      <c r="I53" s="187">
        <v>155108</v>
      </c>
      <c r="J53" s="324"/>
      <c r="K53" s="324"/>
      <c r="L53" s="310"/>
      <c r="M53" s="4"/>
    </row>
    <row r="54" spans="1:13" ht="18.75" thickBot="1" x14ac:dyDescent="0.4">
      <c r="A54" s="188" t="s">
        <v>11</v>
      </c>
      <c r="B54" s="189"/>
      <c r="C54" s="189"/>
      <c r="D54" s="189"/>
      <c r="E54" s="190">
        <f>E50+E51+E52+E53</f>
        <v>1410050.87</v>
      </c>
      <c r="F54" s="191">
        <f>F50+F51+F52+F53</f>
        <v>1353664.96</v>
      </c>
      <c r="G54" s="192">
        <f>G50+G51+G52+G53</f>
        <v>1678994.88</v>
      </c>
      <c r="H54" s="192">
        <f>H50+H51+H52+H53</f>
        <v>1084720.9500000002</v>
      </c>
      <c r="I54" s="193">
        <f>SUM(I50:I53)</f>
        <v>1059496.69</v>
      </c>
      <c r="J54" s="325"/>
      <c r="K54" s="325"/>
    </row>
    <row r="55" spans="1:13" ht="13.5" thickTop="1" x14ac:dyDescent="0.2">
      <c r="A55" s="27"/>
      <c r="B55" s="27"/>
      <c r="C55" s="27"/>
      <c r="D55" s="27"/>
      <c r="E55" s="27"/>
      <c r="F55" s="27"/>
      <c r="G55" s="286"/>
      <c r="H55" s="27"/>
      <c r="I55" s="27"/>
    </row>
    <row r="56" spans="1:13" x14ac:dyDescent="0.2">
      <c r="A56" s="27"/>
      <c r="B56" s="27"/>
      <c r="C56" s="27"/>
      <c r="D56" s="27"/>
      <c r="E56" s="27"/>
      <c r="F56" s="27"/>
      <c r="G56" s="27"/>
      <c r="H56" s="27"/>
      <c r="I56" s="27"/>
    </row>
    <row r="57" spans="1:13" x14ac:dyDescent="0.2">
      <c r="A57" s="27"/>
      <c r="B57" s="27"/>
      <c r="C57" s="27"/>
      <c r="D57" s="27"/>
      <c r="E57" s="27"/>
      <c r="F57" s="27"/>
      <c r="G57" s="27"/>
      <c r="H57" s="27"/>
      <c r="I57" s="27"/>
    </row>
    <row r="58" spans="1:13" x14ac:dyDescent="0.2">
      <c r="A58" s="27"/>
      <c r="B58" s="27"/>
      <c r="C58" s="27"/>
      <c r="D58" s="27"/>
      <c r="E58" s="27"/>
      <c r="F58" s="27"/>
      <c r="G58" s="27"/>
      <c r="H58" s="27"/>
      <c r="I58" s="27"/>
    </row>
    <row r="59" spans="1:13" x14ac:dyDescent="0.2">
      <c r="A59" s="27"/>
      <c r="B59" s="27"/>
      <c r="C59" s="27"/>
      <c r="D59" s="27"/>
      <c r="E59" s="27"/>
      <c r="F59" s="27"/>
      <c r="G59" s="27"/>
      <c r="H59" s="27"/>
      <c r="I59" s="27"/>
    </row>
    <row r="60" spans="1:13" x14ac:dyDescent="0.2">
      <c r="A60" s="27"/>
      <c r="B60" s="27"/>
      <c r="C60" s="27"/>
      <c r="D60" s="27"/>
      <c r="E60" s="27"/>
      <c r="F60" s="27"/>
      <c r="G60" s="27"/>
      <c r="H60" s="27"/>
      <c r="I60" s="27"/>
    </row>
    <row r="61" spans="1:13" x14ac:dyDescent="0.2">
      <c r="A61" s="27"/>
      <c r="B61" s="27"/>
      <c r="C61" s="27"/>
      <c r="D61" s="27"/>
      <c r="E61" s="27"/>
      <c r="F61" s="27"/>
      <c r="G61" s="27"/>
      <c r="H61" s="27"/>
      <c r="I61" s="27"/>
    </row>
    <row r="62" spans="1:13" x14ac:dyDescent="0.2">
      <c r="A62" s="4"/>
      <c r="B62" s="4"/>
      <c r="C62" s="4"/>
      <c r="D62" s="4"/>
      <c r="E62" s="4"/>
      <c r="F62" s="4"/>
      <c r="G62" s="4"/>
      <c r="H62" s="4"/>
      <c r="I62" s="4"/>
    </row>
    <row r="63" spans="1:13" x14ac:dyDescent="0.2">
      <c r="A63" s="57"/>
      <c r="B63" s="57"/>
      <c r="C63" s="57"/>
      <c r="D63" s="57"/>
      <c r="E63" s="57"/>
      <c r="F63" s="57"/>
      <c r="G63" s="57"/>
      <c r="H63" s="57"/>
      <c r="I63" s="57"/>
    </row>
    <row r="64" spans="1:13" x14ac:dyDescent="0.2">
      <c r="A64" s="57"/>
      <c r="B64" s="57"/>
      <c r="C64" s="57"/>
      <c r="D64" s="57"/>
      <c r="E64" s="57"/>
      <c r="F64" s="57"/>
      <c r="G64" s="57"/>
      <c r="H64" s="57"/>
      <c r="I64" s="57"/>
    </row>
    <row r="65" spans="1:9" x14ac:dyDescent="0.2">
      <c r="A65" s="57"/>
      <c r="B65" s="57"/>
      <c r="C65" s="57"/>
      <c r="D65" s="57"/>
      <c r="E65" s="57"/>
      <c r="F65" s="57"/>
      <c r="G65" s="57"/>
      <c r="H65" s="57"/>
      <c r="I65" s="57"/>
    </row>
    <row r="66" spans="1:9" x14ac:dyDescent="0.2">
      <c r="A66" s="57"/>
      <c r="B66" s="57"/>
      <c r="C66" s="57"/>
      <c r="D66" s="57"/>
      <c r="E66" s="57"/>
      <c r="F66" s="57"/>
      <c r="G66" s="57"/>
      <c r="H66" s="57"/>
      <c r="I66" s="57"/>
    </row>
    <row r="67" spans="1:9" x14ac:dyDescent="0.2">
      <c r="A67" s="57"/>
      <c r="B67" s="57"/>
      <c r="C67" s="57"/>
      <c r="D67" s="57"/>
      <c r="E67" s="57"/>
      <c r="F67" s="57"/>
      <c r="G67" s="57"/>
      <c r="H67" s="57"/>
      <c r="I67" s="57"/>
    </row>
    <row r="68" spans="1:9" x14ac:dyDescent="0.2">
      <c r="A68" s="57"/>
      <c r="B68" s="57"/>
      <c r="C68" s="57"/>
      <c r="D68" s="57"/>
      <c r="E68" s="57"/>
      <c r="F68" s="57"/>
      <c r="G68" s="57"/>
      <c r="H68" s="57"/>
      <c r="I68" s="57"/>
    </row>
    <row r="69" spans="1:9" x14ac:dyDescent="0.2">
      <c r="A69" s="57"/>
      <c r="B69" s="57"/>
      <c r="C69" s="57"/>
      <c r="D69" s="57"/>
      <c r="E69" s="57"/>
      <c r="F69" s="57"/>
      <c r="G69" s="57"/>
      <c r="H69" s="57"/>
      <c r="I69" s="57"/>
    </row>
    <row r="70" spans="1:9" x14ac:dyDescent="0.2">
      <c r="A70" s="57"/>
      <c r="B70" s="57"/>
      <c r="C70" s="57"/>
      <c r="D70" s="57"/>
      <c r="E70" s="57"/>
      <c r="F70" s="57"/>
      <c r="G70" s="57"/>
      <c r="H70" s="57"/>
      <c r="I70" s="57"/>
    </row>
    <row r="71" spans="1:9" x14ac:dyDescent="0.2">
      <c r="A71" s="57"/>
      <c r="B71" s="57"/>
      <c r="C71" s="57"/>
      <c r="D71" s="57"/>
      <c r="E71" s="57"/>
      <c r="F71" s="57"/>
      <c r="G71" s="57"/>
      <c r="H71" s="57"/>
      <c r="I71" s="57"/>
    </row>
    <row r="72" spans="1:9" x14ac:dyDescent="0.2">
      <c r="A72" s="57"/>
      <c r="B72" s="57"/>
      <c r="C72" s="57"/>
      <c r="D72" s="57"/>
      <c r="E72" s="57"/>
      <c r="F72" s="57"/>
      <c r="G72" s="57"/>
      <c r="H72" s="57"/>
      <c r="I72" s="57"/>
    </row>
    <row r="73" spans="1:9" x14ac:dyDescent="0.2">
      <c r="A73" s="57"/>
      <c r="B73" s="57"/>
      <c r="C73" s="57"/>
      <c r="D73" s="57"/>
      <c r="E73" s="57"/>
      <c r="F73" s="57"/>
      <c r="G73" s="57"/>
      <c r="H73" s="57"/>
      <c r="I73" s="57"/>
    </row>
    <row r="74" spans="1:9" x14ac:dyDescent="0.2">
      <c r="A74" s="57"/>
      <c r="B74" s="57"/>
      <c r="C74" s="57"/>
      <c r="D74" s="57"/>
      <c r="E74" s="57"/>
      <c r="F74" s="57"/>
      <c r="G74" s="57"/>
      <c r="H74" s="57"/>
      <c r="I74" s="57"/>
    </row>
    <row r="75" spans="1:9" x14ac:dyDescent="0.2">
      <c r="A75" s="57"/>
      <c r="B75" s="57"/>
      <c r="C75" s="57"/>
      <c r="D75" s="57"/>
      <c r="E75" s="57"/>
      <c r="F75" s="57"/>
      <c r="G75" s="57"/>
      <c r="H75" s="57"/>
      <c r="I75" s="57"/>
    </row>
    <row r="76" spans="1:9" x14ac:dyDescent="0.2">
      <c r="A76" s="57"/>
      <c r="B76" s="57"/>
      <c r="C76" s="57"/>
      <c r="D76" s="57"/>
      <c r="E76" s="57"/>
      <c r="F76" s="57"/>
      <c r="G76" s="57"/>
      <c r="H76" s="57"/>
      <c r="I76" s="57"/>
    </row>
    <row r="77" spans="1:9" x14ac:dyDescent="0.2">
      <c r="A77" s="57"/>
      <c r="B77" s="57"/>
      <c r="C77" s="57"/>
      <c r="D77" s="57"/>
      <c r="E77" s="57"/>
      <c r="F77" s="57"/>
      <c r="G77" s="57"/>
      <c r="H77" s="57"/>
      <c r="I77" s="57"/>
    </row>
    <row r="78" spans="1:9" x14ac:dyDescent="0.2">
      <c r="A78" s="57"/>
      <c r="B78" s="57"/>
      <c r="C78" s="57"/>
      <c r="D78" s="57"/>
      <c r="E78" s="57"/>
      <c r="F78" s="57"/>
      <c r="G78" s="57"/>
      <c r="H78" s="57"/>
      <c r="I78" s="57"/>
    </row>
    <row r="79" spans="1:9" x14ac:dyDescent="0.2">
      <c r="A79" s="57"/>
      <c r="B79" s="57"/>
      <c r="C79" s="57"/>
      <c r="D79" s="57"/>
      <c r="E79" s="57"/>
      <c r="F79" s="57"/>
      <c r="G79" s="57"/>
      <c r="H79" s="57"/>
      <c r="I79" s="57"/>
    </row>
    <row r="80" spans="1:9" x14ac:dyDescent="0.2">
      <c r="A80" s="57"/>
      <c r="B80" s="57"/>
      <c r="C80" s="57"/>
      <c r="D80" s="57"/>
      <c r="E80" s="57"/>
      <c r="F80" s="57"/>
      <c r="G80" s="57"/>
      <c r="H80" s="57"/>
      <c r="I80" s="57"/>
    </row>
    <row r="81" spans="1:9" x14ac:dyDescent="0.2">
      <c r="A81" s="57"/>
      <c r="B81" s="57"/>
      <c r="C81" s="57"/>
      <c r="D81" s="57"/>
      <c r="E81" s="57"/>
      <c r="F81" s="57"/>
      <c r="G81" s="57"/>
      <c r="H81" s="57"/>
      <c r="I81" s="57"/>
    </row>
    <row r="82" spans="1:9" x14ac:dyDescent="0.2">
      <c r="A82" s="57"/>
      <c r="B82" s="57"/>
      <c r="C82" s="57"/>
      <c r="D82" s="57"/>
      <c r="E82" s="57"/>
      <c r="F82" s="57"/>
      <c r="G82" s="57"/>
      <c r="H82" s="57"/>
      <c r="I82" s="57"/>
    </row>
    <row r="83" spans="1:9" x14ac:dyDescent="0.2">
      <c r="A83" s="57"/>
      <c r="B83" s="57"/>
      <c r="C83" s="57"/>
      <c r="D83" s="57"/>
      <c r="E83" s="57"/>
      <c r="F83" s="57"/>
      <c r="G83" s="57"/>
      <c r="H83" s="57"/>
      <c r="I83" s="57"/>
    </row>
    <row r="84" spans="1:9" x14ac:dyDescent="0.2">
      <c r="A84" s="57"/>
      <c r="B84" s="57"/>
      <c r="C84" s="57"/>
      <c r="D84" s="57"/>
      <c r="E84" s="57"/>
      <c r="F84" s="57"/>
      <c r="G84" s="57"/>
      <c r="H84" s="57"/>
      <c r="I84" s="57"/>
    </row>
    <row r="85" spans="1:9" x14ac:dyDescent="0.2">
      <c r="A85" s="57"/>
      <c r="B85" s="57"/>
      <c r="C85" s="57"/>
      <c r="D85" s="57"/>
      <c r="E85" s="57"/>
      <c r="F85" s="57"/>
      <c r="G85" s="57"/>
      <c r="H85" s="57"/>
      <c r="I85" s="57"/>
    </row>
    <row r="86" spans="1:9" x14ac:dyDescent="0.2">
      <c r="A86" s="57"/>
      <c r="B86" s="57"/>
      <c r="C86" s="57"/>
      <c r="D86" s="57"/>
      <c r="E86" s="57"/>
      <c r="F86" s="57"/>
      <c r="G86" s="57"/>
      <c r="H86" s="57"/>
      <c r="I86" s="57"/>
    </row>
    <row r="87" spans="1:9" x14ac:dyDescent="0.2">
      <c r="A87" s="57"/>
      <c r="B87" s="57"/>
      <c r="C87" s="57"/>
      <c r="D87" s="57"/>
      <c r="E87" s="57"/>
      <c r="F87" s="57"/>
      <c r="G87" s="57"/>
      <c r="H87" s="57"/>
      <c r="I87" s="57"/>
    </row>
    <row r="88" spans="1:9" x14ac:dyDescent="0.2">
      <c r="A88" s="57"/>
      <c r="B88" s="57"/>
      <c r="C88" s="57"/>
      <c r="D88" s="57"/>
      <c r="E88" s="57"/>
      <c r="F88" s="57"/>
      <c r="G88" s="57"/>
      <c r="H88" s="57"/>
      <c r="I88" s="57"/>
    </row>
    <row r="89" spans="1:9" x14ac:dyDescent="0.2">
      <c r="A89" s="57"/>
      <c r="B89" s="57"/>
      <c r="C89" s="57"/>
      <c r="D89" s="57"/>
      <c r="E89" s="57"/>
      <c r="F89" s="57"/>
      <c r="G89" s="57"/>
      <c r="H89" s="57"/>
      <c r="I89" s="57"/>
    </row>
    <row r="90" spans="1:9" x14ac:dyDescent="0.2">
      <c r="A90" s="57"/>
      <c r="B90" s="57"/>
      <c r="C90" s="57"/>
      <c r="D90" s="57"/>
      <c r="E90" s="57"/>
      <c r="F90" s="57"/>
      <c r="G90" s="57"/>
      <c r="H90" s="57"/>
      <c r="I90" s="57"/>
    </row>
    <row r="91" spans="1:9" x14ac:dyDescent="0.2">
      <c r="A91" s="57"/>
      <c r="B91" s="57"/>
      <c r="C91" s="57"/>
      <c r="D91" s="57"/>
      <c r="E91" s="57"/>
      <c r="F91" s="57"/>
      <c r="G91" s="57"/>
      <c r="H91" s="57"/>
      <c r="I91" s="57"/>
    </row>
    <row r="92" spans="1:9" x14ac:dyDescent="0.2">
      <c r="A92" s="57"/>
      <c r="B92" s="57"/>
      <c r="C92" s="57"/>
      <c r="D92" s="57"/>
      <c r="E92" s="57"/>
      <c r="F92" s="57"/>
      <c r="G92" s="57"/>
      <c r="H92" s="57"/>
      <c r="I92" s="57"/>
    </row>
    <row r="94" spans="1:9" x14ac:dyDescent="0.2">
      <c r="A94" s="57"/>
      <c r="B94" s="57"/>
      <c r="C94" s="57"/>
      <c r="D94" s="57"/>
      <c r="E94" s="57"/>
      <c r="F94" s="57"/>
      <c r="G94" s="57"/>
      <c r="H94" s="57"/>
      <c r="I94" s="57"/>
    </row>
    <row r="95" spans="1:9" x14ac:dyDescent="0.2">
      <c r="A95" s="57"/>
      <c r="B95" s="57"/>
      <c r="C95" s="57"/>
      <c r="D95" s="57"/>
      <c r="E95" s="57"/>
      <c r="F95" s="57"/>
      <c r="G95" s="57"/>
      <c r="H95" s="57"/>
      <c r="I95" s="57"/>
    </row>
    <row r="96" spans="1:9" x14ac:dyDescent="0.2">
      <c r="A96" s="57"/>
      <c r="B96" s="57"/>
      <c r="C96" s="57"/>
      <c r="D96" s="57"/>
      <c r="E96" s="57"/>
      <c r="F96" s="57"/>
      <c r="G96" s="57"/>
      <c r="H96" s="57"/>
      <c r="I96" s="57"/>
    </row>
    <row r="97" spans="1:9" x14ac:dyDescent="0.2">
      <c r="A97" s="57"/>
      <c r="B97" s="57"/>
      <c r="C97" s="57"/>
      <c r="D97" s="57"/>
      <c r="E97" s="57"/>
      <c r="F97" s="57"/>
      <c r="G97" s="57"/>
      <c r="H97" s="57"/>
      <c r="I97" s="57"/>
    </row>
    <row r="98" spans="1:9" x14ac:dyDescent="0.2">
      <c r="A98" s="57"/>
      <c r="B98" s="57"/>
      <c r="C98" s="57"/>
      <c r="D98" s="57"/>
      <c r="E98" s="57"/>
      <c r="F98" s="57"/>
      <c r="G98" s="57"/>
      <c r="H98" s="57"/>
      <c r="I98" s="57"/>
    </row>
    <row r="100" spans="1:9" x14ac:dyDescent="0.2">
      <c r="A100" s="57"/>
      <c r="B100" s="57"/>
      <c r="C100" s="57"/>
      <c r="D100" s="57"/>
      <c r="E100" s="57"/>
      <c r="F100" s="57"/>
      <c r="G100" s="57"/>
      <c r="H100" s="57"/>
      <c r="I100" s="57"/>
    </row>
    <row r="101" spans="1:9" x14ac:dyDescent="0.2">
      <c r="A101" s="57"/>
      <c r="B101" s="57"/>
      <c r="C101" s="57"/>
      <c r="D101" s="57"/>
      <c r="E101" s="57"/>
      <c r="F101" s="57"/>
      <c r="G101" s="57"/>
      <c r="H101" s="57"/>
      <c r="I101" s="57"/>
    </row>
    <row r="102" spans="1:9" x14ac:dyDescent="0.2">
      <c r="A102" s="57"/>
      <c r="B102" s="57"/>
      <c r="C102" s="57"/>
      <c r="D102" s="57"/>
      <c r="E102" s="57"/>
      <c r="F102" s="57"/>
      <c r="G102" s="57"/>
      <c r="H102" s="57"/>
      <c r="I102" s="57"/>
    </row>
    <row r="104" spans="1:9" x14ac:dyDescent="0.2">
      <c r="A104" s="57"/>
      <c r="B104" s="57"/>
      <c r="C104" s="57"/>
      <c r="D104" s="57"/>
      <c r="E104" s="57"/>
      <c r="F104" s="57"/>
      <c r="G104" s="57"/>
      <c r="H104" s="57"/>
      <c r="I104" s="57"/>
    </row>
    <row r="105" spans="1:9" x14ac:dyDescent="0.2">
      <c r="A105" s="57"/>
      <c r="B105" s="57"/>
      <c r="C105" s="57"/>
      <c r="D105" s="57"/>
      <c r="E105" s="57"/>
      <c r="F105" s="57"/>
      <c r="G105" s="57"/>
      <c r="H105" s="57"/>
      <c r="I105" s="57"/>
    </row>
    <row r="107" spans="1:9" x14ac:dyDescent="0.2">
      <c r="A107" s="57"/>
      <c r="B107" s="57"/>
      <c r="C107" s="57"/>
      <c r="D107" s="57"/>
      <c r="E107" s="57"/>
      <c r="F107" s="57"/>
      <c r="G107" s="57"/>
      <c r="H107" s="57"/>
      <c r="I107" s="57"/>
    </row>
    <row r="108" spans="1:9" x14ac:dyDescent="0.2">
      <c r="A108" s="57"/>
      <c r="B108" s="57"/>
      <c r="C108" s="57"/>
      <c r="D108" s="57"/>
      <c r="E108" s="57"/>
      <c r="F108" s="57"/>
      <c r="G108" s="57"/>
      <c r="H108" s="57"/>
      <c r="I108" s="57"/>
    </row>
    <row r="109" spans="1:9" x14ac:dyDescent="0.2">
      <c r="A109" s="57"/>
      <c r="B109" s="57"/>
      <c r="C109" s="57"/>
      <c r="D109" s="57"/>
      <c r="E109" s="57"/>
      <c r="F109" s="57"/>
      <c r="G109" s="57"/>
      <c r="H109" s="57"/>
      <c r="I109" s="57"/>
    </row>
    <row r="110" spans="1:9" x14ac:dyDescent="0.2">
      <c r="A110" s="57"/>
      <c r="B110" s="57"/>
      <c r="C110" s="57"/>
      <c r="D110" s="57"/>
      <c r="E110" s="57"/>
      <c r="F110" s="57"/>
      <c r="G110" s="57"/>
      <c r="H110" s="57"/>
      <c r="I110" s="57"/>
    </row>
    <row r="111" spans="1:9" x14ac:dyDescent="0.2">
      <c r="A111" s="57"/>
      <c r="B111" s="57"/>
      <c r="C111" s="57"/>
      <c r="D111" s="57"/>
      <c r="E111" s="57"/>
      <c r="F111" s="57"/>
      <c r="G111" s="57"/>
      <c r="H111" s="57"/>
      <c r="I111" s="57"/>
    </row>
    <row r="112" spans="1:9" x14ac:dyDescent="0.2">
      <c r="A112" s="57"/>
      <c r="B112" s="57"/>
      <c r="C112" s="57"/>
      <c r="D112" s="57"/>
      <c r="E112" s="57"/>
      <c r="F112" s="57"/>
      <c r="G112" s="57"/>
      <c r="H112" s="57"/>
      <c r="I112" s="57"/>
    </row>
    <row r="114" spans="1:9" x14ac:dyDescent="0.2">
      <c r="A114" s="57"/>
      <c r="B114" s="57"/>
      <c r="C114" s="57"/>
      <c r="D114" s="57"/>
      <c r="E114" s="57"/>
      <c r="F114" s="57"/>
      <c r="G114" s="57"/>
      <c r="H114" s="57"/>
      <c r="I114" s="57"/>
    </row>
    <row r="115" spans="1:9" x14ac:dyDescent="0.2">
      <c r="A115" s="57"/>
      <c r="B115" s="57"/>
      <c r="C115" s="57"/>
      <c r="D115" s="57"/>
      <c r="E115" s="57"/>
      <c r="F115" s="57"/>
      <c r="G115" s="57"/>
      <c r="H115" s="57"/>
      <c r="I115" s="57"/>
    </row>
    <row r="118" spans="1:9" x14ac:dyDescent="0.2">
      <c r="A118" s="57"/>
      <c r="B118" s="57"/>
      <c r="C118" s="57"/>
      <c r="D118" s="57"/>
      <c r="E118" s="57"/>
      <c r="F118" s="57"/>
      <c r="G118" s="57"/>
      <c r="H118" s="57"/>
      <c r="I118" s="57"/>
    </row>
    <row r="119" spans="1:9" x14ac:dyDescent="0.2">
      <c r="A119" s="57"/>
      <c r="B119" s="57"/>
      <c r="C119" s="57"/>
      <c r="D119" s="57"/>
      <c r="E119" s="57"/>
      <c r="F119" s="57"/>
      <c r="G119" s="57"/>
      <c r="H119" s="57"/>
      <c r="I119" s="57"/>
    </row>
    <row r="120" spans="1:9" x14ac:dyDescent="0.2">
      <c r="A120" s="57"/>
      <c r="B120" s="57"/>
      <c r="C120" s="57"/>
      <c r="D120" s="57"/>
      <c r="E120" s="57"/>
      <c r="F120" s="57"/>
      <c r="G120" s="57"/>
      <c r="H120" s="57"/>
      <c r="I120" s="57"/>
    </row>
    <row r="121" spans="1:9" x14ac:dyDescent="0.2">
      <c r="A121" s="57"/>
      <c r="B121" s="57"/>
      <c r="C121" s="57"/>
      <c r="D121" s="57"/>
      <c r="E121" s="57"/>
      <c r="F121" s="57"/>
      <c r="G121" s="57"/>
      <c r="H121" s="57"/>
      <c r="I121" s="57"/>
    </row>
    <row r="122" spans="1:9" x14ac:dyDescent="0.2">
      <c r="A122" s="57"/>
      <c r="B122" s="57"/>
      <c r="C122" s="57"/>
      <c r="D122" s="57"/>
      <c r="E122" s="57"/>
      <c r="F122" s="57"/>
      <c r="G122" s="57"/>
      <c r="H122" s="57"/>
      <c r="I122" s="57"/>
    </row>
    <row r="125" spans="1:9" x14ac:dyDescent="0.2">
      <c r="A125" s="57"/>
      <c r="B125" s="57"/>
      <c r="C125" s="57"/>
      <c r="D125" s="57"/>
      <c r="E125" s="57"/>
      <c r="F125" s="57"/>
      <c r="G125" s="57"/>
      <c r="H125" s="57"/>
      <c r="I125" s="57"/>
    </row>
    <row r="126" spans="1:9" x14ac:dyDescent="0.2">
      <c r="A126" s="57"/>
      <c r="B126" s="57"/>
      <c r="C126" s="57"/>
      <c r="D126" s="57"/>
      <c r="E126" s="57"/>
      <c r="F126" s="57"/>
      <c r="G126" s="57"/>
      <c r="H126" s="57"/>
      <c r="I126" s="57"/>
    </row>
    <row r="128" spans="1:9" x14ac:dyDescent="0.2">
      <c r="A128" s="57"/>
      <c r="B128" s="57"/>
      <c r="C128" s="57"/>
      <c r="D128" s="57"/>
      <c r="E128" s="57"/>
      <c r="F128" s="57"/>
      <c r="G128" s="57"/>
      <c r="H128" s="57"/>
      <c r="I128" s="57"/>
    </row>
    <row r="129" spans="1:9" x14ac:dyDescent="0.2">
      <c r="A129" s="57"/>
      <c r="B129" s="57"/>
      <c r="C129" s="57"/>
      <c r="D129" s="57"/>
      <c r="E129" s="57"/>
      <c r="F129" s="57"/>
      <c r="G129" s="57"/>
      <c r="H129" s="57"/>
      <c r="I129" s="57"/>
    </row>
    <row r="130" spans="1:9" x14ac:dyDescent="0.2">
      <c r="A130" s="57"/>
      <c r="B130" s="57"/>
      <c r="C130" s="57"/>
      <c r="D130" s="57"/>
      <c r="E130" s="57"/>
      <c r="F130" s="57"/>
      <c r="G130" s="57"/>
      <c r="H130" s="57"/>
      <c r="I130" s="57"/>
    </row>
    <row r="131" spans="1:9" x14ac:dyDescent="0.2">
      <c r="A131" s="57"/>
      <c r="B131" s="57"/>
      <c r="C131" s="57"/>
      <c r="D131" s="57"/>
      <c r="E131" s="57"/>
      <c r="F131" s="57"/>
      <c r="G131" s="57"/>
      <c r="H131" s="57"/>
      <c r="I131" s="57"/>
    </row>
    <row r="133" spans="1:9" x14ac:dyDescent="0.2">
      <c r="A133" s="57"/>
      <c r="B133" s="57"/>
      <c r="C133" s="57"/>
      <c r="D133" s="57"/>
      <c r="E133" s="57"/>
      <c r="F133" s="57"/>
      <c r="G133" s="57"/>
      <c r="H133" s="57"/>
      <c r="I133" s="57"/>
    </row>
    <row r="136" spans="1:9" x14ac:dyDescent="0.2">
      <c r="A136" s="57"/>
      <c r="B136" s="57"/>
      <c r="C136" s="57"/>
      <c r="D136" s="57"/>
      <c r="E136" s="57"/>
      <c r="F136" s="57"/>
      <c r="G136" s="57"/>
      <c r="H136" s="57"/>
      <c r="I136" s="57"/>
    </row>
    <row r="137" spans="1:9" x14ac:dyDescent="0.2">
      <c r="A137" s="57"/>
      <c r="B137" s="57"/>
      <c r="C137" s="57"/>
      <c r="D137" s="57"/>
      <c r="E137" s="57"/>
      <c r="F137" s="57"/>
      <c r="G137" s="57"/>
      <c r="H137" s="57"/>
      <c r="I137" s="57"/>
    </row>
    <row r="138" spans="1:9" x14ac:dyDescent="0.2">
      <c r="A138" s="57"/>
      <c r="B138" s="57"/>
      <c r="C138" s="57"/>
      <c r="D138" s="57"/>
      <c r="E138" s="57"/>
      <c r="F138" s="57"/>
      <c r="G138" s="57"/>
      <c r="H138" s="57"/>
      <c r="I138" s="57"/>
    </row>
    <row r="139" spans="1:9" x14ac:dyDescent="0.2">
      <c r="A139" s="57"/>
      <c r="B139" s="57"/>
      <c r="C139" s="57"/>
      <c r="D139" s="57"/>
      <c r="E139" s="57"/>
      <c r="F139" s="57"/>
      <c r="G139" s="57"/>
      <c r="H139" s="57"/>
      <c r="I139" s="57"/>
    </row>
    <row r="140" spans="1:9" x14ac:dyDescent="0.2">
      <c r="A140" s="57"/>
      <c r="B140" s="57"/>
      <c r="C140" s="57"/>
      <c r="D140" s="57"/>
      <c r="E140" s="57"/>
      <c r="F140" s="57"/>
      <c r="G140" s="57"/>
      <c r="H140" s="57"/>
      <c r="I140" s="57"/>
    </row>
    <row r="144" spans="1:9" x14ac:dyDescent="0.2">
      <c r="A144" s="57"/>
      <c r="B144" s="57"/>
      <c r="C144" s="57"/>
      <c r="D144" s="57"/>
      <c r="E144" s="57"/>
      <c r="F144" s="57"/>
      <c r="G144" s="57"/>
      <c r="H144" s="57"/>
      <c r="I144" s="57"/>
    </row>
    <row r="150" spans="1:9" x14ac:dyDescent="0.2">
      <c r="A150" s="57"/>
      <c r="B150" s="57"/>
      <c r="C150" s="57"/>
      <c r="D150" s="57"/>
      <c r="E150" s="57"/>
      <c r="F150" s="57"/>
      <c r="G150" s="57"/>
      <c r="H150" s="57"/>
      <c r="I150" s="57"/>
    </row>
    <row r="155" spans="1:9" x14ac:dyDescent="0.2">
      <c r="A155" s="57"/>
      <c r="B155" s="57"/>
      <c r="C155" s="57"/>
      <c r="D155" s="57"/>
      <c r="E155" s="57"/>
      <c r="F155" s="57"/>
      <c r="G155" s="57"/>
      <c r="H155" s="57"/>
      <c r="I155" s="57"/>
    </row>
    <row r="156" spans="1:9" x14ac:dyDescent="0.2">
      <c r="A156" s="57"/>
      <c r="B156" s="57"/>
      <c r="C156" s="57"/>
      <c r="D156" s="57"/>
      <c r="E156" s="57"/>
      <c r="F156" s="57"/>
      <c r="G156" s="57"/>
      <c r="H156" s="57"/>
      <c r="I156" s="57"/>
    </row>
    <row r="157" spans="1:9" x14ac:dyDescent="0.2">
      <c r="A157" s="57"/>
      <c r="B157" s="57"/>
      <c r="C157" s="57"/>
      <c r="D157" s="57"/>
      <c r="E157" s="57"/>
      <c r="F157" s="57"/>
      <c r="G157" s="57"/>
      <c r="H157" s="57"/>
      <c r="I157" s="57"/>
    </row>
    <row r="158" spans="1:9" x14ac:dyDescent="0.2">
      <c r="A158" s="57"/>
      <c r="B158" s="57"/>
      <c r="C158" s="57"/>
      <c r="D158" s="57"/>
      <c r="E158" s="57"/>
      <c r="F158" s="57"/>
      <c r="G158" s="57"/>
      <c r="H158" s="57"/>
      <c r="I158" s="57"/>
    </row>
    <row r="159" spans="1:9" x14ac:dyDescent="0.2">
      <c r="A159" s="57"/>
      <c r="B159" s="57"/>
      <c r="C159" s="57"/>
      <c r="D159" s="57"/>
      <c r="E159" s="57"/>
      <c r="F159" s="57"/>
      <c r="G159" s="57"/>
      <c r="H159" s="57"/>
      <c r="I159" s="57"/>
    </row>
    <row r="160" spans="1:9" x14ac:dyDescent="0.2">
      <c r="A160" s="57"/>
      <c r="B160" s="57"/>
      <c r="C160" s="57"/>
      <c r="D160" s="57"/>
      <c r="E160" s="57"/>
      <c r="F160" s="57"/>
      <c r="G160" s="57"/>
      <c r="H160" s="57"/>
      <c r="I160" s="57"/>
    </row>
    <row r="161" spans="1:9" x14ac:dyDescent="0.2">
      <c r="A161" s="57"/>
      <c r="B161" s="57"/>
      <c r="C161" s="57"/>
      <c r="D161" s="57"/>
      <c r="E161" s="57"/>
      <c r="F161" s="57"/>
      <c r="G161" s="57"/>
      <c r="H161" s="57"/>
      <c r="I161" s="57"/>
    </row>
    <row r="162" spans="1:9" x14ac:dyDescent="0.2">
      <c r="A162" s="57"/>
      <c r="B162" s="57"/>
      <c r="C162" s="57"/>
      <c r="D162" s="57"/>
      <c r="E162" s="57"/>
      <c r="F162" s="57"/>
      <c r="G162" s="57"/>
      <c r="H162" s="57"/>
      <c r="I162" s="57"/>
    </row>
    <row r="163" spans="1:9" x14ac:dyDescent="0.2">
      <c r="A163" s="57"/>
      <c r="B163" s="57"/>
      <c r="C163" s="57"/>
      <c r="D163" s="57"/>
      <c r="E163" s="57"/>
      <c r="F163" s="57"/>
      <c r="G163" s="57"/>
      <c r="H163" s="57"/>
      <c r="I163" s="57"/>
    </row>
    <row r="164" spans="1:9" x14ac:dyDescent="0.2">
      <c r="A164" s="57"/>
      <c r="B164" s="57"/>
      <c r="C164" s="57"/>
      <c r="D164" s="57"/>
      <c r="E164" s="57"/>
      <c r="F164" s="57"/>
      <c r="G164" s="57"/>
      <c r="H164" s="57"/>
      <c r="I164" s="57"/>
    </row>
    <row r="165" spans="1:9" x14ac:dyDescent="0.2">
      <c r="A165" s="57"/>
      <c r="B165" s="57"/>
      <c r="C165" s="57"/>
      <c r="D165" s="57"/>
      <c r="E165" s="57"/>
      <c r="F165" s="57"/>
      <c r="G165" s="57"/>
      <c r="H165" s="57"/>
      <c r="I165" s="57"/>
    </row>
    <row r="166" spans="1:9" x14ac:dyDescent="0.2">
      <c r="A166" s="57"/>
      <c r="B166" s="57"/>
      <c r="C166" s="57"/>
      <c r="D166" s="57"/>
      <c r="E166" s="57"/>
      <c r="F166" s="57"/>
      <c r="G166" s="57"/>
      <c r="H166" s="57"/>
      <c r="I166" s="57"/>
    </row>
    <row r="167" spans="1:9" x14ac:dyDescent="0.2">
      <c r="A167" s="57"/>
      <c r="B167" s="57"/>
      <c r="C167" s="57"/>
      <c r="D167" s="57"/>
      <c r="E167" s="57"/>
      <c r="F167" s="57"/>
      <c r="G167" s="57"/>
      <c r="H167" s="57"/>
      <c r="I167" s="57"/>
    </row>
    <row r="168" spans="1:9" x14ac:dyDescent="0.2">
      <c r="A168" s="57"/>
      <c r="B168" s="57"/>
      <c r="C168" s="57"/>
      <c r="D168" s="57"/>
      <c r="E168" s="57"/>
      <c r="F168" s="57"/>
      <c r="G168" s="57"/>
      <c r="H168" s="57"/>
      <c r="I168" s="57"/>
    </row>
    <row r="169" spans="1:9" x14ac:dyDescent="0.2">
      <c r="A169" s="57"/>
      <c r="B169" s="57"/>
      <c r="C169" s="57"/>
      <c r="D169" s="57"/>
      <c r="E169" s="57"/>
      <c r="F169" s="57"/>
      <c r="G169" s="57"/>
      <c r="H169" s="57"/>
      <c r="I169" s="57"/>
    </row>
    <row r="170" spans="1:9" x14ac:dyDescent="0.2">
      <c r="A170" s="57"/>
      <c r="B170" s="57"/>
      <c r="C170" s="57"/>
      <c r="D170" s="57"/>
      <c r="E170" s="57"/>
      <c r="F170" s="57"/>
      <c r="G170" s="57"/>
      <c r="H170" s="57"/>
      <c r="I170" s="57"/>
    </row>
    <row r="171" spans="1:9" x14ac:dyDescent="0.2">
      <c r="A171" s="57"/>
      <c r="B171" s="57"/>
      <c r="C171" s="57"/>
      <c r="D171" s="57"/>
      <c r="E171" s="57"/>
      <c r="F171" s="57"/>
      <c r="G171" s="57"/>
      <c r="H171" s="57"/>
      <c r="I171" s="57"/>
    </row>
    <row r="172" spans="1:9" x14ac:dyDescent="0.2">
      <c r="A172" s="57"/>
      <c r="B172" s="57"/>
      <c r="C172" s="57"/>
      <c r="D172" s="57"/>
      <c r="E172" s="57"/>
      <c r="F172" s="57"/>
      <c r="G172" s="57"/>
      <c r="H172" s="57"/>
      <c r="I172" s="57"/>
    </row>
    <row r="173" spans="1:9" x14ac:dyDescent="0.2">
      <c r="A173" s="57"/>
      <c r="B173" s="57"/>
      <c r="C173" s="57"/>
      <c r="D173" s="57"/>
      <c r="E173" s="57"/>
      <c r="F173" s="57"/>
      <c r="G173" s="57"/>
      <c r="H173" s="57"/>
      <c r="I173" s="57"/>
    </row>
    <row r="174" spans="1:9" x14ac:dyDescent="0.2">
      <c r="A174" s="57"/>
      <c r="B174" s="57"/>
      <c r="C174" s="57"/>
      <c r="D174" s="57"/>
      <c r="E174" s="57"/>
      <c r="F174" s="57"/>
      <c r="G174" s="57"/>
      <c r="H174" s="57"/>
      <c r="I174" s="57"/>
    </row>
    <row r="175" spans="1:9" x14ac:dyDescent="0.2">
      <c r="A175" s="57"/>
      <c r="B175" s="57"/>
      <c r="C175" s="57"/>
      <c r="D175" s="57"/>
      <c r="E175" s="57"/>
      <c r="F175" s="57"/>
      <c r="G175" s="57"/>
      <c r="H175" s="57"/>
      <c r="I175" s="57"/>
    </row>
    <row r="177" spans="1:9" x14ac:dyDescent="0.2">
      <c r="A177" s="57"/>
      <c r="B177" s="57"/>
      <c r="C177" s="57"/>
      <c r="D177" s="57"/>
      <c r="E177" s="57"/>
      <c r="F177" s="57"/>
      <c r="G177" s="57"/>
      <c r="H177" s="57"/>
      <c r="I177" s="57"/>
    </row>
    <row r="178" spans="1:9" x14ac:dyDescent="0.2">
      <c r="A178" s="57"/>
      <c r="B178" s="57"/>
      <c r="C178" s="57"/>
      <c r="D178" s="57"/>
      <c r="E178" s="57"/>
      <c r="F178" s="57"/>
      <c r="G178" s="57"/>
      <c r="H178" s="57"/>
      <c r="I178" s="57"/>
    </row>
    <row r="179" spans="1:9" x14ac:dyDescent="0.2">
      <c r="A179" s="57"/>
      <c r="B179" s="57"/>
      <c r="C179" s="57"/>
      <c r="D179" s="57"/>
      <c r="E179" s="57"/>
      <c r="F179" s="57"/>
      <c r="G179" s="57"/>
      <c r="H179" s="57"/>
      <c r="I179" s="57"/>
    </row>
    <row r="180" spans="1:9" x14ac:dyDescent="0.2">
      <c r="A180" s="57"/>
      <c r="B180" s="57"/>
      <c r="C180" s="57"/>
      <c r="D180" s="57"/>
      <c r="E180" s="57"/>
      <c r="F180" s="57"/>
      <c r="G180" s="57"/>
      <c r="H180" s="57"/>
      <c r="I180" s="57"/>
    </row>
    <row r="181" spans="1:9" x14ac:dyDescent="0.2">
      <c r="A181" s="57"/>
      <c r="B181" s="57"/>
      <c r="C181" s="57"/>
      <c r="D181" s="57"/>
      <c r="E181" s="57"/>
      <c r="F181" s="57"/>
      <c r="G181" s="57"/>
      <c r="H181" s="57"/>
      <c r="I181" s="57"/>
    </row>
    <row r="182" spans="1:9" x14ac:dyDescent="0.2">
      <c r="A182" s="57"/>
      <c r="B182" s="57"/>
      <c r="C182" s="57"/>
      <c r="D182" s="57"/>
      <c r="E182" s="57"/>
      <c r="F182" s="57"/>
      <c r="G182" s="57"/>
      <c r="H182" s="57"/>
      <c r="I182" s="57"/>
    </row>
    <row r="188" spans="1:9" x14ac:dyDescent="0.2">
      <c r="A188" s="57"/>
      <c r="B188" s="57"/>
      <c r="C188" s="57"/>
      <c r="D188" s="57"/>
      <c r="E188" s="57"/>
      <c r="F188" s="57"/>
      <c r="G188" s="57"/>
      <c r="H188" s="57"/>
      <c r="I188" s="57"/>
    </row>
    <row r="190" spans="1:9" x14ac:dyDescent="0.2">
      <c r="A190" s="57"/>
      <c r="B190" s="57"/>
      <c r="C190" s="57"/>
      <c r="D190" s="57"/>
      <c r="E190" s="57"/>
      <c r="F190" s="57"/>
      <c r="G190" s="57"/>
      <c r="H190" s="57"/>
      <c r="I190" s="57"/>
    </row>
    <row r="191" spans="1:9" x14ac:dyDescent="0.2">
      <c r="A191" s="57"/>
      <c r="B191" s="57"/>
      <c r="C191" s="57"/>
      <c r="D191" s="57"/>
      <c r="E191" s="57"/>
      <c r="F191" s="57"/>
      <c r="G191" s="57"/>
      <c r="H191" s="57"/>
      <c r="I191" s="57"/>
    </row>
    <row r="192" spans="1:9" x14ac:dyDescent="0.2">
      <c r="A192" s="57"/>
      <c r="B192" s="57"/>
      <c r="C192" s="57"/>
      <c r="D192" s="57"/>
      <c r="E192" s="57"/>
      <c r="F192" s="57"/>
      <c r="G192" s="57"/>
      <c r="H192" s="57"/>
      <c r="I192" s="57"/>
    </row>
    <row r="193" spans="1:9" x14ac:dyDescent="0.2">
      <c r="A193" s="57"/>
      <c r="B193" s="57"/>
      <c r="C193" s="57"/>
      <c r="D193" s="57"/>
      <c r="E193" s="57"/>
      <c r="F193" s="57"/>
      <c r="G193" s="57"/>
      <c r="H193" s="57"/>
      <c r="I193" s="57"/>
    </row>
    <row r="194" spans="1:9" x14ac:dyDescent="0.2">
      <c r="A194" s="57"/>
      <c r="B194" s="57"/>
      <c r="C194" s="57"/>
      <c r="D194" s="57"/>
      <c r="E194" s="57"/>
      <c r="F194" s="57"/>
      <c r="G194" s="57"/>
      <c r="H194" s="57"/>
      <c r="I194" s="57"/>
    </row>
    <row r="195" spans="1:9" x14ac:dyDescent="0.2">
      <c r="A195" s="57"/>
      <c r="B195" s="57"/>
      <c r="C195" s="57"/>
      <c r="D195" s="57"/>
      <c r="E195" s="57"/>
      <c r="F195" s="57"/>
      <c r="G195" s="57"/>
      <c r="H195" s="57"/>
      <c r="I195" s="57"/>
    </row>
    <row r="197" spans="1:9" x14ac:dyDescent="0.2">
      <c r="A197" s="57"/>
      <c r="B197" s="57"/>
      <c r="C197" s="57"/>
      <c r="D197" s="57"/>
      <c r="E197" s="57"/>
      <c r="F197" s="57"/>
      <c r="G197" s="57"/>
      <c r="H197" s="57"/>
      <c r="I197" s="57"/>
    </row>
    <row r="198" spans="1:9" x14ac:dyDescent="0.2">
      <c r="A198" s="57"/>
      <c r="B198" s="57"/>
      <c r="C198" s="57"/>
      <c r="D198" s="57"/>
      <c r="E198" s="57"/>
      <c r="F198" s="57"/>
      <c r="G198" s="57"/>
      <c r="H198" s="57"/>
      <c r="I198" s="57"/>
    </row>
    <row r="199" spans="1:9" x14ac:dyDescent="0.2">
      <c r="A199" s="57"/>
      <c r="B199" s="57"/>
      <c r="C199" s="57"/>
      <c r="D199" s="57"/>
      <c r="E199" s="57"/>
      <c r="F199" s="57"/>
      <c r="G199" s="57"/>
      <c r="H199" s="57"/>
      <c r="I199" s="57"/>
    </row>
    <row r="205" spans="1:9" x14ac:dyDescent="0.2">
      <c r="A205" s="57"/>
      <c r="B205" s="57"/>
      <c r="C205" s="57"/>
      <c r="D205" s="57"/>
      <c r="E205" s="57"/>
      <c r="F205" s="57"/>
      <c r="G205" s="57"/>
      <c r="H205" s="57"/>
      <c r="I205" s="57"/>
    </row>
    <row r="206" spans="1:9" x14ac:dyDescent="0.2">
      <c r="A206" s="57"/>
      <c r="B206" s="57"/>
      <c r="C206" s="57"/>
      <c r="D206" s="57"/>
      <c r="E206" s="57"/>
      <c r="F206" s="57"/>
      <c r="G206" s="57"/>
      <c r="H206" s="57"/>
      <c r="I206" s="57"/>
    </row>
    <row r="207" spans="1:9" x14ac:dyDescent="0.2">
      <c r="A207" s="57"/>
      <c r="B207" s="57"/>
      <c r="C207" s="57"/>
      <c r="D207" s="57"/>
      <c r="E207" s="57"/>
      <c r="F207" s="57"/>
      <c r="G207" s="57"/>
      <c r="H207" s="57"/>
      <c r="I207" s="57"/>
    </row>
    <row r="208" spans="1:9" x14ac:dyDescent="0.2">
      <c r="A208" s="57"/>
      <c r="B208" s="57"/>
      <c r="C208" s="57"/>
      <c r="D208" s="57"/>
      <c r="E208" s="57"/>
      <c r="F208" s="57"/>
      <c r="G208" s="57"/>
      <c r="H208" s="57"/>
      <c r="I208" s="57"/>
    </row>
    <row r="209" spans="1:9" x14ac:dyDescent="0.2">
      <c r="A209" s="57"/>
      <c r="B209" s="57"/>
      <c r="C209" s="57"/>
      <c r="D209" s="57"/>
      <c r="E209" s="57"/>
      <c r="F209" s="57"/>
      <c r="G209" s="57"/>
      <c r="H209" s="57"/>
      <c r="I209" s="57"/>
    </row>
    <row r="210" spans="1:9" x14ac:dyDescent="0.2">
      <c r="A210" s="57"/>
      <c r="B210" s="57"/>
      <c r="C210" s="57"/>
      <c r="D210" s="57"/>
      <c r="E210" s="57"/>
      <c r="F210" s="57"/>
      <c r="G210" s="57"/>
      <c r="H210" s="57"/>
      <c r="I210" s="57"/>
    </row>
    <row r="211" spans="1:9" x14ac:dyDescent="0.2">
      <c r="A211" s="57"/>
      <c r="B211" s="57"/>
      <c r="C211" s="57"/>
      <c r="D211" s="57"/>
      <c r="E211" s="57"/>
      <c r="F211" s="57"/>
      <c r="G211" s="57"/>
      <c r="H211" s="57"/>
      <c r="I211" s="57"/>
    </row>
    <row r="212" spans="1:9" x14ac:dyDescent="0.2">
      <c r="A212" s="57"/>
      <c r="B212" s="57"/>
      <c r="C212" s="57"/>
      <c r="D212" s="57"/>
      <c r="E212" s="57"/>
      <c r="F212" s="57"/>
      <c r="G212" s="57"/>
      <c r="H212" s="57"/>
      <c r="I212" s="57"/>
    </row>
    <row r="213" spans="1:9" x14ac:dyDescent="0.2">
      <c r="A213" s="57"/>
      <c r="B213" s="57"/>
      <c r="C213" s="57"/>
      <c r="D213" s="57"/>
      <c r="E213" s="57"/>
      <c r="F213" s="57"/>
      <c r="G213" s="57"/>
      <c r="H213" s="57"/>
      <c r="I213" s="57"/>
    </row>
    <row r="214" spans="1:9" x14ac:dyDescent="0.2">
      <c r="A214" s="57"/>
      <c r="B214" s="57"/>
      <c r="C214" s="57"/>
      <c r="D214" s="57"/>
      <c r="E214" s="57"/>
      <c r="F214" s="57"/>
      <c r="G214" s="57"/>
      <c r="H214" s="57"/>
      <c r="I214" s="57"/>
    </row>
    <row r="216" spans="1:9" x14ac:dyDescent="0.2">
      <c r="A216" s="57"/>
      <c r="B216" s="57"/>
      <c r="C216" s="57"/>
      <c r="D216" s="57"/>
      <c r="E216" s="57"/>
      <c r="F216" s="57"/>
      <c r="G216" s="57"/>
      <c r="H216" s="57"/>
      <c r="I216" s="57"/>
    </row>
    <row r="217" spans="1:9" x14ac:dyDescent="0.2">
      <c r="A217" s="57"/>
      <c r="B217" s="57"/>
      <c r="C217" s="57"/>
      <c r="D217" s="57"/>
      <c r="E217" s="57"/>
      <c r="F217" s="57"/>
      <c r="G217" s="57"/>
      <c r="H217" s="57"/>
      <c r="I217" s="57"/>
    </row>
    <row r="218" spans="1:9" x14ac:dyDescent="0.2">
      <c r="A218" s="57"/>
      <c r="B218" s="57"/>
      <c r="C218" s="57"/>
      <c r="D218" s="57"/>
      <c r="E218" s="57"/>
      <c r="F218" s="57"/>
      <c r="G218" s="57"/>
      <c r="H218" s="57"/>
      <c r="I218" s="57"/>
    </row>
    <row r="219" spans="1:9" x14ac:dyDescent="0.2">
      <c r="A219" s="57"/>
      <c r="B219" s="57"/>
      <c r="C219" s="57"/>
      <c r="D219" s="57"/>
      <c r="E219" s="57"/>
      <c r="F219" s="57"/>
      <c r="G219" s="57"/>
      <c r="H219" s="57"/>
      <c r="I219" s="57"/>
    </row>
    <row r="220" spans="1:9" x14ac:dyDescent="0.2">
      <c r="A220" s="57"/>
      <c r="B220" s="57"/>
      <c r="C220" s="57"/>
      <c r="D220" s="57"/>
      <c r="E220" s="57"/>
      <c r="F220" s="57"/>
      <c r="G220" s="57"/>
      <c r="H220" s="57"/>
      <c r="I220" s="57"/>
    </row>
    <row r="221" spans="1:9" x14ac:dyDescent="0.2">
      <c r="A221" s="57"/>
      <c r="B221" s="57"/>
      <c r="C221" s="57"/>
      <c r="D221" s="57"/>
      <c r="E221" s="57"/>
      <c r="F221" s="57"/>
      <c r="G221" s="57"/>
      <c r="H221" s="57"/>
      <c r="I221" s="57"/>
    </row>
    <row r="222" spans="1:9" x14ac:dyDescent="0.2">
      <c r="A222" s="57"/>
      <c r="B222" s="57"/>
      <c r="C222" s="57"/>
      <c r="D222" s="57"/>
      <c r="E222" s="57"/>
      <c r="F222" s="57"/>
      <c r="G222" s="57"/>
      <c r="H222" s="57"/>
      <c r="I222" s="57"/>
    </row>
    <row r="223" spans="1:9" x14ac:dyDescent="0.2">
      <c r="A223" s="57"/>
      <c r="B223" s="57"/>
      <c r="C223" s="57"/>
      <c r="D223" s="57"/>
      <c r="E223" s="57"/>
      <c r="F223" s="57"/>
      <c r="G223" s="57"/>
      <c r="H223" s="57"/>
      <c r="I223" s="57"/>
    </row>
    <row r="224" spans="1:9" x14ac:dyDescent="0.2">
      <c r="A224" s="57"/>
      <c r="B224" s="57"/>
      <c r="C224" s="57"/>
      <c r="D224" s="57"/>
      <c r="E224" s="57"/>
      <c r="F224" s="57"/>
      <c r="G224" s="57"/>
      <c r="H224" s="57"/>
      <c r="I224" s="57"/>
    </row>
    <row r="225" spans="1:9" x14ac:dyDescent="0.2">
      <c r="A225" s="57"/>
      <c r="B225" s="57"/>
      <c r="C225" s="57"/>
      <c r="D225" s="57"/>
      <c r="E225" s="57"/>
      <c r="F225" s="57"/>
      <c r="G225" s="57"/>
      <c r="H225" s="57"/>
      <c r="I225" s="57"/>
    </row>
    <row r="226" spans="1:9" x14ac:dyDescent="0.2">
      <c r="A226" s="57"/>
      <c r="B226" s="57"/>
      <c r="C226" s="57"/>
      <c r="D226" s="57"/>
      <c r="E226" s="57"/>
      <c r="F226" s="57"/>
      <c r="G226" s="57"/>
      <c r="H226" s="57"/>
      <c r="I226" s="57"/>
    </row>
    <row r="227" spans="1:9" x14ac:dyDescent="0.2">
      <c r="A227" s="57"/>
      <c r="B227" s="57"/>
      <c r="C227" s="57"/>
      <c r="D227" s="57"/>
      <c r="E227" s="57"/>
      <c r="F227" s="57"/>
      <c r="G227" s="57"/>
      <c r="H227" s="57"/>
      <c r="I227" s="57"/>
    </row>
    <row r="228" spans="1:9" x14ac:dyDescent="0.2">
      <c r="A228" s="57"/>
      <c r="B228" s="57"/>
      <c r="C228" s="57"/>
      <c r="D228" s="57"/>
      <c r="E228" s="57"/>
      <c r="F228" s="57"/>
      <c r="G228" s="57"/>
      <c r="H228" s="57"/>
      <c r="I228" s="57"/>
    </row>
    <row r="229" spans="1:9" x14ac:dyDescent="0.2">
      <c r="A229" s="57"/>
      <c r="B229" s="57"/>
      <c r="C229" s="57"/>
      <c r="D229" s="57"/>
      <c r="E229" s="57"/>
      <c r="F229" s="57"/>
      <c r="G229" s="57"/>
      <c r="H229" s="57"/>
      <c r="I229" s="57"/>
    </row>
    <row r="230" spans="1:9" x14ac:dyDescent="0.2">
      <c r="A230" s="57"/>
      <c r="B230" s="57"/>
      <c r="C230" s="57"/>
      <c r="D230" s="57"/>
      <c r="E230" s="57"/>
      <c r="F230" s="57"/>
      <c r="G230" s="57"/>
      <c r="H230" s="57"/>
      <c r="I230" s="57"/>
    </row>
    <row r="234" spans="1:9" x14ac:dyDescent="0.2">
      <c r="A234" s="57"/>
      <c r="B234" s="57"/>
      <c r="C234" s="57"/>
      <c r="D234" s="57"/>
      <c r="E234" s="57"/>
      <c r="F234" s="57"/>
      <c r="G234" s="57"/>
      <c r="H234" s="57"/>
      <c r="I234" s="57"/>
    </row>
    <row r="244" spans="1:9" x14ac:dyDescent="0.2">
      <c r="A244" s="57"/>
      <c r="B244" s="57"/>
      <c r="C244" s="57"/>
      <c r="D244" s="57"/>
      <c r="E244" s="57"/>
      <c r="F244" s="57"/>
      <c r="G244" s="57"/>
      <c r="H244" s="57"/>
      <c r="I244" s="57"/>
    </row>
  </sheetData>
  <sheetProtection selectLockedCells="1"/>
  <mergeCells count="24">
    <mergeCell ref="C32:F32"/>
    <mergeCell ref="B33:F33"/>
    <mergeCell ref="A34:I34"/>
    <mergeCell ref="A2:D2"/>
    <mergeCell ref="E2:I2"/>
    <mergeCell ref="E3:I3"/>
    <mergeCell ref="E4:I4"/>
    <mergeCell ref="E5:I5"/>
    <mergeCell ref="B44:I44"/>
    <mergeCell ref="H45:I45"/>
    <mergeCell ref="F47:F48"/>
    <mergeCell ref="J48:K48"/>
    <mergeCell ref="E6:F6"/>
    <mergeCell ref="H6:I6"/>
    <mergeCell ref="A43:I43"/>
    <mergeCell ref="E7:I7"/>
    <mergeCell ref="E11:F11"/>
    <mergeCell ref="E12:F12"/>
    <mergeCell ref="E13:F13"/>
    <mergeCell ref="H13:I13"/>
    <mergeCell ref="E16:F16"/>
    <mergeCell ref="E18:F18"/>
    <mergeCell ref="A25:F25"/>
    <mergeCell ref="C29:E29"/>
  </mergeCells>
  <pageMargins left="0.70866141732283472" right="0.70866141732283472" top="0.78740157480314965" bottom="0.78740157480314965" header="0.51181102362204722" footer="0.51181102362204722"/>
  <pageSetup paperSize="9" scale="80" firstPageNumber="79" orientation="portrait" useFirstPageNumber="1" r:id="rId1"/>
  <headerFooter alignWithMargins="0">
    <oddFooter>&amp;L&amp;"Arial,Kurzíva"&amp;11Zastupitelstvo Olomouckého kraje 19. 6. 2023
6.1. - Rozpočet Olomouckého kraje 2022 - závěrečný účet
Příloha č. 14: Financování hospodaření příspěvkových organizací Olomouckého kraje&amp;R&amp;"Arial,Kurzíva"&amp;11Strana &amp;P (celkem 293)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4">
    <tabColor theme="4" tint="0.59999389629810485"/>
  </sheetPr>
  <dimension ref="A1:M244"/>
  <sheetViews>
    <sheetView showGridLines="0" zoomScaleNormal="100" workbookViewId="0">
      <selection activeCell="N20" sqref="N20"/>
    </sheetView>
  </sheetViews>
  <sheetFormatPr defaultColWidth="9.140625" defaultRowHeight="12.75" x14ac:dyDescent="0.2"/>
  <cols>
    <col min="1" max="1" width="7.5703125" style="52" customWidth="1"/>
    <col min="2" max="2" width="2.5703125" style="52" customWidth="1"/>
    <col min="3" max="3" width="8.42578125" style="52" customWidth="1"/>
    <col min="4" max="4" width="8.28515625" style="52" customWidth="1"/>
    <col min="5" max="5" width="15.28515625" style="52" customWidth="1"/>
    <col min="6" max="6" width="15.5703125" style="52" customWidth="1"/>
    <col min="7" max="7" width="15" style="52" customWidth="1"/>
    <col min="8" max="8" width="15.28515625" style="52" customWidth="1"/>
    <col min="9" max="9" width="19" style="52" customWidth="1"/>
    <col min="10" max="10" width="16.85546875" style="309" customWidth="1"/>
    <col min="11" max="11" width="14.42578125" style="7" customWidth="1"/>
    <col min="12" max="16384" width="9.140625" style="57"/>
  </cols>
  <sheetData>
    <row r="1" spans="1:11" ht="19.5" x14ac:dyDescent="0.4">
      <c r="A1" s="208" t="s">
        <v>0</v>
      </c>
      <c r="B1" s="209"/>
      <c r="C1" s="209"/>
      <c r="D1" s="209"/>
      <c r="I1" s="210"/>
    </row>
    <row r="2" spans="1:11" ht="19.5" x14ac:dyDescent="0.4">
      <c r="A2" s="456" t="s">
        <v>1</v>
      </c>
      <c r="B2" s="456"/>
      <c r="C2" s="456"/>
      <c r="D2" s="456"/>
      <c r="E2" s="457" t="s">
        <v>109</v>
      </c>
      <c r="F2" s="457"/>
      <c r="G2" s="457"/>
      <c r="H2" s="457"/>
      <c r="I2" s="457"/>
      <c r="J2" s="22"/>
    </row>
    <row r="3" spans="1:11" ht="9.75" customHeight="1" x14ac:dyDescent="0.4">
      <c r="A3" s="212"/>
      <c r="B3" s="212"/>
      <c r="C3" s="212"/>
      <c r="D3" s="212"/>
      <c r="E3" s="449" t="s">
        <v>23</v>
      </c>
      <c r="F3" s="449"/>
      <c r="G3" s="449"/>
      <c r="H3" s="449"/>
      <c r="I3" s="449"/>
      <c r="J3" s="22"/>
    </row>
    <row r="4" spans="1:11" ht="15.75" x14ac:dyDescent="0.25">
      <c r="A4" s="213" t="s">
        <v>2</v>
      </c>
      <c r="E4" s="458" t="s">
        <v>208</v>
      </c>
      <c r="F4" s="458"/>
      <c r="G4" s="458"/>
      <c r="H4" s="458"/>
      <c r="I4" s="458"/>
    </row>
    <row r="5" spans="1:11" ht="7.5" customHeight="1" x14ac:dyDescent="0.3">
      <c r="A5" s="214"/>
      <c r="E5" s="449" t="s">
        <v>23</v>
      </c>
      <c r="F5" s="449"/>
      <c r="G5" s="449"/>
      <c r="H5" s="449"/>
      <c r="I5" s="449"/>
    </row>
    <row r="6" spans="1:11" ht="19.5" x14ac:dyDescent="0.4">
      <c r="A6" s="211" t="s">
        <v>34</v>
      </c>
      <c r="C6" s="215"/>
      <c r="D6" s="215"/>
      <c r="E6" s="446">
        <v>844012</v>
      </c>
      <c r="F6" s="447"/>
      <c r="G6" s="216" t="s">
        <v>3</v>
      </c>
      <c r="H6" s="448">
        <v>1120</v>
      </c>
      <c r="I6" s="448"/>
    </row>
    <row r="7" spans="1:11" ht="8.25" customHeight="1" x14ac:dyDescent="0.4">
      <c r="A7" s="211"/>
      <c r="E7" s="449" t="s">
        <v>24</v>
      </c>
      <c r="F7" s="449"/>
      <c r="G7" s="449"/>
      <c r="H7" s="449"/>
      <c r="I7" s="449"/>
    </row>
    <row r="8" spans="1:11" ht="19.5" hidden="1" x14ac:dyDescent="0.4">
      <c r="A8" s="211"/>
      <c r="E8" s="217"/>
      <c r="F8" s="217"/>
      <c r="G8" s="217"/>
      <c r="H8" s="218"/>
      <c r="I8" s="217"/>
    </row>
    <row r="9" spans="1:11" ht="30.75" customHeight="1" x14ac:dyDescent="0.4">
      <c r="A9" s="211"/>
      <c r="E9" s="217"/>
      <c r="F9" s="217"/>
      <c r="G9" s="217"/>
      <c r="H9" s="218"/>
      <c r="I9" s="217"/>
    </row>
    <row r="11" spans="1:11" ht="15" customHeight="1" x14ac:dyDescent="0.4">
      <c r="A11" s="219"/>
      <c r="E11" s="450" t="s">
        <v>4</v>
      </c>
      <c r="F11" s="451"/>
      <c r="G11" s="220" t="s">
        <v>5</v>
      </c>
      <c r="H11" s="55" t="s">
        <v>6</v>
      </c>
      <c r="I11" s="55"/>
      <c r="J11" s="27"/>
      <c r="K11" s="4"/>
    </row>
    <row r="12" spans="1:11" ht="15" customHeight="1" x14ac:dyDescent="0.4">
      <c r="A12" s="54"/>
      <c r="B12" s="54"/>
      <c r="C12" s="54"/>
      <c r="D12" s="54"/>
      <c r="E12" s="450" t="s">
        <v>7</v>
      </c>
      <c r="F12" s="451"/>
      <c r="G12" s="220" t="s">
        <v>8</v>
      </c>
      <c r="H12" s="221" t="s">
        <v>9</v>
      </c>
      <c r="I12" s="222" t="s">
        <v>10</v>
      </c>
      <c r="J12" s="27"/>
      <c r="K12" s="4"/>
    </row>
    <row r="13" spans="1:11" ht="12.75" customHeight="1" x14ac:dyDescent="0.2">
      <c r="A13" s="54"/>
      <c r="B13" s="54"/>
      <c r="C13" s="54"/>
      <c r="D13" s="54"/>
      <c r="E13" s="450" t="s">
        <v>11</v>
      </c>
      <c r="F13" s="451"/>
      <c r="G13" s="223"/>
      <c r="H13" s="452" t="s">
        <v>35</v>
      </c>
      <c r="I13" s="452"/>
      <c r="J13" s="27"/>
      <c r="K13" s="4"/>
    </row>
    <row r="14" spans="1:11" ht="12.75" customHeight="1" x14ac:dyDescent="0.2">
      <c r="A14" s="54"/>
      <c r="B14" s="54"/>
      <c r="C14" s="54"/>
      <c r="D14" s="54"/>
      <c r="E14" s="224"/>
      <c r="F14" s="224"/>
      <c r="G14" s="223"/>
      <c r="H14" s="119"/>
      <c r="I14" s="119"/>
      <c r="J14" s="27"/>
      <c r="K14" s="4"/>
    </row>
    <row r="15" spans="1:11" ht="18.75" x14ac:dyDescent="0.4">
      <c r="A15" s="114" t="s">
        <v>36</v>
      </c>
      <c r="B15" s="114"/>
      <c r="C15" s="51"/>
      <c r="D15" s="114"/>
      <c r="E15" s="53"/>
      <c r="F15" s="53"/>
      <c r="G15" s="115"/>
      <c r="H15" s="54"/>
      <c r="I15" s="54"/>
      <c r="J15" s="27"/>
      <c r="K15" s="4"/>
    </row>
    <row r="16" spans="1:11" ht="19.5" x14ac:dyDescent="0.4">
      <c r="A16" s="225" t="s">
        <v>62</v>
      </c>
      <c r="B16" s="114"/>
      <c r="C16" s="51"/>
      <c r="D16" s="114"/>
      <c r="E16" s="453">
        <v>42410000</v>
      </c>
      <c r="F16" s="454"/>
      <c r="G16" s="226">
        <f>H16+I16</f>
        <v>44645580.799999997</v>
      </c>
      <c r="H16" s="101">
        <v>44212166.439999998</v>
      </c>
      <c r="I16" s="101">
        <v>433414.36</v>
      </c>
      <c r="J16" s="27"/>
      <c r="K16" s="4"/>
    </row>
    <row r="17" spans="1:11" ht="18" x14ac:dyDescent="0.35">
      <c r="A17" s="227" t="s">
        <v>6</v>
      </c>
      <c r="B17" s="116"/>
      <c r="C17" s="228" t="s">
        <v>26</v>
      </c>
      <c r="D17" s="116"/>
      <c r="E17" s="116"/>
      <c r="F17" s="116"/>
      <c r="G17" s="56">
        <f>H17+I17</f>
        <v>1370</v>
      </c>
      <c r="H17" s="56">
        <v>106</v>
      </c>
      <c r="I17" s="56">
        <v>1264</v>
      </c>
      <c r="J17" s="320"/>
      <c r="K17" s="311"/>
    </row>
    <row r="18" spans="1:11" ht="19.5" x14ac:dyDescent="0.4">
      <c r="A18" s="225" t="s">
        <v>63</v>
      </c>
      <c r="B18" s="116"/>
      <c r="C18" s="116"/>
      <c r="D18" s="116"/>
      <c r="E18" s="453">
        <v>42410000</v>
      </c>
      <c r="F18" s="454"/>
      <c r="G18" s="226">
        <f>H18+I18</f>
        <v>45190383.380000003</v>
      </c>
      <c r="H18" s="101">
        <v>44460440.380000003</v>
      </c>
      <c r="I18" s="101">
        <v>729943</v>
      </c>
      <c r="J18" s="27"/>
      <c r="K18" s="4"/>
    </row>
    <row r="19" spans="1:11" ht="19.5" x14ac:dyDescent="0.4">
      <c r="A19" s="225"/>
      <c r="B19" s="116"/>
      <c r="C19" s="116"/>
      <c r="D19" s="116"/>
      <c r="E19" s="229"/>
      <c r="F19" s="230"/>
      <c r="G19" s="231"/>
      <c r="H19" s="101"/>
      <c r="I19" s="101"/>
      <c r="J19" s="295"/>
      <c r="K19" s="4"/>
    </row>
    <row r="20" spans="1:11" s="132" customFormat="1" ht="19.5" x14ac:dyDescent="0.4">
      <c r="A20" s="129" t="s">
        <v>64</v>
      </c>
      <c r="B20" s="129"/>
      <c r="C20" s="130"/>
      <c r="D20" s="129"/>
      <c r="E20" s="129"/>
      <c r="F20" s="129"/>
      <c r="G20" s="131">
        <f>G18-G16+G17</f>
        <v>546172.58000000566</v>
      </c>
      <c r="H20" s="131">
        <f>H18-H16+H17</f>
        <v>248379.94000000507</v>
      </c>
      <c r="I20" s="131">
        <f>I18-I16+I17</f>
        <v>297792.64000000001</v>
      </c>
      <c r="J20" s="314"/>
      <c r="K20" s="57"/>
    </row>
    <row r="21" spans="1:11" s="132" customFormat="1" ht="19.5" x14ac:dyDescent="0.4">
      <c r="A21" s="129" t="s">
        <v>65</v>
      </c>
      <c r="B21" s="129"/>
      <c r="C21" s="130"/>
      <c r="D21" s="129"/>
      <c r="E21" s="129"/>
      <c r="F21" s="129"/>
      <c r="G21" s="131">
        <f>G20-G17</f>
        <v>544802.58000000566</v>
      </c>
      <c r="H21" s="131">
        <f>H20-H17</f>
        <v>248273.94000000507</v>
      </c>
      <c r="I21" s="131">
        <f>I20-I17</f>
        <v>296528.64000000001</v>
      </c>
      <c r="J21" s="314"/>
      <c r="K21" s="313"/>
    </row>
    <row r="22" spans="1:11" ht="14.25" customHeight="1" x14ac:dyDescent="0.4">
      <c r="A22" s="53"/>
      <c r="B22" s="116"/>
      <c r="C22" s="116"/>
      <c r="D22" s="116"/>
      <c r="E22" s="116"/>
      <c r="F22" s="116"/>
      <c r="G22" s="116"/>
      <c r="H22" s="232"/>
      <c r="I22" s="232"/>
      <c r="J22" s="314"/>
      <c r="K22" s="313"/>
    </row>
    <row r="23" spans="1:11" ht="19.5" x14ac:dyDescent="0.4">
      <c r="J23" s="314"/>
      <c r="K23" s="313"/>
    </row>
    <row r="24" spans="1:11" ht="19.5" x14ac:dyDescent="0.4">
      <c r="A24" s="114" t="s">
        <v>66</v>
      </c>
      <c r="B24" s="233"/>
      <c r="C24" s="51"/>
      <c r="D24" s="233"/>
      <c r="E24" s="233"/>
      <c r="J24" s="314"/>
      <c r="K24" s="313"/>
    </row>
    <row r="25" spans="1:11" s="132" customFormat="1" ht="28.5" customHeight="1" x14ac:dyDescent="0.3">
      <c r="A25" s="437" t="s">
        <v>196</v>
      </c>
      <c r="B25" s="437"/>
      <c r="C25" s="437"/>
      <c r="D25" s="437"/>
      <c r="E25" s="437"/>
      <c r="F25" s="437"/>
      <c r="G25" s="134">
        <f>G21-I26</f>
        <v>544802.58000000566</v>
      </c>
      <c r="H25" s="135">
        <f>H21</f>
        <v>248273.94000000507</v>
      </c>
      <c r="I25" s="135">
        <f>I21-I26</f>
        <v>296528.64000000001</v>
      </c>
    </row>
    <row r="26" spans="1:11" s="132" customFormat="1" ht="15" x14ac:dyDescent="0.3">
      <c r="A26" s="133" t="s">
        <v>197</v>
      </c>
      <c r="B26" s="130"/>
      <c r="C26" s="130"/>
      <c r="D26" s="130"/>
      <c r="E26" s="130"/>
      <c r="F26" s="130"/>
      <c r="G26" s="134"/>
      <c r="H26" s="363" t="s">
        <v>198</v>
      </c>
      <c r="I26" s="135">
        <v>0</v>
      </c>
      <c r="J26" s="321"/>
      <c r="K26" s="313"/>
    </row>
    <row r="27" spans="1:11" s="132" customFormat="1" x14ac:dyDescent="0.2">
      <c r="A27" s="136"/>
      <c r="B27" s="136"/>
      <c r="C27" s="136"/>
      <c r="D27" s="136"/>
      <c r="E27" s="136"/>
      <c r="F27" s="136"/>
      <c r="G27" s="136"/>
      <c r="H27" s="136"/>
      <c r="I27" s="136"/>
      <c r="J27" s="315"/>
      <c r="K27" s="316"/>
    </row>
    <row r="28" spans="1:11" s="132" customFormat="1" ht="16.5" x14ac:dyDescent="0.35">
      <c r="A28" s="129" t="s">
        <v>37</v>
      </c>
      <c r="B28" s="129" t="s">
        <v>38</v>
      </c>
      <c r="C28" s="129"/>
      <c r="D28" s="137"/>
      <c r="E28" s="137"/>
      <c r="F28" s="138"/>
      <c r="G28" s="131"/>
      <c r="H28" s="139"/>
      <c r="I28" s="138"/>
      <c r="J28" s="317"/>
      <c r="K28" s="313"/>
    </row>
    <row r="29" spans="1:11" s="132" customFormat="1" ht="16.5" customHeight="1" x14ac:dyDescent="0.3">
      <c r="A29" s="129"/>
      <c r="B29" s="129"/>
      <c r="C29" s="438" t="s">
        <v>14</v>
      </c>
      <c r="D29" s="438"/>
      <c r="E29" s="438"/>
      <c r="F29" s="138"/>
      <c r="G29" s="140">
        <f>G30+G31</f>
        <v>544802.57999999996</v>
      </c>
      <c r="H29" s="139"/>
      <c r="I29" s="138"/>
      <c r="J29" s="317"/>
      <c r="K29" s="313"/>
    </row>
    <row r="30" spans="1:11" s="132" customFormat="1" ht="18.75" x14ac:dyDescent="0.4">
      <c r="A30" s="141"/>
      <c r="B30" s="141"/>
      <c r="C30" s="142"/>
      <c r="D30" s="143"/>
      <c r="E30" s="144" t="s">
        <v>41</v>
      </c>
      <c r="F30" s="145" t="s">
        <v>15</v>
      </c>
      <c r="G30" s="146">
        <v>0</v>
      </c>
      <c r="H30" s="139"/>
      <c r="I30" s="138"/>
      <c r="J30" s="57"/>
      <c r="K30" s="57"/>
    </row>
    <row r="31" spans="1:11" s="132" customFormat="1" ht="18.75" x14ac:dyDescent="0.4">
      <c r="A31" s="141"/>
      <c r="B31" s="141"/>
      <c r="C31" s="147"/>
      <c r="D31" s="143"/>
      <c r="E31" s="148"/>
      <c r="F31" s="145" t="s">
        <v>55</v>
      </c>
      <c r="G31" s="146">
        <v>544802.57999999996</v>
      </c>
      <c r="H31" s="139"/>
      <c r="I31" s="138"/>
      <c r="J31" s="318"/>
      <c r="K31" s="318"/>
    </row>
    <row r="32" spans="1:11" s="132" customFormat="1" ht="18.75" x14ac:dyDescent="0.4">
      <c r="A32" s="141"/>
      <c r="B32" s="149"/>
      <c r="C32" s="438" t="s">
        <v>42</v>
      </c>
      <c r="D32" s="438"/>
      <c r="E32" s="438"/>
      <c r="F32" s="438"/>
      <c r="G32" s="140">
        <f>I26</f>
        <v>0</v>
      </c>
      <c r="H32" s="139"/>
      <c r="I32" s="138"/>
      <c r="J32" s="319"/>
      <c r="K32" s="57"/>
    </row>
    <row r="33" spans="1:13" ht="20.25" customHeight="1" x14ac:dyDescent="0.3">
      <c r="A33" s="150"/>
      <c r="B33" s="455" t="str">
        <f>CONCATENATE("b) Výsledek hospod. předcház. účet. období k 31. 12. ",'Rekapitulace dle oblasti'!E7)</f>
        <v>b) Výsledek hospod. předcház. účet. období k 31. 12. 2022</v>
      </c>
      <c r="C33" s="455"/>
      <c r="D33" s="455"/>
      <c r="E33" s="455"/>
      <c r="F33" s="455"/>
      <c r="G33" s="151">
        <v>2432094.46</v>
      </c>
      <c r="H33" s="150"/>
      <c r="I33" s="150"/>
      <c r="J33" s="321"/>
      <c r="K33" s="310"/>
    </row>
    <row r="34" spans="1:13" ht="38.25" customHeight="1" x14ac:dyDescent="0.2">
      <c r="A34" s="441"/>
      <c r="B34" s="441"/>
      <c r="C34" s="441"/>
      <c r="D34" s="441"/>
      <c r="E34" s="441"/>
      <c r="F34" s="441"/>
      <c r="G34" s="441"/>
      <c r="H34" s="441"/>
      <c r="I34" s="441"/>
      <c r="J34" s="321"/>
      <c r="K34" s="18"/>
    </row>
    <row r="35" spans="1:13" ht="18.75" customHeight="1" x14ac:dyDescent="0.4">
      <c r="A35" s="30" t="s">
        <v>39</v>
      </c>
      <c r="B35" s="30" t="s">
        <v>21</v>
      </c>
      <c r="C35" s="30"/>
      <c r="D35" s="34"/>
      <c r="E35" s="47"/>
      <c r="F35" s="3"/>
      <c r="G35" s="152"/>
      <c r="H35" s="29"/>
      <c r="I35" s="29"/>
      <c r="J35" s="315"/>
      <c r="K35" s="316"/>
    </row>
    <row r="36" spans="1:13" ht="18.75" x14ac:dyDescent="0.4">
      <c r="A36" s="30"/>
      <c r="B36" s="30"/>
      <c r="C36" s="30"/>
      <c r="D36" s="34"/>
      <c r="E36" s="27"/>
      <c r="F36" s="360" t="s">
        <v>25</v>
      </c>
      <c r="G36" s="44" t="s">
        <v>5</v>
      </c>
      <c r="H36" s="29"/>
      <c r="I36" s="153" t="s">
        <v>27</v>
      </c>
      <c r="J36" s="18"/>
    </row>
    <row r="37" spans="1:13" ht="16.5" x14ac:dyDescent="0.35">
      <c r="A37" s="154" t="s">
        <v>22</v>
      </c>
      <c r="B37" s="35"/>
      <c r="C37" s="2"/>
      <c r="D37" s="35"/>
      <c r="E37" s="47"/>
      <c r="F37" s="48">
        <v>0</v>
      </c>
      <c r="G37" s="48">
        <v>0</v>
      </c>
      <c r="H37" s="49"/>
      <c r="I37" s="155" t="str">
        <f>IF(F37=0,"nerozp.",G37/F37)</f>
        <v>nerozp.</v>
      </c>
      <c r="J37" s="18"/>
    </row>
    <row r="38" spans="1:13" ht="16.5" hidden="1" customHeight="1" x14ac:dyDescent="0.35">
      <c r="A38" s="154" t="s">
        <v>60</v>
      </c>
      <c r="B38" s="35"/>
      <c r="C38" s="2"/>
      <c r="D38" s="50"/>
      <c r="E38" s="50"/>
      <c r="F38" s="48">
        <v>0</v>
      </c>
      <c r="G38" s="48">
        <v>0</v>
      </c>
      <c r="H38" s="49"/>
      <c r="I38" s="155" t="e">
        <f t="shared" ref="I38:I39" si="0">G38/F38</f>
        <v>#DIV/0!</v>
      </c>
      <c r="J38" s="18"/>
    </row>
    <row r="39" spans="1:13" ht="16.5" hidden="1" customHeight="1" x14ac:dyDescent="0.35">
      <c r="A39" s="154" t="s">
        <v>61</v>
      </c>
      <c r="B39" s="35"/>
      <c r="C39" s="2"/>
      <c r="D39" s="50"/>
      <c r="E39" s="50"/>
      <c r="F39" s="48">
        <v>0</v>
      </c>
      <c r="G39" s="48">
        <v>0</v>
      </c>
      <c r="H39" s="49"/>
      <c r="I39" s="155" t="e">
        <f t="shared" si="0"/>
        <v>#DIV/0!</v>
      </c>
      <c r="J39" s="18"/>
    </row>
    <row r="40" spans="1:13" ht="16.5" x14ac:dyDescent="0.35">
      <c r="A40" s="154" t="s">
        <v>54</v>
      </c>
      <c r="B40" s="35"/>
      <c r="C40" s="2"/>
      <c r="D40" s="50"/>
      <c r="E40" s="50"/>
      <c r="F40" s="48">
        <v>0</v>
      </c>
      <c r="G40" s="48">
        <v>0</v>
      </c>
      <c r="H40" s="49"/>
      <c r="I40" s="155" t="str">
        <f t="shared" ref="I40:I42" si="1">IF(F40=0,"nerozp.",G40/F40)</f>
        <v>nerozp.</v>
      </c>
      <c r="J40" s="8"/>
    </row>
    <row r="41" spans="1:13" ht="16.5" x14ac:dyDescent="0.35">
      <c r="A41" s="154" t="s">
        <v>52</v>
      </c>
      <c r="B41" s="35"/>
      <c r="C41" s="2"/>
      <c r="D41" s="47"/>
      <c r="E41" s="47"/>
      <c r="F41" s="48">
        <v>1381232.28</v>
      </c>
      <c r="G41" s="48">
        <v>1381232.28</v>
      </c>
      <c r="H41" s="49"/>
      <c r="I41" s="386">
        <f>IF(F41=0,"nerozp.",G41/F41)</f>
        <v>1</v>
      </c>
      <c r="J41" s="8"/>
    </row>
    <row r="42" spans="1:13" ht="16.5" x14ac:dyDescent="0.35">
      <c r="A42" s="154" t="s">
        <v>230</v>
      </c>
      <c r="B42" s="2"/>
      <c r="C42" s="2"/>
      <c r="D42" s="29"/>
      <c r="E42" s="29"/>
      <c r="F42" s="48">
        <v>0</v>
      </c>
      <c r="G42" s="48">
        <v>0</v>
      </c>
      <c r="H42" s="49"/>
      <c r="I42" s="155" t="str">
        <f t="shared" si="1"/>
        <v>nerozp.</v>
      </c>
      <c r="J42" s="8"/>
    </row>
    <row r="43" spans="1:13" ht="12.75" hidden="1" customHeight="1" x14ac:dyDescent="0.2">
      <c r="A43" s="433" t="s">
        <v>51</v>
      </c>
      <c r="B43" s="433"/>
      <c r="C43" s="433"/>
      <c r="D43" s="433"/>
      <c r="E43" s="433"/>
      <c r="F43" s="433"/>
      <c r="G43" s="433"/>
      <c r="H43" s="433"/>
      <c r="I43" s="433"/>
      <c r="J43" s="8"/>
    </row>
    <row r="44" spans="1:13" ht="27" customHeight="1" x14ac:dyDescent="0.2">
      <c r="A44" s="156" t="s">
        <v>51</v>
      </c>
      <c r="B44" s="426"/>
      <c r="C44" s="426"/>
      <c r="D44" s="426"/>
      <c r="E44" s="426"/>
      <c r="F44" s="426"/>
      <c r="G44" s="426"/>
      <c r="H44" s="426"/>
      <c r="I44" s="426"/>
      <c r="J44" s="8"/>
    </row>
    <row r="45" spans="1:13" ht="19.5" thickBot="1" x14ac:dyDescent="0.45">
      <c r="A45" s="30" t="s">
        <v>40</v>
      </c>
      <c r="B45" s="30" t="s">
        <v>16</v>
      </c>
      <c r="C45" s="30"/>
      <c r="D45" s="47"/>
      <c r="E45" s="47"/>
      <c r="F45" s="29"/>
      <c r="G45" s="36"/>
      <c r="H45" s="427" t="s">
        <v>29</v>
      </c>
      <c r="I45" s="427"/>
      <c r="J45" s="8"/>
    </row>
    <row r="46" spans="1:13" ht="18.75" thickTop="1" x14ac:dyDescent="0.35">
      <c r="A46" s="157"/>
      <c r="B46" s="158"/>
      <c r="C46" s="159"/>
      <c r="D46" s="158"/>
      <c r="E46" s="160" t="str">
        <f>CONCATENATE("Stav k 1.1.",'Rekapitulace dle oblasti'!E7)</f>
        <v>Stav k 1.1.2022</v>
      </c>
      <c r="F46" s="161" t="s">
        <v>17</v>
      </c>
      <c r="G46" s="161" t="s">
        <v>18</v>
      </c>
      <c r="H46" s="162" t="s">
        <v>19</v>
      </c>
      <c r="I46" s="163" t="s">
        <v>28</v>
      </c>
      <c r="J46" s="8"/>
      <c r="L46" s="4"/>
      <c r="M46" s="4"/>
    </row>
    <row r="47" spans="1:13" x14ac:dyDescent="0.2">
      <c r="A47" s="164"/>
      <c r="B47" s="165"/>
      <c r="C47" s="165"/>
      <c r="D47" s="165"/>
      <c r="E47" s="166"/>
      <c r="F47" s="445"/>
      <c r="G47" s="167"/>
      <c r="H47" s="168" t="str">
        <f>CONCATENATE("31.12.",'Rekapitulace dle oblasti'!E7)</f>
        <v>31.12.2022</v>
      </c>
      <c r="I47" s="169" t="str">
        <f>CONCATENATE("31.12.",'Rekapitulace dle oblasti'!E7)</f>
        <v>31.12.2022</v>
      </c>
      <c r="J47" s="8"/>
      <c r="L47" s="4"/>
      <c r="M47" s="4"/>
    </row>
    <row r="48" spans="1:13" x14ac:dyDescent="0.2">
      <c r="A48" s="164"/>
      <c r="B48" s="165"/>
      <c r="C48" s="165"/>
      <c r="D48" s="165"/>
      <c r="E48" s="166"/>
      <c r="F48" s="445"/>
      <c r="G48" s="170"/>
      <c r="H48" s="170"/>
      <c r="I48" s="171"/>
      <c r="J48" s="429"/>
      <c r="K48" s="430"/>
      <c r="L48" s="4"/>
      <c r="M48" s="4"/>
    </row>
    <row r="49" spans="1:13" ht="13.5" thickBot="1" x14ac:dyDescent="0.25">
      <c r="A49" s="172"/>
      <c r="B49" s="173"/>
      <c r="C49" s="173"/>
      <c r="D49" s="173"/>
      <c r="E49" s="166"/>
      <c r="F49" s="174"/>
      <c r="G49" s="174"/>
      <c r="H49" s="174"/>
      <c r="I49" s="175"/>
      <c r="L49" s="4"/>
      <c r="M49" s="4"/>
    </row>
    <row r="50" spans="1:13" ht="13.5" thickTop="1" x14ac:dyDescent="0.2">
      <c r="A50" s="176"/>
      <c r="B50" s="177"/>
      <c r="C50" s="177" t="s">
        <v>15</v>
      </c>
      <c r="D50" s="177"/>
      <c r="E50" s="178">
        <v>49200</v>
      </c>
      <c r="F50" s="179">
        <v>0</v>
      </c>
      <c r="G50" s="180">
        <v>0</v>
      </c>
      <c r="H50" s="180">
        <f t="shared" ref="H50:H53" si="2">E50+F50-G50</f>
        <v>49200</v>
      </c>
      <c r="I50" s="181">
        <v>49200</v>
      </c>
      <c r="J50" s="322"/>
      <c r="K50" s="322"/>
      <c r="L50" s="310"/>
      <c r="M50" s="4"/>
    </row>
    <row r="51" spans="1:13" x14ac:dyDescent="0.2">
      <c r="A51" s="182"/>
      <c r="B51" s="183"/>
      <c r="C51" s="183" t="s">
        <v>20</v>
      </c>
      <c r="D51" s="183"/>
      <c r="E51" s="184">
        <v>542505.80000000005</v>
      </c>
      <c r="F51" s="185">
        <v>556203.12</v>
      </c>
      <c r="G51" s="186">
        <v>599104</v>
      </c>
      <c r="H51" s="186">
        <f t="shared" si="2"/>
        <v>499604.91999999993</v>
      </c>
      <c r="I51" s="187">
        <v>470398.1</v>
      </c>
      <c r="J51" s="322"/>
      <c r="K51" s="323"/>
      <c r="L51" s="310"/>
      <c r="M51" s="4"/>
    </row>
    <row r="52" spans="1:13" x14ac:dyDescent="0.2">
      <c r="A52" s="182"/>
      <c r="B52" s="183"/>
      <c r="C52" s="183" t="s">
        <v>55</v>
      </c>
      <c r="D52" s="183"/>
      <c r="E52" s="184">
        <v>492964.57</v>
      </c>
      <c r="F52" s="185">
        <v>2839852.1</v>
      </c>
      <c r="G52" s="186">
        <v>32285</v>
      </c>
      <c r="H52" s="186">
        <f t="shared" si="2"/>
        <v>3300531.67</v>
      </c>
      <c r="I52" s="187">
        <v>3300531.67</v>
      </c>
      <c r="J52" s="323"/>
      <c r="K52" s="323"/>
      <c r="L52" s="310"/>
      <c r="M52" s="4"/>
    </row>
    <row r="53" spans="1:13" x14ac:dyDescent="0.2">
      <c r="A53" s="182"/>
      <c r="B53" s="183"/>
      <c r="C53" s="183" t="s">
        <v>53</v>
      </c>
      <c r="D53" s="183"/>
      <c r="E53" s="184">
        <v>539697.39</v>
      </c>
      <c r="F53" s="185">
        <v>1444452.28</v>
      </c>
      <c r="G53" s="186">
        <v>1381232.28</v>
      </c>
      <c r="H53" s="186">
        <f t="shared" si="2"/>
        <v>602917.3899999999</v>
      </c>
      <c r="I53" s="187">
        <v>602917.39</v>
      </c>
      <c r="J53" s="324"/>
      <c r="K53" s="324"/>
      <c r="L53" s="310"/>
      <c r="M53" s="4"/>
    </row>
    <row r="54" spans="1:13" ht="18.75" thickBot="1" x14ac:dyDescent="0.4">
      <c r="A54" s="188" t="s">
        <v>11</v>
      </c>
      <c r="B54" s="189"/>
      <c r="C54" s="189"/>
      <c r="D54" s="189"/>
      <c r="E54" s="190">
        <f>E50+E51+E52+E53</f>
        <v>1624367.7600000002</v>
      </c>
      <c r="F54" s="191">
        <f>F50+F51+F52+F53</f>
        <v>4840507.5</v>
      </c>
      <c r="G54" s="192">
        <f>G50+G51+G52+G53</f>
        <v>2012621.28</v>
      </c>
      <c r="H54" s="192">
        <f>H50+H51+H52+H53</f>
        <v>4452253.9799999995</v>
      </c>
      <c r="I54" s="193">
        <f>SUM(I50:I53)</f>
        <v>4423047.16</v>
      </c>
      <c r="J54" s="325"/>
      <c r="K54" s="325"/>
      <c r="L54" s="310"/>
      <c r="M54" s="4"/>
    </row>
    <row r="55" spans="1:13" ht="13.5" thickTop="1" x14ac:dyDescent="0.2">
      <c r="A55" s="27"/>
      <c r="B55" s="27"/>
      <c r="C55" s="27"/>
      <c r="D55" s="27"/>
      <c r="E55" s="27"/>
      <c r="F55" s="27"/>
      <c r="G55" s="286"/>
      <c r="H55" s="27"/>
      <c r="I55" s="27"/>
    </row>
    <row r="56" spans="1:13" x14ac:dyDescent="0.2">
      <c r="A56" s="27"/>
      <c r="B56" s="27"/>
      <c r="C56" s="27"/>
      <c r="D56" s="27"/>
      <c r="E56" s="27"/>
      <c r="F56" s="27"/>
      <c r="G56" s="27"/>
      <c r="H56" s="27"/>
      <c r="I56" s="27"/>
    </row>
    <row r="57" spans="1:13" x14ac:dyDescent="0.2">
      <c r="A57" s="27"/>
      <c r="B57" s="27"/>
      <c r="C57" s="27"/>
      <c r="D57" s="27"/>
      <c r="E57" s="27"/>
      <c r="F57" s="27"/>
      <c r="G57" s="27"/>
      <c r="H57" s="27"/>
      <c r="I57" s="27"/>
    </row>
    <row r="58" spans="1:13" x14ac:dyDescent="0.2">
      <c r="A58" s="27"/>
      <c r="B58" s="27"/>
      <c r="C58" s="27"/>
      <c r="D58" s="27"/>
      <c r="E58" s="27"/>
      <c r="F58" s="27"/>
      <c r="G58" s="27"/>
      <c r="H58" s="27"/>
      <c r="I58" s="27"/>
    </row>
    <row r="59" spans="1:13" x14ac:dyDescent="0.2">
      <c r="A59" s="27"/>
      <c r="B59" s="27"/>
      <c r="C59" s="27"/>
      <c r="D59" s="27"/>
      <c r="E59" s="27"/>
      <c r="F59" s="27"/>
      <c r="G59" s="27"/>
      <c r="H59" s="27"/>
      <c r="I59" s="27"/>
    </row>
    <row r="60" spans="1:13" x14ac:dyDescent="0.2">
      <c r="A60" s="27"/>
      <c r="B60" s="27"/>
      <c r="C60" s="27"/>
      <c r="D60" s="27"/>
      <c r="E60" s="27"/>
      <c r="F60" s="27"/>
      <c r="G60" s="27"/>
      <c r="H60" s="27"/>
      <c r="I60" s="27"/>
    </row>
    <row r="61" spans="1:13" x14ac:dyDescent="0.2">
      <c r="A61" s="27"/>
      <c r="B61" s="27"/>
      <c r="C61" s="27"/>
      <c r="D61" s="27"/>
      <c r="E61" s="27"/>
      <c r="F61" s="27"/>
      <c r="G61" s="27"/>
      <c r="H61" s="27"/>
      <c r="I61" s="27"/>
    </row>
    <row r="62" spans="1:13" x14ac:dyDescent="0.2">
      <c r="A62" s="4"/>
      <c r="B62" s="4"/>
      <c r="C62" s="4"/>
      <c r="D62" s="4"/>
      <c r="E62" s="4"/>
      <c r="F62" s="4"/>
      <c r="G62" s="4"/>
      <c r="H62" s="4"/>
      <c r="I62" s="4"/>
    </row>
    <row r="63" spans="1:13" x14ac:dyDescent="0.2">
      <c r="A63" s="57"/>
      <c r="B63" s="57"/>
      <c r="C63" s="57"/>
      <c r="D63" s="57"/>
      <c r="E63" s="57"/>
      <c r="F63" s="57"/>
      <c r="G63" s="57"/>
      <c r="H63" s="57"/>
      <c r="I63" s="57"/>
    </row>
    <row r="64" spans="1:13" x14ac:dyDescent="0.2">
      <c r="A64" s="57"/>
      <c r="B64" s="57"/>
      <c r="C64" s="57"/>
      <c r="D64" s="57"/>
      <c r="E64" s="57"/>
      <c r="F64" s="57"/>
      <c r="G64" s="57"/>
      <c r="H64" s="57"/>
      <c r="I64" s="57"/>
    </row>
    <row r="65" spans="1:9" x14ac:dyDescent="0.2">
      <c r="A65" s="57"/>
      <c r="B65" s="57"/>
      <c r="C65" s="57"/>
      <c r="D65" s="57"/>
      <c r="E65" s="57"/>
      <c r="F65" s="57"/>
      <c r="G65" s="57"/>
      <c r="H65" s="57"/>
      <c r="I65" s="57"/>
    </row>
    <row r="66" spans="1:9" x14ac:dyDescent="0.2">
      <c r="A66" s="57"/>
      <c r="B66" s="57"/>
      <c r="C66" s="57"/>
      <c r="D66" s="57"/>
      <c r="E66" s="57"/>
      <c r="F66" s="57"/>
      <c r="G66" s="57"/>
      <c r="H66" s="57"/>
      <c r="I66" s="57"/>
    </row>
    <row r="67" spans="1:9" x14ac:dyDescent="0.2">
      <c r="A67" s="57"/>
      <c r="B67" s="57"/>
      <c r="C67" s="57"/>
      <c r="D67" s="57"/>
      <c r="E67" s="57"/>
      <c r="F67" s="57"/>
      <c r="G67" s="57"/>
      <c r="H67" s="57"/>
      <c r="I67" s="57"/>
    </row>
    <row r="68" spans="1:9" x14ac:dyDescent="0.2">
      <c r="A68" s="57"/>
      <c r="B68" s="57"/>
      <c r="C68" s="57"/>
      <c r="D68" s="57"/>
      <c r="E68" s="57"/>
      <c r="F68" s="57"/>
      <c r="G68" s="57"/>
      <c r="H68" s="57"/>
      <c r="I68" s="57"/>
    </row>
    <row r="69" spans="1:9" x14ac:dyDescent="0.2">
      <c r="A69" s="57"/>
      <c r="B69" s="57"/>
      <c r="C69" s="57"/>
      <c r="D69" s="57"/>
      <c r="E69" s="57"/>
      <c r="F69" s="57"/>
      <c r="G69" s="57"/>
      <c r="H69" s="57"/>
      <c r="I69" s="57"/>
    </row>
    <row r="70" spans="1:9" x14ac:dyDescent="0.2">
      <c r="A70" s="57"/>
      <c r="B70" s="57"/>
      <c r="C70" s="57"/>
      <c r="D70" s="57"/>
      <c r="E70" s="57"/>
      <c r="F70" s="57"/>
      <c r="G70" s="57"/>
      <c r="H70" s="57"/>
      <c r="I70" s="57"/>
    </row>
    <row r="71" spans="1:9" x14ac:dyDescent="0.2">
      <c r="A71" s="57"/>
      <c r="B71" s="57"/>
      <c r="C71" s="57"/>
      <c r="D71" s="57"/>
      <c r="E71" s="57"/>
      <c r="F71" s="57"/>
      <c r="G71" s="57"/>
      <c r="H71" s="57"/>
      <c r="I71" s="57"/>
    </row>
    <row r="72" spans="1:9" x14ac:dyDescent="0.2">
      <c r="A72" s="57"/>
      <c r="B72" s="57"/>
      <c r="C72" s="57"/>
      <c r="D72" s="57"/>
      <c r="E72" s="57"/>
      <c r="F72" s="57"/>
      <c r="G72" s="57"/>
      <c r="H72" s="57"/>
      <c r="I72" s="57"/>
    </row>
    <row r="73" spans="1:9" x14ac:dyDescent="0.2">
      <c r="A73" s="57"/>
      <c r="B73" s="57"/>
      <c r="C73" s="57"/>
      <c r="D73" s="57"/>
      <c r="E73" s="57"/>
      <c r="F73" s="57"/>
      <c r="G73" s="57"/>
      <c r="H73" s="57"/>
      <c r="I73" s="57"/>
    </row>
    <row r="74" spans="1:9" x14ac:dyDescent="0.2">
      <c r="A74" s="57"/>
      <c r="B74" s="57"/>
      <c r="C74" s="57"/>
      <c r="D74" s="57"/>
      <c r="E74" s="57"/>
      <c r="F74" s="57"/>
      <c r="G74" s="57"/>
      <c r="H74" s="57"/>
      <c r="I74" s="57"/>
    </row>
    <row r="75" spans="1:9" x14ac:dyDescent="0.2">
      <c r="A75" s="57"/>
      <c r="B75" s="57"/>
      <c r="C75" s="57"/>
      <c r="D75" s="57"/>
      <c r="E75" s="57"/>
      <c r="F75" s="57"/>
      <c r="G75" s="57"/>
      <c r="H75" s="57"/>
      <c r="I75" s="57"/>
    </row>
    <row r="76" spans="1:9" x14ac:dyDescent="0.2">
      <c r="A76" s="57"/>
      <c r="B76" s="57"/>
      <c r="C76" s="57"/>
      <c r="D76" s="57"/>
      <c r="E76" s="57"/>
      <c r="F76" s="57"/>
      <c r="G76" s="57"/>
      <c r="H76" s="57"/>
      <c r="I76" s="57"/>
    </row>
    <row r="77" spans="1:9" x14ac:dyDescent="0.2">
      <c r="A77" s="57"/>
      <c r="B77" s="57"/>
      <c r="C77" s="57"/>
      <c r="D77" s="57"/>
      <c r="E77" s="57"/>
      <c r="F77" s="57"/>
      <c r="G77" s="57"/>
      <c r="H77" s="57"/>
      <c r="I77" s="57"/>
    </row>
    <row r="78" spans="1:9" x14ac:dyDescent="0.2">
      <c r="A78" s="57"/>
      <c r="B78" s="57"/>
      <c r="C78" s="57"/>
      <c r="D78" s="57"/>
      <c r="E78" s="57"/>
      <c r="F78" s="57"/>
      <c r="G78" s="57"/>
      <c r="H78" s="57"/>
      <c r="I78" s="57"/>
    </row>
    <row r="79" spans="1:9" x14ac:dyDescent="0.2">
      <c r="A79" s="57"/>
      <c r="B79" s="57"/>
      <c r="C79" s="57"/>
      <c r="D79" s="57"/>
      <c r="E79" s="57"/>
      <c r="F79" s="57"/>
      <c r="G79" s="57"/>
      <c r="H79" s="57"/>
      <c r="I79" s="57"/>
    </row>
    <row r="80" spans="1:9" x14ac:dyDescent="0.2">
      <c r="A80" s="57"/>
      <c r="B80" s="57"/>
      <c r="C80" s="57"/>
      <c r="D80" s="57"/>
      <c r="E80" s="57"/>
      <c r="F80" s="57"/>
      <c r="G80" s="57"/>
      <c r="H80" s="57"/>
      <c r="I80" s="57"/>
    </row>
    <row r="81" spans="1:9" x14ac:dyDescent="0.2">
      <c r="A81" s="57"/>
      <c r="B81" s="57"/>
      <c r="C81" s="57"/>
      <c r="D81" s="57"/>
      <c r="E81" s="57"/>
      <c r="F81" s="57"/>
      <c r="G81" s="57"/>
      <c r="H81" s="57"/>
      <c r="I81" s="57"/>
    </row>
    <row r="82" spans="1:9" x14ac:dyDescent="0.2">
      <c r="A82" s="57"/>
      <c r="B82" s="57"/>
      <c r="C82" s="57"/>
      <c r="D82" s="57"/>
      <c r="E82" s="57"/>
      <c r="F82" s="57"/>
      <c r="G82" s="57"/>
      <c r="H82" s="57"/>
      <c r="I82" s="57"/>
    </row>
    <row r="83" spans="1:9" x14ac:dyDescent="0.2">
      <c r="A83" s="57"/>
      <c r="B83" s="57"/>
      <c r="C83" s="57"/>
      <c r="D83" s="57"/>
      <c r="E83" s="57"/>
      <c r="F83" s="57"/>
      <c r="G83" s="57"/>
      <c r="H83" s="57"/>
      <c r="I83" s="57"/>
    </row>
    <row r="84" spans="1:9" x14ac:dyDescent="0.2">
      <c r="A84" s="57"/>
      <c r="B84" s="57"/>
      <c r="C84" s="57"/>
      <c r="D84" s="57"/>
      <c r="E84" s="57"/>
      <c r="F84" s="57"/>
      <c r="G84" s="57"/>
      <c r="H84" s="57"/>
      <c r="I84" s="57"/>
    </row>
    <row r="85" spans="1:9" x14ac:dyDescent="0.2">
      <c r="A85" s="57"/>
      <c r="B85" s="57"/>
      <c r="C85" s="57"/>
      <c r="D85" s="57"/>
      <c r="E85" s="57"/>
      <c r="F85" s="57"/>
      <c r="G85" s="57"/>
      <c r="H85" s="57"/>
      <c r="I85" s="57"/>
    </row>
    <row r="86" spans="1:9" x14ac:dyDescent="0.2">
      <c r="A86" s="57"/>
      <c r="B86" s="57"/>
      <c r="C86" s="57"/>
      <c r="D86" s="57"/>
      <c r="E86" s="57"/>
      <c r="F86" s="57"/>
      <c r="G86" s="57"/>
      <c r="H86" s="57"/>
      <c r="I86" s="57"/>
    </row>
    <row r="87" spans="1:9" x14ac:dyDescent="0.2">
      <c r="A87" s="57"/>
      <c r="B87" s="57"/>
      <c r="C87" s="57"/>
      <c r="D87" s="57"/>
      <c r="E87" s="57"/>
      <c r="F87" s="57"/>
      <c r="G87" s="57"/>
      <c r="H87" s="57"/>
      <c r="I87" s="57"/>
    </row>
    <row r="88" spans="1:9" x14ac:dyDescent="0.2">
      <c r="A88" s="57"/>
      <c r="B88" s="57"/>
      <c r="C88" s="57"/>
      <c r="D88" s="57"/>
      <c r="E88" s="57"/>
      <c r="F88" s="57"/>
      <c r="G88" s="57"/>
      <c r="H88" s="57"/>
      <c r="I88" s="57"/>
    </row>
    <row r="89" spans="1:9" x14ac:dyDescent="0.2">
      <c r="A89" s="57"/>
      <c r="B89" s="57"/>
      <c r="C89" s="57"/>
      <c r="D89" s="57"/>
      <c r="E89" s="57"/>
      <c r="F89" s="57"/>
      <c r="G89" s="57"/>
      <c r="H89" s="57"/>
      <c r="I89" s="57"/>
    </row>
    <row r="90" spans="1:9" x14ac:dyDescent="0.2">
      <c r="A90" s="57"/>
      <c r="B90" s="57"/>
      <c r="C90" s="57"/>
      <c r="D90" s="57"/>
      <c r="E90" s="57"/>
      <c r="F90" s="57"/>
      <c r="G90" s="57"/>
      <c r="H90" s="57"/>
      <c r="I90" s="57"/>
    </row>
    <row r="91" spans="1:9" x14ac:dyDescent="0.2">
      <c r="A91" s="57"/>
      <c r="B91" s="57"/>
      <c r="C91" s="57"/>
      <c r="D91" s="57"/>
      <c r="E91" s="57"/>
      <c r="F91" s="57"/>
      <c r="G91" s="57"/>
      <c r="H91" s="57"/>
      <c r="I91" s="57"/>
    </row>
    <row r="92" spans="1:9" x14ac:dyDescent="0.2">
      <c r="A92" s="57"/>
      <c r="B92" s="57"/>
      <c r="C92" s="57"/>
      <c r="D92" s="57"/>
      <c r="E92" s="57"/>
      <c r="F92" s="57"/>
      <c r="G92" s="57"/>
      <c r="H92" s="57"/>
      <c r="I92" s="57"/>
    </row>
    <row r="94" spans="1:9" x14ac:dyDescent="0.2">
      <c r="A94" s="57"/>
      <c r="B94" s="57"/>
      <c r="C94" s="57"/>
      <c r="D94" s="57"/>
      <c r="E94" s="57"/>
      <c r="F94" s="57"/>
      <c r="G94" s="57"/>
      <c r="H94" s="57"/>
      <c r="I94" s="57"/>
    </row>
    <row r="95" spans="1:9" x14ac:dyDescent="0.2">
      <c r="A95" s="57"/>
      <c r="B95" s="57"/>
      <c r="C95" s="57"/>
      <c r="D95" s="57"/>
      <c r="E95" s="57"/>
      <c r="F95" s="57"/>
      <c r="G95" s="57"/>
      <c r="H95" s="57"/>
      <c r="I95" s="57"/>
    </row>
    <row r="96" spans="1:9" x14ac:dyDescent="0.2">
      <c r="A96" s="57"/>
      <c r="B96" s="57"/>
      <c r="C96" s="57"/>
      <c r="D96" s="57"/>
      <c r="E96" s="57"/>
      <c r="F96" s="57"/>
      <c r="G96" s="57"/>
      <c r="H96" s="57"/>
      <c r="I96" s="57"/>
    </row>
    <row r="97" spans="1:9" x14ac:dyDescent="0.2">
      <c r="A97" s="57"/>
      <c r="B97" s="57"/>
      <c r="C97" s="57"/>
      <c r="D97" s="57"/>
      <c r="E97" s="57"/>
      <c r="F97" s="57"/>
      <c r="G97" s="57"/>
      <c r="H97" s="57"/>
      <c r="I97" s="57"/>
    </row>
    <row r="98" spans="1:9" x14ac:dyDescent="0.2">
      <c r="A98" s="57"/>
      <c r="B98" s="57"/>
      <c r="C98" s="57"/>
      <c r="D98" s="57"/>
      <c r="E98" s="57"/>
      <c r="F98" s="57"/>
      <c r="G98" s="57"/>
      <c r="H98" s="57"/>
      <c r="I98" s="57"/>
    </row>
    <row r="100" spans="1:9" x14ac:dyDescent="0.2">
      <c r="A100" s="57"/>
      <c r="B100" s="57"/>
      <c r="C100" s="57"/>
      <c r="D100" s="57"/>
      <c r="E100" s="57"/>
      <c r="F100" s="57"/>
      <c r="G100" s="57"/>
      <c r="H100" s="57"/>
      <c r="I100" s="57"/>
    </row>
    <row r="101" spans="1:9" x14ac:dyDescent="0.2">
      <c r="A101" s="57"/>
      <c r="B101" s="57"/>
      <c r="C101" s="57"/>
      <c r="D101" s="57"/>
      <c r="E101" s="57"/>
      <c r="F101" s="57"/>
      <c r="G101" s="57"/>
      <c r="H101" s="57"/>
      <c r="I101" s="57"/>
    </row>
    <row r="102" spans="1:9" x14ac:dyDescent="0.2">
      <c r="A102" s="57"/>
      <c r="B102" s="57"/>
      <c r="C102" s="57"/>
      <c r="D102" s="57"/>
      <c r="E102" s="57"/>
      <c r="F102" s="57"/>
      <c r="G102" s="57"/>
      <c r="H102" s="57"/>
      <c r="I102" s="57"/>
    </row>
    <row r="104" spans="1:9" x14ac:dyDescent="0.2">
      <c r="A104" s="57"/>
      <c r="B104" s="57"/>
      <c r="C104" s="57"/>
      <c r="D104" s="57"/>
      <c r="E104" s="57"/>
      <c r="F104" s="57"/>
      <c r="G104" s="57"/>
      <c r="H104" s="57"/>
      <c r="I104" s="57"/>
    </row>
    <row r="105" spans="1:9" x14ac:dyDescent="0.2">
      <c r="A105" s="57"/>
      <c r="B105" s="57"/>
      <c r="C105" s="57"/>
      <c r="D105" s="57"/>
      <c r="E105" s="57"/>
      <c r="F105" s="57"/>
      <c r="G105" s="57"/>
      <c r="H105" s="57"/>
      <c r="I105" s="57"/>
    </row>
    <row r="107" spans="1:9" x14ac:dyDescent="0.2">
      <c r="A107" s="57"/>
      <c r="B107" s="57"/>
      <c r="C107" s="57"/>
      <c r="D107" s="57"/>
      <c r="E107" s="57"/>
      <c r="F107" s="57"/>
      <c r="G107" s="57"/>
      <c r="H107" s="57"/>
      <c r="I107" s="57"/>
    </row>
    <row r="108" spans="1:9" x14ac:dyDescent="0.2">
      <c r="A108" s="57"/>
      <c r="B108" s="57"/>
      <c r="C108" s="57"/>
      <c r="D108" s="57"/>
      <c r="E108" s="57"/>
      <c r="F108" s="57"/>
      <c r="G108" s="57"/>
      <c r="H108" s="57"/>
      <c r="I108" s="57"/>
    </row>
    <row r="109" spans="1:9" x14ac:dyDescent="0.2">
      <c r="A109" s="57"/>
      <c r="B109" s="57"/>
      <c r="C109" s="57"/>
      <c r="D109" s="57"/>
      <c r="E109" s="57"/>
      <c r="F109" s="57"/>
      <c r="G109" s="57"/>
      <c r="H109" s="57"/>
      <c r="I109" s="57"/>
    </row>
    <row r="110" spans="1:9" x14ac:dyDescent="0.2">
      <c r="A110" s="57"/>
      <c r="B110" s="57"/>
      <c r="C110" s="57"/>
      <c r="D110" s="57"/>
      <c r="E110" s="57"/>
      <c r="F110" s="57"/>
      <c r="G110" s="57"/>
      <c r="H110" s="57"/>
      <c r="I110" s="57"/>
    </row>
    <row r="111" spans="1:9" x14ac:dyDescent="0.2">
      <c r="A111" s="57"/>
      <c r="B111" s="57"/>
      <c r="C111" s="57"/>
      <c r="D111" s="57"/>
      <c r="E111" s="57"/>
      <c r="F111" s="57"/>
      <c r="G111" s="57"/>
      <c r="H111" s="57"/>
      <c r="I111" s="57"/>
    </row>
    <row r="112" spans="1:9" x14ac:dyDescent="0.2">
      <c r="A112" s="57"/>
      <c r="B112" s="57"/>
      <c r="C112" s="57"/>
      <c r="D112" s="57"/>
      <c r="E112" s="57"/>
      <c r="F112" s="57"/>
      <c r="G112" s="57"/>
      <c r="H112" s="57"/>
      <c r="I112" s="57"/>
    </row>
    <row r="114" spans="1:9" x14ac:dyDescent="0.2">
      <c r="A114" s="57"/>
      <c r="B114" s="57"/>
      <c r="C114" s="57"/>
      <c r="D114" s="57"/>
      <c r="E114" s="57"/>
      <c r="F114" s="57"/>
      <c r="G114" s="57"/>
      <c r="H114" s="57"/>
      <c r="I114" s="57"/>
    </row>
    <row r="115" spans="1:9" x14ac:dyDescent="0.2">
      <c r="A115" s="57"/>
      <c r="B115" s="57"/>
      <c r="C115" s="57"/>
      <c r="D115" s="57"/>
      <c r="E115" s="57"/>
      <c r="F115" s="57"/>
      <c r="G115" s="57"/>
      <c r="H115" s="57"/>
      <c r="I115" s="57"/>
    </row>
    <row r="118" spans="1:9" x14ac:dyDescent="0.2">
      <c r="A118" s="57"/>
      <c r="B118" s="57"/>
      <c r="C118" s="57"/>
      <c r="D118" s="57"/>
      <c r="E118" s="57"/>
      <c r="F118" s="57"/>
      <c r="G118" s="57"/>
      <c r="H118" s="57"/>
      <c r="I118" s="57"/>
    </row>
    <row r="119" spans="1:9" x14ac:dyDescent="0.2">
      <c r="A119" s="57"/>
      <c r="B119" s="57"/>
      <c r="C119" s="57"/>
      <c r="D119" s="57"/>
      <c r="E119" s="57"/>
      <c r="F119" s="57"/>
      <c r="G119" s="57"/>
      <c r="H119" s="57"/>
      <c r="I119" s="57"/>
    </row>
    <row r="120" spans="1:9" x14ac:dyDescent="0.2">
      <c r="A120" s="57"/>
      <c r="B120" s="57"/>
      <c r="C120" s="57"/>
      <c r="D120" s="57"/>
      <c r="E120" s="57"/>
      <c r="F120" s="57"/>
      <c r="G120" s="57"/>
      <c r="H120" s="57"/>
      <c r="I120" s="57"/>
    </row>
    <row r="121" spans="1:9" x14ac:dyDescent="0.2">
      <c r="A121" s="57"/>
      <c r="B121" s="57"/>
      <c r="C121" s="57"/>
      <c r="D121" s="57"/>
      <c r="E121" s="57"/>
      <c r="F121" s="57"/>
      <c r="G121" s="57"/>
      <c r="H121" s="57"/>
      <c r="I121" s="57"/>
    </row>
    <row r="122" spans="1:9" x14ac:dyDescent="0.2">
      <c r="A122" s="57"/>
      <c r="B122" s="57"/>
      <c r="C122" s="57"/>
      <c r="D122" s="57"/>
      <c r="E122" s="57"/>
      <c r="F122" s="57"/>
      <c r="G122" s="57"/>
      <c r="H122" s="57"/>
      <c r="I122" s="57"/>
    </row>
    <row r="125" spans="1:9" x14ac:dyDescent="0.2">
      <c r="A125" s="57"/>
      <c r="B125" s="57"/>
      <c r="C125" s="57"/>
      <c r="D125" s="57"/>
      <c r="E125" s="57"/>
      <c r="F125" s="57"/>
      <c r="G125" s="57"/>
      <c r="H125" s="57"/>
      <c r="I125" s="57"/>
    </row>
    <row r="126" spans="1:9" x14ac:dyDescent="0.2">
      <c r="A126" s="57"/>
      <c r="B126" s="57"/>
      <c r="C126" s="57"/>
      <c r="D126" s="57"/>
      <c r="E126" s="57"/>
      <c r="F126" s="57"/>
      <c r="G126" s="57"/>
      <c r="H126" s="57"/>
      <c r="I126" s="57"/>
    </row>
    <row r="128" spans="1:9" x14ac:dyDescent="0.2">
      <c r="A128" s="57"/>
      <c r="B128" s="57"/>
      <c r="C128" s="57"/>
      <c r="D128" s="57"/>
      <c r="E128" s="57"/>
      <c r="F128" s="57"/>
      <c r="G128" s="57"/>
      <c r="H128" s="57"/>
      <c r="I128" s="57"/>
    </row>
    <row r="129" spans="1:9" x14ac:dyDescent="0.2">
      <c r="A129" s="57"/>
      <c r="B129" s="57"/>
      <c r="C129" s="57"/>
      <c r="D129" s="57"/>
      <c r="E129" s="57"/>
      <c r="F129" s="57"/>
      <c r="G129" s="57"/>
      <c r="H129" s="57"/>
      <c r="I129" s="57"/>
    </row>
    <row r="130" spans="1:9" x14ac:dyDescent="0.2">
      <c r="A130" s="57"/>
      <c r="B130" s="57"/>
      <c r="C130" s="57"/>
      <c r="D130" s="57"/>
      <c r="E130" s="57"/>
      <c r="F130" s="57"/>
      <c r="G130" s="57"/>
      <c r="H130" s="57"/>
      <c r="I130" s="57"/>
    </row>
    <row r="131" spans="1:9" x14ac:dyDescent="0.2">
      <c r="A131" s="57"/>
      <c r="B131" s="57"/>
      <c r="C131" s="57"/>
      <c r="D131" s="57"/>
      <c r="E131" s="57"/>
      <c r="F131" s="57"/>
      <c r="G131" s="57"/>
      <c r="H131" s="57"/>
      <c r="I131" s="57"/>
    </row>
    <row r="133" spans="1:9" x14ac:dyDescent="0.2">
      <c r="A133" s="57"/>
      <c r="B133" s="57"/>
      <c r="C133" s="57"/>
      <c r="D133" s="57"/>
      <c r="E133" s="57"/>
      <c r="F133" s="57"/>
      <c r="G133" s="57"/>
      <c r="H133" s="57"/>
      <c r="I133" s="57"/>
    </row>
    <row r="136" spans="1:9" x14ac:dyDescent="0.2">
      <c r="A136" s="57"/>
      <c r="B136" s="57"/>
      <c r="C136" s="57"/>
      <c r="D136" s="57"/>
      <c r="E136" s="57"/>
      <c r="F136" s="57"/>
      <c r="G136" s="57"/>
      <c r="H136" s="57"/>
      <c r="I136" s="57"/>
    </row>
    <row r="137" spans="1:9" x14ac:dyDescent="0.2">
      <c r="A137" s="57"/>
      <c r="B137" s="57"/>
      <c r="C137" s="57"/>
      <c r="D137" s="57"/>
      <c r="E137" s="57"/>
      <c r="F137" s="57"/>
      <c r="G137" s="57"/>
      <c r="H137" s="57"/>
      <c r="I137" s="57"/>
    </row>
    <row r="138" spans="1:9" x14ac:dyDescent="0.2">
      <c r="A138" s="57"/>
      <c r="B138" s="57"/>
      <c r="C138" s="57"/>
      <c r="D138" s="57"/>
      <c r="E138" s="57"/>
      <c r="F138" s="57"/>
      <c r="G138" s="57"/>
      <c r="H138" s="57"/>
      <c r="I138" s="57"/>
    </row>
    <row r="139" spans="1:9" x14ac:dyDescent="0.2">
      <c r="A139" s="57"/>
      <c r="B139" s="57"/>
      <c r="C139" s="57"/>
      <c r="D139" s="57"/>
      <c r="E139" s="57"/>
      <c r="F139" s="57"/>
      <c r="G139" s="57"/>
      <c r="H139" s="57"/>
      <c r="I139" s="57"/>
    </row>
    <row r="140" spans="1:9" x14ac:dyDescent="0.2">
      <c r="A140" s="57"/>
      <c r="B140" s="57"/>
      <c r="C140" s="57"/>
      <c r="D140" s="57"/>
      <c r="E140" s="57"/>
      <c r="F140" s="57"/>
      <c r="G140" s="57"/>
      <c r="H140" s="57"/>
      <c r="I140" s="57"/>
    </row>
    <row r="144" spans="1:9" x14ac:dyDescent="0.2">
      <c r="A144" s="57"/>
      <c r="B144" s="57"/>
      <c r="C144" s="57"/>
      <c r="D144" s="57"/>
      <c r="E144" s="57"/>
      <c r="F144" s="57"/>
      <c r="G144" s="57"/>
      <c r="H144" s="57"/>
      <c r="I144" s="57"/>
    </row>
    <row r="150" spans="1:9" x14ac:dyDescent="0.2">
      <c r="A150" s="57"/>
      <c r="B150" s="57"/>
      <c r="C150" s="57"/>
      <c r="D150" s="57"/>
      <c r="E150" s="57"/>
      <c r="F150" s="57"/>
      <c r="G150" s="57"/>
      <c r="H150" s="57"/>
      <c r="I150" s="57"/>
    </row>
    <row r="155" spans="1:9" x14ac:dyDescent="0.2">
      <c r="A155" s="57"/>
      <c r="B155" s="57"/>
      <c r="C155" s="57"/>
      <c r="D155" s="57"/>
      <c r="E155" s="57"/>
      <c r="F155" s="57"/>
      <c r="G155" s="57"/>
      <c r="H155" s="57"/>
      <c r="I155" s="57"/>
    </row>
    <row r="156" spans="1:9" x14ac:dyDescent="0.2">
      <c r="A156" s="57"/>
      <c r="B156" s="57"/>
      <c r="C156" s="57"/>
      <c r="D156" s="57"/>
      <c r="E156" s="57"/>
      <c r="F156" s="57"/>
      <c r="G156" s="57"/>
      <c r="H156" s="57"/>
      <c r="I156" s="57"/>
    </row>
    <row r="157" spans="1:9" x14ac:dyDescent="0.2">
      <c r="A157" s="57"/>
      <c r="B157" s="57"/>
      <c r="C157" s="57"/>
      <c r="D157" s="57"/>
      <c r="E157" s="57"/>
      <c r="F157" s="57"/>
      <c r="G157" s="57"/>
      <c r="H157" s="57"/>
      <c r="I157" s="57"/>
    </row>
    <row r="158" spans="1:9" x14ac:dyDescent="0.2">
      <c r="A158" s="57"/>
      <c r="B158" s="57"/>
      <c r="C158" s="57"/>
      <c r="D158" s="57"/>
      <c r="E158" s="57"/>
      <c r="F158" s="57"/>
      <c r="G158" s="57"/>
      <c r="H158" s="57"/>
      <c r="I158" s="57"/>
    </row>
    <row r="159" spans="1:9" x14ac:dyDescent="0.2">
      <c r="A159" s="57"/>
      <c r="B159" s="57"/>
      <c r="C159" s="57"/>
      <c r="D159" s="57"/>
      <c r="E159" s="57"/>
      <c r="F159" s="57"/>
      <c r="G159" s="57"/>
      <c r="H159" s="57"/>
      <c r="I159" s="57"/>
    </row>
    <row r="160" spans="1:9" x14ac:dyDescent="0.2">
      <c r="A160" s="57"/>
      <c r="B160" s="57"/>
      <c r="C160" s="57"/>
      <c r="D160" s="57"/>
      <c r="E160" s="57"/>
      <c r="F160" s="57"/>
      <c r="G160" s="57"/>
      <c r="H160" s="57"/>
      <c r="I160" s="57"/>
    </row>
    <row r="161" spans="1:9" x14ac:dyDescent="0.2">
      <c r="A161" s="57"/>
      <c r="B161" s="57"/>
      <c r="C161" s="57"/>
      <c r="D161" s="57"/>
      <c r="E161" s="57"/>
      <c r="F161" s="57"/>
      <c r="G161" s="57"/>
      <c r="H161" s="57"/>
      <c r="I161" s="57"/>
    </row>
    <row r="162" spans="1:9" x14ac:dyDescent="0.2">
      <c r="A162" s="57"/>
      <c r="B162" s="57"/>
      <c r="C162" s="57"/>
      <c r="D162" s="57"/>
      <c r="E162" s="57"/>
      <c r="F162" s="57"/>
      <c r="G162" s="57"/>
      <c r="H162" s="57"/>
      <c r="I162" s="57"/>
    </row>
    <row r="163" spans="1:9" x14ac:dyDescent="0.2">
      <c r="A163" s="57"/>
      <c r="B163" s="57"/>
      <c r="C163" s="57"/>
      <c r="D163" s="57"/>
      <c r="E163" s="57"/>
      <c r="F163" s="57"/>
      <c r="G163" s="57"/>
      <c r="H163" s="57"/>
      <c r="I163" s="57"/>
    </row>
    <row r="164" spans="1:9" x14ac:dyDescent="0.2">
      <c r="A164" s="57"/>
      <c r="B164" s="57"/>
      <c r="C164" s="57"/>
      <c r="D164" s="57"/>
      <c r="E164" s="57"/>
      <c r="F164" s="57"/>
      <c r="G164" s="57"/>
      <c r="H164" s="57"/>
      <c r="I164" s="57"/>
    </row>
    <row r="165" spans="1:9" x14ac:dyDescent="0.2">
      <c r="A165" s="57"/>
      <c r="B165" s="57"/>
      <c r="C165" s="57"/>
      <c r="D165" s="57"/>
      <c r="E165" s="57"/>
      <c r="F165" s="57"/>
      <c r="G165" s="57"/>
      <c r="H165" s="57"/>
      <c r="I165" s="57"/>
    </row>
    <row r="166" spans="1:9" x14ac:dyDescent="0.2">
      <c r="A166" s="57"/>
      <c r="B166" s="57"/>
      <c r="C166" s="57"/>
      <c r="D166" s="57"/>
      <c r="E166" s="57"/>
      <c r="F166" s="57"/>
      <c r="G166" s="57"/>
      <c r="H166" s="57"/>
      <c r="I166" s="57"/>
    </row>
    <row r="167" spans="1:9" x14ac:dyDescent="0.2">
      <c r="A167" s="57"/>
      <c r="B167" s="57"/>
      <c r="C167" s="57"/>
      <c r="D167" s="57"/>
      <c r="E167" s="57"/>
      <c r="F167" s="57"/>
      <c r="G167" s="57"/>
      <c r="H167" s="57"/>
      <c r="I167" s="57"/>
    </row>
    <row r="168" spans="1:9" x14ac:dyDescent="0.2">
      <c r="A168" s="57"/>
      <c r="B168" s="57"/>
      <c r="C168" s="57"/>
      <c r="D168" s="57"/>
      <c r="E168" s="57"/>
      <c r="F168" s="57"/>
      <c r="G168" s="57"/>
      <c r="H168" s="57"/>
      <c r="I168" s="57"/>
    </row>
    <row r="169" spans="1:9" x14ac:dyDescent="0.2">
      <c r="A169" s="57"/>
      <c r="B169" s="57"/>
      <c r="C169" s="57"/>
      <c r="D169" s="57"/>
      <c r="E169" s="57"/>
      <c r="F169" s="57"/>
      <c r="G169" s="57"/>
      <c r="H169" s="57"/>
      <c r="I169" s="57"/>
    </row>
    <row r="170" spans="1:9" x14ac:dyDescent="0.2">
      <c r="A170" s="57"/>
      <c r="B170" s="57"/>
      <c r="C170" s="57"/>
      <c r="D170" s="57"/>
      <c r="E170" s="57"/>
      <c r="F170" s="57"/>
      <c r="G170" s="57"/>
      <c r="H170" s="57"/>
      <c r="I170" s="57"/>
    </row>
    <row r="171" spans="1:9" x14ac:dyDescent="0.2">
      <c r="A171" s="57"/>
      <c r="B171" s="57"/>
      <c r="C171" s="57"/>
      <c r="D171" s="57"/>
      <c r="E171" s="57"/>
      <c r="F171" s="57"/>
      <c r="G171" s="57"/>
      <c r="H171" s="57"/>
      <c r="I171" s="57"/>
    </row>
    <row r="172" spans="1:9" x14ac:dyDescent="0.2">
      <c r="A172" s="57"/>
      <c r="B172" s="57"/>
      <c r="C172" s="57"/>
      <c r="D172" s="57"/>
      <c r="E172" s="57"/>
      <c r="F172" s="57"/>
      <c r="G172" s="57"/>
      <c r="H172" s="57"/>
      <c r="I172" s="57"/>
    </row>
    <row r="173" spans="1:9" x14ac:dyDescent="0.2">
      <c r="A173" s="57"/>
      <c r="B173" s="57"/>
      <c r="C173" s="57"/>
      <c r="D173" s="57"/>
      <c r="E173" s="57"/>
      <c r="F173" s="57"/>
      <c r="G173" s="57"/>
      <c r="H173" s="57"/>
      <c r="I173" s="57"/>
    </row>
    <row r="174" spans="1:9" x14ac:dyDescent="0.2">
      <c r="A174" s="57"/>
      <c r="B174" s="57"/>
      <c r="C174" s="57"/>
      <c r="D174" s="57"/>
      <c r="E174" s="57"/>
      <c r="F174" s="57"/>
      <c r="G174" s="57"/>
      <c r="H174" s="57"/>
      <c r="I174" s="57"/>
    </row>
    <row r="175" spans="1:9" x14ac:dyDescent="0.2">
      <c r="A175" s="57"/>
      <c r="B175" s="57"/>
      <c r="C175" s="57"/>
      <c r="D175" s="57"/>
      <c r="E175" s="57"/>
      <c r="F175" s="57"/>
      <c r="G175" s="57"/>
      <c r="H175" s="57"/>
      <c r="I175" s="57"/>
    </row>
    <row r="177" spans="1:9" x14ac:dyDescent="0.2">
      <c r="A177" s="57"/>
      <c r="B177" s="57"/>
      <c r="C177" s="57"/>
      <c r="D177" s="57"/>
      <c r="E177" s="57"/>
      <c r="F177" s="57"/>
      <c r="G177" s="57"/>
      <c r="H177" s="57"/>
      <c r="I177" s="57"/>
    </row>
    <row r="178" spans="1:9" x14ac:dyDescent="0.2">
      <c r="A178" s="57"/>
      <c r="B178" s="57"/>
      <c r="C178" s="57"/>
      <c r="D178" s="57"/>
      <c r="E178" s="57"/>
      <c r="F178" s="57"/>
      <c r="G178" s="57"/>
      <c r="H178" s="57"/>
      <c r="I178" s="57"/>
    </row>
    <row r="179" spans="1:9" x14ac:dyDescent="0.2">
      <c r="A179" s="57"/>
      <c r="B179" s="57"/>
      <c r="C179" s="57"/>
      <c r="D179" s="57"/>
      <c r="E179" s="57"/>
      <c r="F179" s="57"/>
      <c r="G179" s="57"/>
      <c r="H179" s="57"/>
      <c r="I179" s="57"/>
    </row>
    <row r="180" spans="1:9" x14ac:dyDescent="0.2">
      <c r="A180" s="57"/>
      <c r="B180" s="57"/>
      <c r="C180" s="57"/>
      <c r="D180" s="57"/>
      <c r="E180" s="57"/>
      <c r="F180" s="57"/>
      <c r="G180" s="57"/>
      <c r="H180" s="57"/>
      <c r="I180" s="57"/>
    </row>
    <row r="181" spans="1:9" x14ac:dyDescent="0.2">
      <c r="A181" s="57"/>
      <c r="B181" s="57"/>
      <c r="C181" s="57"/>
      <c r="D181" s="57"/>
      <c r="E181" s="57"/>
      <c r="F181" s="57"/>
      <c r="G181" s="57"/>
      <c r="H181" s="57"/>
      <c r="I181" s="57"/>
    </row>
    <row r="182" spans="1:9" x14ac:dyDescent="0.2">
      <c r="A182" s="57"/>
      <c r="B182" s="57"/>
      <c r="C182" s="57"/>
      <c r="D182" s="57"/>
      <c r="E182" s="57"/>
      <c r="F182" s="57"/>
      <c r="G182" s="57"/>
      <c r="H182" s="57"/>
      <c r="I182" s="57"/>
    </row>
    <row r="188" spans="1:9" x14ac:dyDescent="0.2">
      <c r="A188" s="57"/>
      <c r="B188" s="57"/>
      <c r="C188" s="57"/>
      <c r="D188" s="57"/>
      <c r="E188" s="57"/>
      <c r="F188" s="57"/>
      <c r="G188" s="57"/>
      <c r="H188" s="57"/>
      <c r="I188" s="57"/>
    </row>
    <row r="190" spans="1:9" x14ac:dyDescent="0.2">
      <c r="A190" s="57"/>
      <c r="B190" s="57"/>
      <c r="C190" s="57"/>
      <c r="D190" s="57"/>
      <c r="E190" s="57"/>
      <c r="F190" s="57"/>
      <c r="G190" s="57"/>
      <c r="H190" s="57"/>
      <c r="I190" s="57"/>
    </row>
    <row r="191" spans="1:9" x14ac:dyDescent="0.2">
      <c r="A191" s="57"/>
      <c r="B191" s="57"/>
      <c r="C191" s="57"/>
      <c r="D191" s="57"/>
      <c r="E191" s="57"/>
      <c r="F191" s="57"/>
      <c r="G191" s="57"/>
      <c r="H191" s="57"/>
      <c r="I191" s="57"/>
    </row>
    <row r="192" spans="1:9" x14ac:dyDescent="0.2">
      <c r="A192" s="57"/>
      <c r="B192" s="57"/>
      <c r="C192" s="57"/>
      <c r="D192" s="57"/>
      <c r="E192" s="57"/>
      <c r="F192" s="57"/>
      <c r="G192" s="57"/>
      <c r="H192" s="57"/>
      <c r="I192" s="57"/>
    </row>
    <row r="193" spans="1:9" x14ac:dyDescent="0.2">
      <c r="A193" s="57"/>
      <c r="B193" s="57"/>
      <c r="C193" s="57"/>
      <c r="D193" s="57"/>
      <c r="E193" s="57"/>
      <c r="F193" s="57"/>
      <c r="G193" s="57"/>
      <c r="H193" s="57"/>
      <c r="I193" s="57"/>
    </row>
    <row r="194" spans="1:9" x14ac:dyDescent="0.2">
      <c r="A194" s="57"/>
      <c r="B194" s="57"/>
      <c r="C194" s="57"/>
      <c r="D194" s="57"/>
      <c r="E194" s="57"/>
      <c r="F194" s="57"/>
      <c r="G194" s="57"/>
      <c r="H194" s="57"/>
      <c r="I194" s="57"/>
    </row>
    <row r="195" spans="1:9" x14ac:dyDescent="0.2">
      <c r="A195" s="57"/>
      <c r="B195" s="57"/>
      <c r="C195" s="57"/>
      <c r="D195" s="57"/>
      <c r="E195" s="57"/>
      <c r="F195" s="57"/>
      <c r="G195" s="57"/>
      <c r="H195" s="57"/>
      <c r="I195" s="57"/>
    </row>
    <row r="197" spans="1:9" x14ac:dyDescent="0.2">
      <c r="A197" s="57"/>
      <c r="B197" s="57"/>
      <c r="C197" s="57"/>
      <c r="D197" s="57"/>
      <c r="E197" s="57"/>
      <c r="F197" s="57"/>
      <c r="G197" s="57"/>
      <c r="H197" s="57"/>
      <c r="I197" s="57"/>
    </row>
    <row r="198" spans="1:9" x14ac:dyDescent="0.2">
      <c r="A198" s="57"/>
      <c r="B198" s="57"/>
      <c r="C198" s="57"/>
      <c r="D198" s="57"/>
      <c r="E198" s="57"/>
      <c r="F198" s="57"/>
      <c r="G198" s="57"/>
      <c r="H198" s="57"/>
      <c r="I198" s="57"/>
    </row>
    <row r="199" spans="1:9" x14ac:dyDescent="0.2">
      <c r="A199" s="57"/>
      <c r="B199" s="57"/>
      <c r="C199" s="57"/>
      <c r="D199" s="57"/>
      <c r="E199" s="57"/>
      <c r="F199" s="57"/>
      <c r="G199" s="57"/>
      <c r="H199" s="57"/>
      <c r="I199" s="57"/>
    </row>
    <row r="205" spans="1:9" x14ac:dyDescent="0.2">
      <c r="A205" s="57"/>
      <c r="B205" s="57"/>
      <c r="C205" s="57"/>
      <c r="D205" s="57"/>
      <c r="E205" s="57"/>
      <c r="F205" s="57"/>
      <c r="G205" s="57"/>
      <c r="H205" s="57"/>
      <c r="I205" s="57"/>
    </row>
    <row r="206" spans="1:9" x14ac:dyDescent="0.2">
      <c r="A206" s="57"/>
      <c r="B206" s="57"/>
      <c r="C206" s="57"/>
      <c r="D206" s="57"/>
      <c r="E206" s="57"/>
      <c r="F206" s="57"/>
      <c r="G206" s="57"/>
      <c r="H206" s="57"/>
      <c r="I206" s="57"/>
    </row>
    <row r="207" spans="1:9" x14ac:dyDescent="0.2">
      <c r="A207" s="57"/>
      <c r="B207" s="57"/>
      <c r="C207" s="57"/>
      <c r="D207" s="57"/>
      <c r="E207" s="57"/>
      <c r="F207" s="57"/>
      <c r="G207" s="57"/>
      <c r="H207" s="57"/>
      <c r="I207" s="57"/>
    </row>
    <row r="208" spans="1:9" x14ac:dyDescent="0.2">
      <c r="A208" s="57"/>
      <c r="B208" s="57"/>
      <c r="C208" s="57"/>
      <c r="D208" s="57"/>
      <c r="E208" s="57"/>
      <c r="F208" s="57"/>
      <c r="G208" s="57"/>
      <c r="H208" s="57"/>
      <c r="I208" s="57"/>
    </row>
    <row r="209" spans="1:9" x14ac:dyDescent="0.2">
      <c r="A209" s="57"/>
      <c r="B209" s="57"/>
      <c r="C209" s="57"/>
      <c r="D209" s="57"/>
      <c r="E209" s="57"/>
      <c r="F209" s="57"/>
      <c r="G209" s="57"/>
      <c r="H209" s="57"/>
      <c r="I209" s="57"/>
    </row>
    <row r="210" spans="1:9" x14ac:dyDescent="0.2">
      <c r="A210" s="57"/>
      <c r="B210" s="57"/>
      <c r="C210" s="57"/>
      <c r="D210" s="57"/>
      <c r="E210" s="57"/>
      <c r="F210" s="57"/>
      <c r="G210" s="57"/>
      <c r="H210" s="57"/>
      <c r="I210" s="57"/>
    </row>
    <row r="211" spans="1:9" x14ac:dyDescent="0.2">
      <c r="A211" s="57"/>
      <c r="B211" s="57"/>
      <c r="C211" s="57"/>
      <c r="D211" s="57"/>
      <c r="E211" s="57"/>
      <c r="F211" s="57"/>
      <c r="G211" s="57"/>
      <c r="H211" s="57"/>
      <c r="I211" s="57"/>
    </row>
    <row r="212" spans="1:9" x14ac:dyDescent="0.2">
      <c r="A212" s="57"/>
      <c r="B212" s="57"/>
      <c r="C212" s="57"/>
      <c r="D212" s="57"/>
      <c r="E212" s="57"/>
      <c r="F212" s="57"/>
      <c r="G212" s="57"/>
      <c r="H212" s="57"/>
      <c r="I212" s="57"/>
    </row>
    <row r="213" spans="1:9" x14ac:dyDescent="0.2">
      <c r="A213" s="57"/>
      <c r="B213" s="57"/>
      <c r="C213" s="57"/>
      <c r="D213" s="57"/>
      <c r="E213" s="57"/>
      <c r="F213" s="57"/>
      <c r="G213" s="57"/>
      <c r="H213" s="57"/>
      <c r="I213" s="57"/>
    </row>
    <row r="214" spans="1:9" x14ac:dyDescent="0.2">
      <c r="A214" s="57"/>
      <c r="B214" s="57"/>
      <c r="C214" s="57"/>
      <c r="D214" s="57"/>
      <c r="E214" s="57"/>
      <c r="F214" s="57"/>
      <c r="G214" s="57"/>
      <c r="H214" s="57"/>
      <c r="I214" s="57"/>
    </row>
    <row r="216" spans="1:9" x14ac:dyDescent="0.2">
      <c r="A216" s="57"/>
      <c r="B216" s="57"/>
      <c r="C216" s="57"/>
      <c r="D216" s="57"/>
      <c r="E216" s="57"/>
      <c r="F216" s="57"/>
      <c r="G216" s="57"/>
      <c r="H216" s="57"/>
      <c r="I216" s="57"/>
    </row>
    <row r="217" spans="1:9" x14ac:dyDescent="0.2">
      <c r="A217" s="57"/>
      <c r="B217" s="57"/>
      <c r="C217" s="57"/>
      <c r="D217" s="57"/>
      <c r="E217" s="57"/>
      <c r="F217" s="57"/>
      <c r="G217" s="57"/>
      <c r="H217" s="57"/>
      <c r="I217" s="57"/>
    </row>
    <row r="218" spans="1:9" x14ac:dyDescent="0.2">
      <c r="A218" s="57"/>
      <c r="B218" s="57"/>
      <c r="C218" s="57"/>
      <c r="D218" s="57"/>
      <c r="E218" s="57"/>
      <c r="F218" s="57"/>
      <c r="G218" s="57"/>
      <c r="H218" s="57"/>
      <c r="I218" s="57"/>
    </row>
    <row r="219" spans="1:9" x14ac:dyDescent="0.2">
      <c r="A219" s="57"/>
      <c r="B219" s="57"/>
      <c r="C219" s="57"/>
      <c r="D219" s="57"/>
      <c r="E219" s="57"/>
      <c r="F219" s="57"/>
      <c r="G219" s="57"/>
      <c r="H219" s="57"/>
      <c r="I219" s="57"/>
    </row>
    <row r="220" spans="1:9" x14ac:dyDescent="0.2">
      <c r="A220" s="57"/>
      <c r="B220" s="57"/>
      <c r="C220" s="57"/>
      <c r="D220" s="57"/>
      <c r="E220" s="57"/>
      <c r="F220" s="57"/>
      <c r="G220" s="57"/>
      <c r="H220" s="57"/>
      <c r="I220" s="57"/>
    </row>
    <row r="221" spans="1:9" x14ac:dyDescent="0.2">
      <c r="A221" s="57"/>
      <c r="B221" s="57"/>
      <c r="C221" s="57"/>
      <c r="D221" s="57"/>
      <c r="E221" s="57"/>
      <c r="F221" s="57"/>
      <c r="G221" s="57"/>
      <c r="H221" s="57"/>
      <c r="I221" s="57"/>
    </row>
    <row r="222" spans="1:9" x14ac:dyDescent="0.2">
      <c r="A222" s="57"/>
      <c r="B222" s="57"/>
      <c r="C222" s="57"/>
      <c r="D222" s="57"/>
      <c r="E222" s="57"/>
      <c r="F222" s="57"/>
      <c r="G222" s="57"/>
      <c r="H222" s="57"/>
      <c r="I222" s="57"/>
    </row>
    <row r="223" spans="1:9" x14ac:dyDescent="0.2">
      <c r="A223" s="57"/>
      <c r="B223" s="57"/>
      <c r="C223" s="57"/>
      <c r="D223" s="57"/>
      <c r="E223" s="57"/>
      <c r="F223" s="57"/>
      <c r="G223" s="57"/>
      <c r="H223" s="57"/>
      <c r="I223" s="57"/>
    </row>
    <row r="224" spans="1:9" x14ac:dyDescent="0.2">
      <c r="A224" s="57"/>
      <c r="B224" s="57"/>
      <c r="C224" s="57"/>
      <c r="D224" s="57"/>
      <c r="E224" s="57"/>
      <c r="F224" s="57"/>
      <c r="G224" s="57"/>
      <c r="H224" s="57"/>
      <c r="I224" s="57"/>
    </row>
    <row r="225" spans="1:9" x14ac:dyDescent="0.2">
      <c r="A225" s="57"/>
      <c r="B225" s="57"/>
      <c r="C225" s="57"/>
      <c r="D225" s="57"/>
      <c r="E225" s="57"/>
      <c r="F225" s="57"/>
      <c r="G225" s="57"/>
      <c r="H225" s="57"/>
      <c r="I225" s="57"/>
    </row>
    <row r="226" spans="1:9" x14ac:dyDescent="0.2">
      <c r="A226" s="57"/>
      <c r="B226" s="57"/>
      <c r="C226" s="57"/>
      <c r="D226" s="57"/>
      <c r="E226" s="57"/>
      <c r="F226" s="57"/>
      <c r="G226" s="57"/>
      <c r="H226" s="57"/>
      <c r="I226" s="57"/>
    </row>
    <row r="227" spans="1:9" x14ac:dyDescent="0.2">
      <c r="A227" s="57"/>
      <c r="B227" s="57"/>
      <c r="C227" s="57"/>
      <c r="D227" s="57"/>
      <c r="E227" s="57"/>
      <c r="F227" s="57"/>
      <c r="G227" s="57"/>
      <c r="H227" s="57"/>
      <c r="I227" s="57"/>
    </row>
    <row r="228" spans="1:9" x14ac:dyDescent="0.2">
      <c r="A228" s="57"/>
      <c r="B228" s="57"/>
      <c r="C228" s="57"/>
      <c r="D228" s="57"/>
      <c r="E228" s="57"/>
      <c r="F228" s="57"/>
      <c r="G228" s="57"/>
      <c r="H228" s="57"/>
      <c r="I228" s="57"/>
    </row>
    <row r="229" spans="1:9" x14ac:dyDescent="0.2">
      <c r="A229" s="57"/>
      <c r="B229" s="57"/>
      <c r="C229" s="57"/>
      <c r="D229" s="57"/>
      <c r="E229" s="57"/>
      <c r="F229" s="57"/>
      <c r="G229" s="57"/>
      <c r="H229" s="57"/>
      <c r="I229" s="57"/>
    </row>
    <row r="230" spans="1:9" x14ac:dyDescent="0.2">
      <c r="A230" s="57"/>
      <c r="B230" s="57"/>
      <c r="C230" s="57"/>
      <c r="D230" s="57"/>
      <c r="E230" s="57"/>
      <c r="F230" s="57"/>
      <c r="G230" s="57"/>
      <c r="H230" s="57"/>
      <c r="I230" s="57"/>
    </row>
    <row r="234" spans="1:9" x14ac:dyDescent="0.2">
      <c r="A234" s="57"/>
      <c r="B234" s="57"/>
      <c r="C234" s="57"/>
      <c r="D234" s="57"/>
      <c r="E234" s="57"/>
      <c r="F234" s="57"/>
      <c r="G234" s="57"/>
      <c r="H234" s="57"/>
      <c r="I234" s="57"/>
    </row>
    <row r="244" spans="1:9" x14ac:dyDescent="0.2">
      <c r="A244" s="57"/>
      <c r="B244" s="57"/>
      <c r="C244" s="57"/>
      <c r="D244" s="57"/>
      <c r="E244" s="57"/>
      <c r="F244" s="57"/>
      <c r="G244" s="57"/>
      <c r="H244" s="57"/>
      <c r="I244" s="57"/>
    </row>
  </sheetData>
  <sheetProtection selectLockedCells="1"/>
  <mergeCells count="24">
    <mergeCell ref="C32:F32"/>
    <mergeCell ref="B33:F33"/>
    <mergeCell ref="A34:I34"/>
    <mergeCell ref="A2:D2"/>
    <mergeCell ref="E2:I2"/>
    <mergeCell ref="E3:I3"/>
    <mergeCell ref="E4:I4"/>
    <mergeCell ref="E5:I5"/>
    <mergeCell ref="B44:I44"/>
    <mergeCell ref="H45:I45"/>
    <mergeCell ref="F47:F48"/>
    <mergeCell ref="J48:K48"/>
    <mergeCell ref="E6:F6"/>
    <mergeCell ref="H6:I6"/>
    <mergeCell ref="A43:I43"/>
    <mergeCell ref="E7:I7"/>
    <mergeCell ref="E11:F11"/>
    <mergeCell ref="E12:F12"/>
    <mergeCell ref="E13:F13"/>
    <mergeCell ref="H13:I13"/>
    <mergeCell ref="E16:F16"/>
    <mergeCell ref="E18:F18"/>
    <mergeCell ref="A25:F25"/>
    <mergeCell ref="C29:E29"/>
  </mergeCells>
  <pageMargins left="0.70866141732283472" right="0.70866141732283472" top="0.78740157480314965" bottom="0.78740157480314965" header="0.51181102362204722" footer="0.51181102362204722"/>
  <pageSetup paperSize="9" scale="80" firstPageNumber="80" orientation="portrait" useFirstPageNumber="1" r:id="rId1"/>
  <headerFooter alignWithMargins="0">
    <oddFooter>&amp;L&amp;"Arial,Kurzíva"&amp;11Zastupitelstvo Olomouckého kraje 19. 6. 2023
6.1. - Rozpočet Olomouckého kraje 2022 - závěrečný účet
Příloha č. 14: Financování hospodaření příspěvkových organizací Olomouckého kraje&amp;R&amp;"Arial,Kurzíva"&amp;11Strana &amp;P (celkem 293)</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5">
    <tabColor theme="3" tint="0.79998168889431442"/>
  </sheetPr>
  <dimension ref="A1:M244"/>
  <sheetViews>
    <sheetView showGridLines="0" topLeftCell="A4" zoomScaleNormal="100" workbookViewId="0">
      <selection activeCell="G31" sqref="G31"/>
    </sheetView>
  </sheetViews>
  <sheetFormatPr defaultColWidth="9.140625" defaultRowHeight="12.75" x14ac:dyDescent="0.2"/>
  <cols>
    <col min="1" max="1" width="7.5703125" style="52" customWidth="1"/>
    <col min="2" max="2" width="2.5703125" style="52" customWidth="1"/>
    <col min="3" max="3" width="8.42578125" style="52" customWidth="1"/>
    <col min="4" max="4" width="8.28515625" style="52" customWidth="1"/>
    <col min="5" max="5" width="15.28515625" style="52" customWidth="1"/>
    <col min="6" max="6" width="15.5703125" style="52" customWidth="1"/>
    <col min="7" max="7" width="15" style="52" customWidth="1"/>
    <col min="8" max="8" width="15.28515625" style="52" customWidth="1"/>
    <col min="9" max="9" width="19" style="52" customWidth="1"/>
    <col min="10" max="10" width="16.85546875" style="309" customWidth="1"/>
    <col min="11" max="11" width="14.42578125" style="7" customWidth="1"/>
    <col min="12" max="12" width="23.42578125" style="57" customWidth="1"/>
    <col min="13" max="13" width="17.42578125" style="57" customWidth="1"/>
    <col min="14" max="16384" width="9.140625" style="57"/>
  </cols>
  <sheetData>
    <row r="1" spans="1:11" ht="19.5" x14ac:dyDescent="0.4">
      <c r="A1" s="208" t="s">
        <v>0</v>
      </c>
      <c r="B1" s="209"/>
      <c r="C1" s="209"/>
      <c r="D1" s="209"/>
      <c r="I1" s="210"/>
    </row>
    <row r="2" spans="1:11" ht="19.5" x14ac:dyDescent="0.4">
      <c r="A2" s="456" t="s">
        <v>1</v>
      </c>
      <c r="B2" s="456"/>
      <c r="C2" s="456"/>
      <c r="D2" s="456"/>
      <c r="E2" s="457" t="s">
        <v>183</v>
      </c>
      <c r="F2" s="457"/>
      <c r="G2" s="457"/>
      <c r="H2" s="457"/>
      <c r="I2" s="457"/>
      <c r="J2" s="22"/>
    </row>
    <row r="3" spans="1:11" ht="9.75" customHeight="1" x14ac:dyDescent="0.4">
      <c r="A3" s="212"/>
      <c r="B3" s="212"/>
      <c r="C3" s="212"/>
      <c r="D3" s="212"/>
      <c r="E3" s="449" t="s">
        <v>23</v>
      </c>
      <c r="F3" s="449"/>
      <c r="G3" s="449"/>
      <c r="H3" s="449"/>
      <c r="I3" s="449"/>
      <c r="J3" s="22"/>
    </row>
    <row r="4" spans="1:11" ht="15.75" x14ac:dyDescent="0.25">
      <c r="A4" s="213" t="s">
        <v>2</v>
      </c>
      <c r="E4" s="458" t="s">
        <v>184</v>
      </c>
      <c r="F4" s="458"/>
      <c r="G4" s="458"/>
      <c r="H4" s="458"/>
      <c r="I4" s="458"/>
    </row>
    <row r="5" spans="1:11" ht="7.5" customHeight="1" x14ac:dyDescent="0.3">
      <c r="A5" s="214"/>
      <c r="E5" s="449" t="s">
        <v>23</v>
      </c>
      <c r="F5" s="449"/>
      <c r="G5" s="449"/>
      <c r="H5" s="449"/>
      <c r="I5" s="449"/>
    </row>
    <row r="6" spans="1:11" ht="19.5" x14ac:dyDescent="0.4">
      <c r="A6" s="211" t="s">
        <v>34</v>
      </c>
      <c r="C6" s="215"/>
      <c r="D6" s="215"/>
      <c r="E6" s="446">
        <v>601748</v>
      </c>
      <c r="F6" s="447"/>
      <c r="G6" s="216" t="s">
        <v>3</v>
      </c>
      <c r="H6" s="448">
        <v>1121</v>
      </c>
      <c r="I6" s="448"/>
    </row>
    <row r="7" spans="1:11" ht="8.25" customHeight="1" x14ac:dyDescent="0.4">
      <c r="A7" s="211"/>
      <c r="E7" s="449" t="s">
        <v>24</v>
      </c>
      <c r="F7" s="449"/>
      <c r="G7" s="449"/>
      <c r="H7" s="449"/>
      <c r="I7" s="449"/>
    </row>
    <row r="8" spans="1:11" ht="19.5" hidden="1" x14ac:dyDescent="0.4">
      <c r="A8" s="211"/>
      <c r="E8" s="217"/>
      <c r="F8" s="217"/>
      <c r="G8" s="217"/>
      <c r="H8" s="218"/>
      <c r="I8" s="217"/>
    </row>
    <row r="9" spans="1:11" ht="30.75" customHeight="1" x14ac:dyDescent="0.4">
      <c r="A9" s="211"/>
      <c r="E9" s="217"/>
      <c r="F9" s="217"/>
      <c r="G9" s="217"/>
      <c r="H9" s="218"/>
      <c r="I9" s="217"/>
    </row>
    <row r="11" spans="1:11" ht="15" customHeight="1" x14ac:dyDescent="0.4">
      <c r="A11" s="219"/>
      <c r="E11" s="450" t="s">
        <v>4</v>
      </c>
      <c r="F11" s="451"/>
      <c r="G11" s="220" t="s">
        <v>5</v>
      </c>
      <c r="H11" s="55" t="s">
        <v>6</v>
      </c>
      <c r="I11" s="55"/>
      <c r="J11" s="27"/>
      <c r="K11" s="4"/>
    </row>
    <row r="12" spans="1:11" ht="15" customHeight="1" x14ac:dyDescent="0.4">
      <c r="A12" s="54"/>
      <c r="B12" s="54"/>
      <c r="C12" s="54"/>
      <c r="D12" s="54"/>
      <c r="E12" s="450" t="s">
        <v>7</v>
      </c>
      <c r="F12" s="451"/>
      <c r="G12" s="220" t="s">
        <v>8</v>
      </c>
      <c r="H12" s="221" t="s">
        <v>9</v>
      </c>
      <c r="I12" s="222" t="s">
        <v>10</v>
      </c>
      <c r="J12" s="27"/>
      <c r="K12" s="4"/>
    </row>
    <row r="13" spans="1:11" ht="12.75" customHeight="1" x14ac:dyDescent="0.2">
      <c r="A13" s="54"/>
      <c r="B13" s="54"/>
      <c r="C13" s="54"/>
      <c r="D13" s="54"/>
      <c r="E13" s="450" t="s">
        <v>11</v>
      </c>
      <c r="F13" s="451"/>
      <c r="G13" s="223"/>
      <c r="H13" s="452" t="s">
        <v>35</v>
      </c>
      <c r="I13" s="452"/>
      <c r="J13" s="27"/>
      <c r="K13" s="4"/>
    </row>
    <row r="14" spans="1:11" ht="12.75" customHeight="1" x14ac:dyDescent="0.2">
      <c r="A14" s="54"/>
      <c r="B14" s="54"/>
      <c r="C14" s="54"/>
      <c r="D14" s="54"/>
      <c r="E14" s="224"/>
      <c r="F14" s="224"/>
      <c r="G14" s="223"/>
      <c r="H14" s="119"/>
      <c r="I14" s="119"/>
      <c r="J14" s="27"/>
      <c r="K14" s="4"/>
    </row>
    <row r="15" spans="1:11" ht="18.75" x14ac:dyDescent="0.4">
      <c r="A15" s="114" t="s">
        <v>36</v>
      </c>
      <c r="B15" s="114"/>
      <c r="C15" s="51"/>
      <c r="D15" s="114"/>
      <c r="E15" s="53"/>
      <c r="F15" s="53"/>
      <c r="G15" s="115"/>
      <c r="H15" s="54"/>
      <c r="I15" s="54"/>
      <c r="J15" s="27"/>
      <c r="K15" s="4"/>
    </row>
    <row r="16" spans="1:11" ht="19.5" x14ac:dyDescent="0.4">
      <c r="A16" s="225" t="s">
        <v>62</v>
      </c>
      <c r="B16" s="114"/>
      <c r="C16" s="51"/>
      <c r="D16" s="114"/>
      <c r="E16" s="453">
        <v>43774000</v>
      </c>
      <c r="F16" s="454"/>
      <c r="G16" s="226">
        <f>H16+I16</f>
        <v>50030340.280000001</v>
      </c>
      <c r="H16" s="101">
        <v>49749551.829999998</v>
      </c>
      <c r="I16" s="101">
        <v>280788.45</v>
      </c>
      <c r="J16" s="27"/>
      <c r="K16" s="4"/>
    </row>
    <row r="17" spans="1:11" ht="18" x14ac:dyDescent="0.35">
      <c r="A17" s="227" t="s">
        <v>6</v>
      </c>
      <c r="B17" s="116"/>
      <c r="C17" s="228" t="s">
        <v>26</v>
      </c>
      <c r="D17" s="116"/>
      <c r="E17" s="116"/>
      <c r="F17" s="116"/>
      <c r="G17" s="56">
        <f>H17+I17</f>
        <v>6500</v>
      </c>
      <c r="H17" s="56">
        <v>0</v>
      </c>
      <c r="I17" s="56">
        <v>6500</v>
      </c>
      <c r="J17" s="320"/>
      <c r="K17" s="311"/>
    </row>
    <row r="18" spans="1:11" ht="19.5" x14ac:dyDescent="0.4">
      <c r="A18" s="225" t="s">
        <v>63</v>
      </c>
      <c r="B18" s="116"/>
      <c r="C18" s="116"/>
      <c r="D18" s="116"/>
      <c r="E18" s="453">
        <v>43812000</v>
      </c>
      <c r="F18" s="454"/>
      <c r="G18" s="226">
        <f>H18+I18</f>
        <v>50046853.189999998</v>
      </c>
      <c r="H18" s="101">
        <v>49395858.189999998</v>
      </c>
      <c r="I18" s="101">
        <v>650995</v>
      </c>
      <c r="J18" s="27"/>
      <c r="K18" s="4"/>
    </row>
    <row r="19" spans="1:11" ht="19.5" x14ac:dyDescent="0.4">
      <c r="A19" s="225"/>
      <c r="B19" s="116"/>
      <c r="C19" s="116"/>
      <c r="D19" s="116"/>
      <c r="E19" s="229"/>
      <c r="F19" s="230"/>
      <c r="G19" s="231"/>
      <c r="H19" s="101"/>
      <c r="I19" s="101"/>
      <c r="J19" s="388"/>
      <c r="K19" s="4"/>
    </row>
    <row r="20" spans="1:11" s="132" customFormat="1" ht="19.5" x14ac:dyDescent="0.4">
      <c r="A20" s="129" t="s">
        <v>64</v>
      </c>
      <c r="B20" s="129"/>
      <c r="C20" s="130"/>
      <c r="D20" s="129"/>
      <c r="E20" s="129"/>
      <c r="F20" s="129"/>
      <c r="G20" s="131">
        <f>G18-G16+G17</f>
        <v>23012.909999996424</v>
      </c>
      <c r="H20" s="131">
        <f>H18-H16+H17</f>
        <v>-353693.6400000006</v>
      </c>
      <c r="I20" s="131">
        <f>I18-I16+I17</f>
        <v>376706.55</v>
      </c>
      <c r="J20" s="314"/>
      <c r="K20" s="57"/>
    </row>
    <row r="21" spans="1:11" s="132" customFormat="1" ht="19.5" x14ac:dyDescent="0.4">
      <c r="A21" s="129" t="s">
        <v>65</v>
      </c>
      <c r="B21" s="129"/>
      <c r="C21" s="130"/>
      <c r="D21" s="129"/>
      <c r="E21" s="129"/>
      <c r="F21" s="129"/>
      <c r="G21" s="131">
        <f>G20-G17</f>
        <v>16512.909999996424</v>
      </c>
      <c r="H21" s="131">
        <f>H20-H17</f>
        <v>-353693.6400000006</v>
      </c>
      <c r="I21" s="131">
        <f>I20-I17</f>
        <v>370206.55</v>
      </c>
      <c r="J21" s="314"/>
      <c r="K21" s="313"/>
    </row>
    <row r="22" spans="1:11" ht="14.25" customHeight="1" x14ac:dyDescent="0.4">
      <c r="A22" s="53"/>
      <c r="B22" s="116"/>
      <c r="C22" s="116"/>
      <c r="D22" s="116"/>
      <c r="E22" s="116"/>
      <c r="F22" s="116"/>
      <c r="G22" s="116"/>
      <c r="H22" s="232"/>
      <c r="I22" s="232"/>
      <c r="J22" s="314"/>
      <c r="K22" s="313"/>
    </row>
    <row r="23" spans="1:11" ht="19.5" x14ac:dyDescent="0.4">
      <c r="J23" s="314"/>
      <c r="K23" s="313"/>
    </row>
    <row r="24" spans="1:11" ht="19.5" x14ac:dyDescent="0.4">
      <c r="A24" s="114" t="s">
        <v>66</v>
      </c>
      <c r="B24" s="233"/>
      <c r="C24" s="51"/>
      <c r="D24" s="233"/>
      <c r="E24" s="233"/>
      <c r="J24" s="314"/>
      <c r="K24" s="313"/>
    </row>
    <row r="25" spans="1:11" s="132" customFormat="1" ht="28.5" customHeight="1" x14ac:dyDescent="0.3">
      <c r="A25" s="437" t="s">
        <v>196</v>
      </c>
      <c r="B25" s="437"/>
      <c r="C25" s="437"/>
      <c r="D25" s="437"/>
      <c r="E25" s="437"/>
      <c r="F25" s="437"/>
      <c r="G25" s="134">
        <f>G21-I26</f>
        <v>16512.909999996424</v>
      </c>
      <c r="H25" s="135">
        <f>H21</f>
        <v>-353693.6400000006</v>
      </c>
      <c r="I25" s="135">
        <f>I21-I26</f>
        <v>370206.55</v>
      </c>
    </row>
    <row r="26" spans="1:11" s="132" customFormat="1" ht="15" x14ac:dyDescent="0.3">
      <c r="A26" s="133" t="s">
        <v>197</v>
      </c>
      <c r="B26" s="130"/>
      <c r="C26" s="130"/>
      <c r="D26" s="130"/>
      <c r="E26" s="130"/>
      <c r="F26" s="130"/>
      <c r="G26" s="134"/>
      <c r="H26" s="363" t="s">
        <v>198</v>
      </c>
      <c r="I26" s="135">
        <v>0</v>
      </c>
      <c r="J26" s="332"/>
      <c r="K26" s="313"/>
    </row>
    <row r="27" spans="1:11" s="132" customFormat="1" x14ac:dyDescent="0.2">
      <c r="A27" s="136"/>
      <c r="B27" s="136"/>
      <c r="C27" s="136"/>
      <c r="D27" s="136"/>
      <c r="E27" s="136"/>
      <c r="F27" s="136"/>
      <c r="G27" s="136"/>
      <c r="H27" s="136"/>
      <c r="I27" s="136"/>
      <c r="J27" s="315"/>
      <c r="K27" s="316"/>
    </row>
    <row r="28" spans="1:11" s="132" customFormat="1" ht="16.5" x14ac:dyDescent="0.35">
      <c r="A28" s="129" t="s">
        <v>37</v>
      </c>
      <c r="B28" s="129" t="s">
        <v>38</v>
      </c>
      <c r="C28" s="129"/>
      <c r="D28" s="137"/>
      <c r="E28" s="137"/>
      <c r="F28" s="138"/>
      <c r="G28" s="131"/>
      <c r="H28" s="139"/>
      <c r="I28" s="138"/>
      <c r="J28" s="317"/>
      <c r="K28" s="313"/>
    </row>
    <row r="29" spans="1:11" s="132" customFormat="1" ht="16.5" customHeight="1" x14ac:dyDescent="0.3">
      <c r="A29" s="129"/>
      <c r="B29" s="129"/>
      <c r="C29" s="438" t="s">
        <v>14</v>
      </c>
      <c r="D29" s="438"/>
      <c r="E29" s="438"/>
      <c r="F29" s="138"/>
      <c r="G29" s="140">
        <f>G30+G31</f>
        <v>0</v>
      </c>
      <c r="H29" s="139"/>
      <c r="I29" s="138"/>
      <c r="J29" s="317"/>
      <c r="K29" s="313"/>
    </row>
    <row r="30" spans="1:11" s="132" customFormat="1" ht="18.75" x14ac:dyDescent="0.4">
      <c r="A30" s="141"/>
      <c r="B30" s="141"/>
      <c r="C30" s="142"/>
      <c r="D30" s="143"/>
      <c r="E30" s="144" t="s">
        <v>41</v>
      </c>
      <c r="F30" s="145" t="s">
        <v>15</v>
      </c>
      <c r="G30" s="146">
        <v>0</v>
      </c>
      <c r="H30" s="139"/>
      <c r="I30" s="138"/>
      <c r="J30" s="57"/>
      <c r="K30" s="57"/>
    </row>
    <row r="31" spans="1:11" s="132" customFormat="1" ht="18.75" x14ac:dyDescent="0.4">
      <c r="A31" s="141"/>
      <c r="B31" s="141"/>
      <c r="C31" s="147"/>
      <c r="D31" s="143"/>
      <c r="E31" s="148"/>
      <c r="F31" s="145" t="s">
        <v>55</v>
      </c>
      <c r="G31" s="146">
        <v>0</v>
      </c>
      <c r="H31" s="139"/>
      <c r="I31" s="138"/>
      <c r="J31" s="318"/>
      <c r="K31" s="318"/>
    </row>
    <row r="32" spans="1:11" s="132" customFormat="1" ht="18.75" x14ac:dyDescent="0.4">
      <c r="A32" s="141"/>
      <c r="B32" s="149"/>
      <c r="C32" s="438" t="s">
        <v>42</v>
      </c>
      <c r="D32" s="438"/>
      <c r="E32" s="438"/>
      <c r="F32" s="438"/>
      <c r="G32" s="140">
        <f>I26</f>
        <v>0</v>
      </c>
      <c r="H32" s="139"/>
      <c r="I32" s="138"/>
      <c r="J32" s="364"/>
      <c r="K32" s="332"/>
    </row>
    <row r="33" spans="1:13" ht="20.25" customHeight="1" x14ac:dyDescent="0.3">
      <c r="A33" s="150"/>
      <c r="B33" s="455" t="str">
        <f>CONCATENATE("b) Výsledek hospod. předcház. účet. období k 31. 12. ",'Rekapitulace dle oblasti'!E7)</f>
        <v>b) Výsledek hospod. předcház. účet. období k 31. 12. 2022</v>
      </c>
      <c r="C33" s="455"/>
      <c r="D33" s="455"/>
      <c r="E33" s="455"/>
      <c r="F33" s="455"/>
      <c r="G33" s="365">
        <v>6003009.8399999999</v>
      </c>
      <c r="H33" s="150"/>
      <c r="K33" s="310"/>
    </row>
    <row r="34" spans="1:13" ht="42.75" customHeight="1" x14ac:dyDescent="0.2">
      <c r="A34" s="441" t="s">
        <v>228</v>
      </c>
      <c r="B34" s="441"/>
      <c r="C34" s="441"/>
      <c r="D34" s="441"/>
      <c r="E34" s="441"/>
      <c r="F34" s="441"/>
      <c r="G34" s="441"/>
      <c r="H34" s="441"/>
      <c r="I34" s="441"/>
      <c r="J34" s="478"/>
      <c r="K34" s="478"/>
      <c r="L34" s="335"/>
      <c r="M34" s="319"/>
    </row>
    <row r="35" spans="1:13" ht="18.75" customHeight="1" x14ac:dyDescent="0.4">
      <c r="A35" s="30" t="s">
        <v>39</v>
      </c>
      <c r="B35" s="30" t="s">
        <v>21</v>
      </c>
      <c r="C35" s="30"/>
      <c r="D35" s="34"/>
      <c r="E35" s="47"/>
      <c r="F35" s="3"/>
      <c r="G35" s="152"/>
      <c r="H35" s="29"/>
      <c r="I35" s="29"/>
      <c r="J35" s="315"/>
      <c r="K35" s="316"/>
      <c r="M35" s="319"/>
    </row>
    <row r="36" spans="1:13" ht="18.75" x14ac:dyDescent="0.4">
      <c r="A36" s="30"/>
      <c r="B36" s="30"/>
      <c r="C36" s="30"/>
      <c r="D36" s="34"/>
      <c r="E36" s="27"/>
      <c r="F36" s="360" t="s">
        <v>25</v>
      </c>
      <c r="G36" s="44" t="s">
        <v>5</v>
      </c>
      <c r="H36" s="29"/>
      <c r="I36" s="153" t="s">
        <v>27</v>
      </c>
      <c r="J36" s="18"/>
      <c r="M36" s="336"/>
    </row>
    <row r="37" spans="1:13" ht="16.5" x14ac:dyDescent="0.35">
      <c r="A37" s="154" t="s">
        <v>22</v>
      </c>
      <c r="B37" s="35"/>
      <c r="C37" s="2"/>
      <c r="D37" s="35"/>
      <c r="E37" s="47"/>
      <c r="F37" s="48">
        <v>0</v>
      </c>
      <c r="G37" s="48">
        <v>0</v>
      </c>
      <c r="H37" s="49"/>
      <c r="I37" s="155" t="str">
        <f>IF(F37=0,"nerozp.",G37/F37)</f>
        <v>nerozp.</v>
      </c>
      <c r="J37" s="18"/>
    </row>
    <row r="38" spans="1:13" ht="16.5" hidden="1" customHeight="1" x14ac:dyDescent="0.35">
      <c r="A38" s="154" t="s">
        <v>60</v>
      </c>
      <c r="B38" s="35"/>
      <c r="C38" s="2"/>
      <c r="D38" s="50"/>
      <c r="E38" s="50"/>
      <c r="F38" s="48">
        <v>0</v>
      </c>
      <c r="G38" s="48">
        <v>0</v>
      </c>
      <c r="H38" s="49"/>
      <c r="I38" s="155" t="e">
        <f t="shared" ref="I38:I39" si="0">G38/F38</f>
        <v>#DIV/0!</v>
      </c>
      <c r="J38" s="18"/>
    </row>
    <row r="39" spans="1:13" ht="16.5" hidden="1" customHeight="1" x14ac:dyDescent="0.35">
      <c r="A39" s="154" t="s">
        <v>61</v>
      </c>
      <c r="B39" s="35"/>
      <c r="C39" s="2"/>
      <c r="D39" s="50"/>
      <c r="E39" s="50"/>
      <c r="F39" s="48">
        <v>0</v>
      </c>
      <c r="G39" s="48">
        <v>0</v>
      </c>
      <c r="H39" s="49"/>
      <c r="I39" s="155" t="e">
        <f t="shared" si="0"/>
        <v>#DIV/0!</v>
      </c>
      <c r="J39" s="18"/>
    </row>
    <row r="40" spans="1:13" ht="16.5" x14ac:dyDescent="0.35">
      <c r="A40" s="154" t="s">
        <v>54</v>
      </c>
      <c r="B40" s="35"/>
      <c r="C40" s="2"/>
      <c r="D40" s="50"/>
      <c r="E40" s="50"/>
      <c r="F40" s="48">
        <v>0</v>
      </c>
      <c r="G40" s="48">
        <v>0</v>
      </c>
      <c r="H40" s="49"/>
      <c r="I40" s="155" t="str">
        <f t="shared" ref="I40" si="1">IF(F40=0,"nerozp.",G40/F40)</f>
        <v>nerozp.</v>
      </c>
      <c r="J40" s="8"/>
      <c r="M40" s="336"/>
    </row>
    <row r="41" spans="1:13" ht="16.5" x14ac:dyDescent="0.35">
      <c r="A41" s="154" t="s">
        <v>52</v>
      </c>
      <c r="B41" s="35"/>
      <c r="C41" s="2"/>
      <c r="D41" s="47"/>
      <c r="E41" s="47"/>
      <c r="F41" s="48">
        <v>3132133</v>
      </c>
      <c r="G41" s="48">
        <v>3132133</v>
      </c>
      <c r="H41" s="49"/>
      <c r="I41" s="386">
        <f>IF(F41=0,"nerozp.",G41/F41)</f>
        <v>1</v>
      </c>
      <c r="J41" s="8"/>
    </row>
    <row r="42" spans="1:13" ht="16.5" x14ac:dyDescent="0.35">
      <c r="A42" s="154" t="s">
        <v>230</v>
      </c>
      <c r="B42" s="2"/>
      <c r="C42" s="2"/>
      <c r="D42" s="29"/>
      <c r="E42" s="29"/>
      <c r="F42" s="48">
        <v>0</v>
      </c>
      <c r="G42" s="48">
        <v>0</v>
      </c>
      <c r="H42" s="49"/>
      <c r="I42" s="155" t="str">
        <f>IF(F42=0,"nerozp.",G42/F42)</f>
        <v>nerozp.</v>
      </c>
      <c r="J42" s="8"/>
      <c r="L42" s="337"/>
      <c r="M42" s="338"/>
    </row>
    <row r="43" spans="1:13" ht="12.75" hidden="1" customHeight="1" x14ac:dyDescent="0.2">
      <c r="A43" s="433" t="s">
        <v>51</v>
      </c>
      <c r="B43" s="433"/>
      <c r="C43" s="433"/>
      <c r="D43" s="433"/>
      <c r="E43" s="433"/>
      <c r="F43" s="433"/>
      <c r="G43" s="433"/>
      <c r="H43" s="433"/>
      <c r="I43" s="433"/>
      <c r="J43" s="8"/>
    </row>
    <row r="44" spans="1:13" ht="27" customHeight="1" x14ac:dyDescent="0.2">
      <c r="A44" s="156" t="s">
        <v>51</v>
      </c>
      <c r="B44" s="426"/>
      <c r="C44" s="426"/>
      <c r="D44" s="426"/>
      <c r="E44" s="426"/>
      <c r="F44" s="426"/>
      <c r="G44" s="426"/>
      <c r="H44" s="426"/>
      <c r="I44" s="426"/>
      <c r="J44" s="8"/>
    </row>
    <row r="45" spans="1:13" ht="19.5" thickBot="1" x14ac:dyDescent="0.45">
      <c r="A45" s="30" t="s">
        <v>40</v>
      </c>
      <c r="B45" s="30" t="s">
        <v>16</v>
      </c>
      <c r="C45" s="30"/>
      <c r="D45" s="47"/>
      <c r="E45" s="47"/>
      <c r="F45" s="29"/>
      <c r="G45" s="36"/>
      <c r="H45" s="427" t="s">
        <v>29</v>
      </c>
      <c r="I45" s="427"/>
      <c r="J45" s="8"/>
    </row>
    <row r="46" spans="1:13" ht="18.75" thickTop="1" x14ac:dyDescent="0.35">
      <c r="A46" s="157"/>
      <c r="B46" s="158"/>
      <c r="C46" s="159"/>
      <c r="D46" s="158"/>
      <c r="E46" s="160" t="str">
        <f>CONCATENATE("Stav k 1.1.",'Rekapitulace dle oblasti'!E7)</f>
        <v>Stav k 1.1.2022</v>
      </c>
      <c r="F46" s="161" t="s">
        <v>17</v>
      </c>
      <c r="G46" s="161" t="s">
        <v>18</v>
      </c>
      <c r="H46" s="162" t="s">
        <v>19</v>
      </c>
      <c r="I46" s="163" t="s">
        <v>28</v>
      </c>
      <c r="J46" s="8"/>
      <c r="L46" s="4"/>
      <c r="M46" s="4"/>
    </row>
    <row r="47" spans="1:13" x14ac:dyDescent="0.2">
      <c r="A47" s="164"/>
      <c r="B47" s="165"/>
      <c r="C47" s="165"/>
      <c r="D47" s="165"/>
      <c r="E47" s="166"/>
      <c r="F47" s="445"/>
      <c r="G47" s="167"/>
      <c r="H47" s="168" t="str">
        <f>CONCATENATE("31.12.",'Rekapitulace dle oblasti'!E7)</f>
        <v>31.12.2022</v>
      </c>
      <c r="I47" s="169" t="str">
        <f>CONCATENATE("31.12.",'Rekapitulace dle oblasti'!E7)</f>
        <v>31.12.2022</v>
      </c>
      <c r="J47" s="8"/>
      <c r="L47" s="4"/>
      <c r="M47" s="4"/>
    </row>
    <row r="48" spans="1:13" x14ac:dyDescent="0.2">
      <c r="A48" s="164"/>
      <c r="B48" s="165"/>
      <c r="C48" s="165"/>
      <c r="D48" s="165"/>
      <c r="E48" s="166"/>
      <c r="F48" s="445"/>
      <c r="G48" s="170"/>
      <c r="H48" s="170"/>
      <c r="I48" s="171"/>
      <c r="J48" s="429"/>
      <c r="K48" s="430"/>
      <c r="L48" s="4"/>
      <c r="M48" s="4"/>
    </row>
    <row r="49" spans="1:13" ht="13.5" thickBot="1" x14ac:dyDescent="0.25">
      <c r="A49" s="172"/>
      <c r="B49" s="173"/>
      <c r="C49" s="173"/>
      <c r="D49" s="173"/>
      <c r="E49" s="166"/>
      <c r="F49" s="174"/>
      <c r="G49" s="174"/>
      <c r="H49" s="174"/>
      <c r="I49" s="175"/>
      <c r="L49" s="4"/>
      <c r="M49" s="4"/>
    </row>
    <row r="50" spans="1:13" ht="13.5" thickTop="1" x14ac:dyDescent="0.2">
      <c r="A50" s="176"/>
      <c r="B50" s="177"/>
      <c r="C50" s="177" t="s">
        <v>15</v>
      </c>
      <c r="D50" s="177"/>
      <c r="E50" s="178">
        <v>0</v>
      </c>
      <c r="F50" s="179">
        <v>0</v>
      </c>
      <c r="G50" s="180">
        <v>0</v>
      </c>
      <c r="H50" s="180">
        <f t="shared" ref="H50:H53" si="2">E50+F50-G50</f>
        <v>0</v>
      </c>
      <c r="I50" s="181">
        <v>0</v>
      </c>
      <c r="J50" s="334"/>
      <c r="K50" s="334"/>
      <c r="L50" s="310"/>
      <c r="M50" s="4"/>
    </row>
    <row r="51" spans="1:13" x14ac:dyDescent="0.2">
      <c r="A51" s="182"/>
      <c r="B51" s="183"/>
      <c r="C51" s="183" t="s">
        <v>20</v>
      </c>
      <c r="D51" s="183"/>
      <c r="E51" s="184">
        <v>534545.44999999995</v>
      </c>
      <c r="F51" s="185">
        <v>594774.07999999996</v>
      </c>
      <c r="G51" s="186">
        <v>735836.76</v>
      </c>
      <c r="H51" s="186">
        <f t="shared" si="2"/>
        <v>393482.76999999979</v>
      </c>
      <c r="I51" s="187">
        <v>325686.13</v>
      </c>
      <c r="J51" s="334"/>
      <c r="K51" s="323"/>
      <c r="L51" s="310"/>
      <c r="M51" s="4"/>
    </row>
    <row r="52" spans="1:13" x14ac:dyDescent="0.2">
      <c r="A52" s="182"/>
      <c r="B52" s="183"/>
      <c r="C52" s="183" t="s">
        <v>55</v>
      </c>
      <c r="D52" s="183"/>
      <c r="E52" s="184">
        <v>825100.16</v>
      </c>
      <c r="F52" s="185">
        <v>2351132.5299999998</v>
      </c>
      <c r="G52" s="186">
        <v>845424.01</v>
      </c>
      <c r="H52" s="186">
        <f t="shared" si="2"/>
        <v>2330808.6799999997</v>
      </c>
      <c r="I52" s="187">
        <v>2330808.6800000002</v>
      </c>
      <c r="J52" s="323"/>
      <c r="K52" s="323"/>
      <c r="L52" s="310"/>
      <c r="M52" s="4"/>
    </row>
    <row r="53" spans="1:13" x14ac:dyDescent="0.2">
      <c r="A53" s="182"/>
      <c r="B53" s="183"/>
      <c r="C53" s="183" t="s">
        <v>53</v>
      </c>
      <c r="D53" s="183"/>
      <c r="E53" s="184">
        <v>420056.5</v>
      </c>
      <c r="F53" s="185">
        <v>3157406</v>
      </c>
      <c r="G53" s="186">
        <v>3391423.6</v>
      </c>
      <c r="H53" s="186">
        <f t="shared" si="2"/>
        <v>186038.89999999991</v>
      </c>
      <c r="I53" s="187">
        <v>186038.9</v>
      </c>
      <c r="J53" s="324"/>
      <c r="K53" s="324"/>
      <c r="L53" s="310"/>
      <c r="M53" s="4"/>
    </row>
    <row r="54" spans="1:13" ht="18.75" thickBot="1" x14ac:dyDescent="0.4">
      <c r="A54" s="188" t="s">
        <v>11</v>
      </c>
      <c r="B54" s="189"/>
      <c r="C54" s="189"/>
      <c r="D54" s="189"/>
      <c r="E54" s="190">
        <f>E50+E51+E52+E53</f>
        <v>1779702.1099999999</v>
      </c>
      <c r="F54" s="191">
        <f>F50+F51+F52+F53</f>
        <v>6103312.6099999994</v>
      </c>
      <c r="G54" s="192">
        <f>G50+G51+G52+G53</f>
        <v>4972684.37</v>
      </c>
      <c r="H54" s="192">
        <f>H50+H51+H52+H53</f>
        <v>2910330.3499999992</v>
      </c>
      <c r="I54" s="193">
        <f>SUM(I50:I53)</f>
        <v>2842533.71</v>
      </c>
      <c r="J54" s="325"/>
      <c r="K54" s="325"/>
      <c r="L54" s="310"/>
      <c r="M54" s="4"/>
    </row>
    <row r="55" spans="1:13" ht="13.5" thickTop="1" x14ac:dyDescent="0.2">
      <c r="A55" s="27"/>
      <c r="B55" s="27"/>
      <c r="C55" s="27"/>
      <c r="D55" s="27"/>
      <c r="E55" s="27"/>
      <c r="F55" s="27"/>
      <c r="G55" s="286"/>
      <c r="H55" s="27"/>
      <c r="I55" s="27"/>
    </row>
    <row r="56" spans="1:13" x14ac:dyDescent="0.2">
      <c r="A56" s="27"/>
      <c r="B56" s="27"/>
      <c r="C56" s="27"/>
      <c r="D56" s="27"/>
      <c r="E56" s="27"/>
      <c r="F56" s="27"/>
      <c r="G56" s="27"/>
      <c r="H56" s="27"/>
      <c r="I56" s="27"/>
    </row>
    <row r="57" spans="1:13" x14ac:dyDescent="0.2">
      <c r="A57" s="27"/>
      <c r="B57" s="27"/>
      <c r="C57" s="27"/>
      <c r="D57" s="27"/>
      <c r="E57" s="27"/>
      <c r="F57" s="27"/>
      <c r="G57" s="27"/>
      <c r="H57" s="27"/>
      <c r="I57" s="27"/>
    </row>
    <row r="58" spans="1:13" x14ac:dyDescent="0.2">
      <c r="A58" s="27"/>
      <c r="B58" s="27"/>
      <c r="C58" s="27"/>
      <c r="D58" s="27"/>
      <c r="E58" s="27"/>
      <c r="F58" s="27"/>
      <c r="G58" s="27"/>
      <c r="H58" s="27"/>
      <c r="I58" s="27"/>
    </row>
    <row r="59" spans="1:13" x14ac:dyDescent="0.2">
      <c r="A59" s="27"/>
      <c r="B59" s="27"/>
      <c r="C59" s="27"/>
      <c r="D59" s="27"/>
      <c r="E59" s="27"/>
      <c r="F59" s="27"/>
      <c r="G59" s="27"/>
      <c r="H59" s="27"/>
      <c r="I59" s="27"/>
    </row>
    <row r="60" spans="1:13" x14ac:dyDescent="0.2">
      <c r="A60" s="27"/>
      <c r="B60" s="27"/>
      <c r="C60" s="27"/>
      <c r="D60" s="27"/>
      <c r="E60" s="27"/>
      <c r="F60" s="27"/>
      <c r="G60" s="27"/>
      <c r="H60" s="27"/>
      <c r="I60" s="27"/>
    </row>
    <row r="61" spans="1:13" x14ac:dyDescent="0.2">
      <c r="A61" s="27"/>
      <c r="B61" s="27"/>
      <c r="C61" s="27"/>
      <c r="D61" s="27"/>
      <c r="E61" s="27"/>
      <c r="F61" s="27"/>
      <c r="G61" s="27"/>
      <c r="H61" s="27"/>
      <c r="I61" s="27"/>
    </row>
    <row r="62" spans="1:13" x14ac:dyDescent="0.2">
      <c r="A62" s="4"/>
      <c r="B62" s="4"/>
      <c r="C62" s="4"/>
      <c r="D62" s="4"/>
      <c r="E62" s="4"/>
      <c r="F62" s="4"/>
      <c r="G62" s="4"/>
      <c r="H62" s="4"/>
      <c r="I62" s="4"/>
    </row>
    <row r="63" spans="1:13" x14ac:dyDescent="0.2">
      <c r="A63" s="57"/>
      <c r="B63" s="57"/>
      <c r="C63" s="57"/>
      <c r="D63" s="57"/>
      <c r="E63" s="57"/>
      <c r="F63" s="57"/>
      <c r="G63" s="57"/>
      <c r="H63" s="57"/>
      <c r="I63" s="57"/>
    </row>
    <row r="64" spans="1:13" x14ac:dyDescent="0.2">
      <c r="A64" s="57"/>
      <c r="B64" s="57"/>
      <c r="C64" s="57"/>
      <c r="D64" s="57"/>
      <c r="E64" s="57"/>
      <c r="F64" s="57"/>
      <c r="G64" s="57"/>
      <c r="H64" s="57"/>
      <c r="I64" s="57"/>
    </row>
    <row r="65" spans="1:9" x14ac:dyDescent="0.2">
      <c r="A65" s="57"/>
      <c r="B65" s="57"/>
      <c r="C65" s="57"/>
      <c r="D65" s="57"/>
      <c r="E65" s="57"/>
      <c r="F65" s="57"/>
      <c r="G65" s="57"/>
      <c r="H65" s="57"/>
      <c r="I65" s="57"/>
    </row>
    <row r="66" spans="1:9" x14ac:dyDescent="0.2">
      <c r="A66" s="57"/>
      <c r="B66" s="57"/>
      <c r="C66" s="57"/>
      <c r="D66" s="57"/>
      <c r="E66" s="57"/>
      <c r="F66" s="57"/>
      <c r="G66" s="57"/>
      <c r="H66" s="57"/>
      <c r="I66" s="57"/>
    </row>
    <row r="67" spans="1:9" x14ac:dyDescent="0.2">
      <c r="A67" s="57"/>
      <c r="B67" s="57"/>
      <c r="C67" s="57"/>
      <c r="D67" s="57"/>
      <c r="E67" s="57"/>
      <c r="F67" s="57"/>
      <c r="G67" s="57"/>
      <c r="H67" s="57"/>
      <c r="I67" s="57"/>
    </row>
    <row r="68" spans="1:9" x14ac:dyDescent="0.2">
      <c r="A68" s="57"/>
      <c r="B68" s="57"/>
      <c r="C68" s="57"/>
      <c r="D68" s="57"/>
      <c r="E68" s="57"/>
      <c r="F68" s="57"/>
      <c r="G68" s="57"/>
      <c r="H68" s="57"/>
      <c r="I68" s="57"/>
    </row>
    <row r="69" spans="1:9" x14ac:dyDescent="0.2">
      <c r="A69" s="57"/>
      <c r="B69" s="57"/>
      <c r="C69" s="57"/>
      <c r="D69" s="57"/>
      <c r="E69" s="57"/>
      <c r="F69" s="57"/>
      <c r="G69" s="57"/>
      <c r="H69" s="57"/>
      <c r="I69" s="57"/>
    </row>
    <row r="70" spans="1:9" x14ac:dyDescent="0.2">
      <c r="A70" s="57"/>
      <c r="B70" s="57"/>
      <c r="C70" s="57"/>
      <c r="D70" s="57"/>
      <c r="E70" s="57"/>
      <c r="F70" s="57"/>
      <c r="G70" s="57"/>
      <c r="H70" s="57"/>
      <c r="I70" s="57"/>
    </row>
    <row r="71" spans="1:9" x14ac:dyDescent="0.2">
      <c r="A71" s="57"/>
      <c r="B71" s="57"/>
      <c r="C71" s="57"/>
      <c r="D71" s="57"/>
      <c r="E71" s="57"/>
      <c r="F71" s="57"/>
      <c r="G71" s="57"/>
      <c r="H71" s="57"/>
      <c r="I71" s="57"/>
    </row>
    <row r="72" spans="1:9" x14ac:dyDescent="0.2">
      <c r="A72" s="57"/>
      <c r="B72" s="57"/>
      <c r="C72" s="57"/>
      <c r="D72" s="57"/>
      <c r="E72" s="57"/>
      <c r="F72" s="57"/>
      <c r="G72" s="57"/>
      <c r="H72" s="57"/>
      <c r="I72" s="57"/>
    </row>
    <row r="73" spans="1:9" x14ac:dyDescent="0.2">
      <c r="A73" s="57"/>
      <c r="B73" s="57"/>
      <c r="C73" s="57"/>
      <c r="D73" s="57"/>
      <c r="E73" s="57"/>
      <c r="F73" s="57"/>
      <c r="G73" s="57"/>
      <c r="H73" s="57"/>
      <c r="I73" s="57"/>
    </row>
    <row r="74" spans="1:9" x14ac:dyDescent="0.2">
      <c r="A74" s="57"/>
      <c r="B74" s="57"/>
      <c r="C74" s="57"/>
      <c r="D74" s="57"/>
      <c r="E74" s="57"/>
      <c r="F74" s="57"/>
      <c r="G74" s="57"/>
      <c r="H74" s="57"/>
      <c r="I74" s="57"/>
    </row>
    <row r="75" spans="1:9" x14ac:dyDescent="0.2">
      <c r="A75" s="57"/>
      <c r="B75" s="57"/>
      <c r="C75" s="57"/>
      <c r="D75" s="57"/>
      <c r="E75" s="57"/>
      <c r="F75" s="57"/>
      <c r="G75" s="57"/>
      <c r="H75" s="57"/>
      <c r="I75" s="57"/>
    </row>
    <row r="76" spans="1:9" x14ac:dyDescent="0.2">
      <c r="A76" s="57"/>
      <c r="B76" s="57"/>
      <c r="C76" s="57"/>
      <c r="D76" s="57"/>
      <c r="E76" s="57"/>
      <c r="F76" s="57"/>
      <c r="G76" s="57"/>
      <c r="H76" s="57"/>
      <c r="I76" s="57"/>
    </row>
    <row r="77" spans="1:9" x14ac:dyDescent="0.2">
      <c r="A77" s="57"/>
      <c r="B77" s="57"/>
      <c r="C77" s="57"/>
      <c r="D77" s="57"/>
      <c r="E77" s="57"/>
      <c r="F77" s="57"/>
      <c r="G77" s="57"/>
      <c r="H77" s="57"/>
      <c r="I77" s="57"/>
    </row>
    <row r="78" spans="1:9" x14ac:dyDescent="0.2">
      <c r="A78" s="57"/>
      <c r="B78" s="57"/>
      <c r="C78" s="57"/>
      <c r="D78" s="57"/>
      <c r="E78" s="57"/>
      <c r="F78" s="57"/>
      <c r="G78" s="57"/>
      <c r="H78" s="57"/>
      <c r="I78" s="57"/>
    </row>
    <row r="79" spans="1:9" x14ac:dyDescent="0.2">
      <c r="A79" s="57"/>
      <c r="B79" s="57"/>
      <c r="C79" s="57"/>
      <c r="D79" s="57"/>
      <c r="E79" s="57"/>
      <c r="F79" s="57"/>
      <c r="G79" s="57"/>
      <c r="H79" s="57"/>
      <c r="I79" s="57"/>
    </row>
    <row r="80" spans="1:9" x14ac:dyDescent="0.2">
      <c r="A80" s="57"/>
      <c r="B80" s="57"/>
      <c r="C80" s="57"/>
      <c r="D80" s="57"/>
      <c r="E80" s="57"/>
      <c r="F80" s="57"/>
      <c r="G80" s="57"/>
      <c r="H80" s="57"/>
      <c r="I80" s="57"/>
    </row>
    <row r="81" spans="1:9" x14ac:dyDescent="0.2">
      <c r="A81" s="57"/>
      <c r="B81" s="57"/>
      <c r="C81" s="57"/>
      <c r="D81" s="57"/>
      <c r="E81" s="57"/>
      <c r="F81" s="57"/>
      <c r="G81" s="57"/>
      <c r="H81" s="57"/>
      <c r="I81" s="57"/>
    </row>
    <row r="82" spans="1:9" x14ac:dyDescent="0.2">
      <c r="A82" s="57"/>
      <c r="B82" s="57"/>
      <c r="C82" s="57"/>
      <c r="D82" s="57"/>
      <c r="E82" s="57"/>
      <c r="F82" s="57"/>
      <c r="G82" s="57"/>
      <c r="H82" s="57"/>
      <c r="I82" s="57"/>
    </row>
    <row r="83" spans="1:9" x14ac:dyDescent="0.2">
      <c r="A83" s="57"/>
      <c r="B83" s="57"/>
      <c r="C83" s="57"/>
      <c r="D83" s="57"/>
      <c r="E83" s="57"/>
      <c r="F83" s="57"/>
      <c r="G83" s="57"/>
      <c r="H83" s="57"/>
      <c r="I83" s="57"/>
    </row>
    <row r="84" spans="1:9" x14ac:dyDescent="0.2">
      <c r="A84" s="57"/>
      <c r="B84" s="57"/>
      <c r="C84" s="57"/>
      <c r="D84" s="57"/>
      <c r="E84" s="57"/>
      <c r="F84" s="57"/>
      <c r="G84" s="57"/>
      <c r="H84" s="57"/>
      <c r="I84" s="57"/>
    </row>
    <row r="85" spans="1:9" x14ac:dyDescent="0.2">
      <c r="A85" s="57"/>
      <c r="B85" s="57"/>
      <c r="C85" s="57"/>
      <c r="D85" s="57"/>
      <c r="E85" s="57"/>
      <c r="F85" s="57"/>
      <c r="G85" s="57"/>
      <c r="H85" s="57"/>
      <c r="I85" s="57"/>
    </row>
    <row r="86" spans="1:9" x14ac:dyDescent="0.2">
      <c r="A86" s="57"/>
      <c r="B86" s="57"/>
      <c r="C86" s="57"/>
      <c r="D86" s="57"/>
      <c r="E86" s="57"/>
      <c r="F86" s="57"/>
      <c r="G86" s="57"/>
      <c r="H86" s="57"/>
      <c r="I86" s="57"/>
    </row>
    <row r="87" spans="1:9" x14ac:dyDescent="0.2">
      <c r="A87" s="57"/>
      <c r="B87" s="57"/>
      <c r="C87" s="57"/>
      <c r="D87" s="57"/>
      <c r="E87" s="57"/>
      <c r="F87" s="57"/>
      <c r="G87" s="57"/>
      <c r="H87" s="57"/>
      <c r="I87" s="57"/>
    </row>
    <row r="88" spans="1:9" x14ac:dyDescent="0.2">
      <c r="A88" s="57"/>
      <c r="B88" s="57"/>
      <c r="C88" s="57"/>
      <c r="D88" s="57"/>
      <c r="E88" s="57"/>
      <c r="F88" s="57"/>
      <c r="G88" s="57"/>
      <c r="H88" s="57"/>
      <c r="I88" s="57"/>
    </row>
    <row r="89" spans="1:9" x14ac:dyDescent="0.2">
      <c r="A89" s="57"/>
      <c r="B89" s="57"/>
      <c r="C89" s="57"/>
      <c r="D89" s="57"/>
      <c r="E89" s="57"/>
      <c r="F89" s="57"/>
      <c r="G89" s="57"/>
      <c r="H89" s="57"/>
      <c r="I89" s="57"/>
    </row>
    <row r="90" spans="1:9" x14ac:dyDescent="0.2">
      <c r="A90" s="57"/>
      <c r="B90" s="57"/>
      <c r="C90" s="57"/>
      <c r="D90" s="57"/>
      <c r="E90" s="57"/>
      <c r="F90" s="57"/>
      <c r="G90" s="57"/>
      <c r="H90" s="57"/>
      <c r="I90" s="57"/>
    </row>
    <row r="91" spans="1:9" x14ac:dyDescent="0.2">
      <c r="A91" s="57"/>
      <c r="B91" s="57"/>
      <c r="C91" s="57"/>
      <c r="D91" s="57"/>
      <c r="E91" s="57"/>
      <c r="F91" s="57"/>
      <c r="G91" s="57"/>
      <c r="H91" s="57"/>
      <c r="I91" s="57"/>
    </row>
    <row r="92" spans="1:9" x14ac:dyDescent="0.2">
      <c r="A92" s="57"/>
      <c r="B92" s="57"/>
      <c r="C92" s="57"/>
      <c r="D92" s="57"/>
      <c r="E92" s="57"/>
      <c r="F92" s="57"/>
      <c r="G92" s="57"/>
      <c r="H92" s="57"/>
      <c r="I92" s="57"/>
    </row>
    <row r="94" spans="1:9" x14ac:dyDescent="0.2">
      <c r="A94" s="57"/>
      <c r="B94" s="57"/>
      <c r="C94" s="57"/>
      <c r="D94" s="57"/>
      <c r="E94" s="57"/>
      <c r="F94" s="57"/>
      <c r="G94" s="57"/>
      <c r="H94" s="57"/>
      <c r="I94" s="57"/>
    </row>
    <row r="95" spans="1:9" x14ac:dyDescent="0.2">
      <c r="A95" s="57"/>
      <c r="B95" s="57"/>
      <c r="C95" s="57"/>
      <c r="D95" s="57"/>
      <c r="E95" s="57"/>
      <c r="F95" s="57"/>
      <c r="G95" s="57"/>
      <c r="H95" s="57"/>
      <c r="I95" s="57"/>
    </row>
    <row r="96" spans="1:9" x14ac:dyDescent="0.2">
      <c r="A96" s="57"/>
      <c r="B96" s="57"/>
      <c r="C96" s="57"/>
      <c r="D96" s="57"/>
      <c r="E96" s="57"/>
      <c r="F96" s="57"/>
      <c r="G96" s="57"/>
      <c r="H96" s="57"/>
      <c r="I96" s="57"/>
    </row>
    <row r="97" spans="1:9" x14ac:dyDescent="0.2">
      <c r="A97" s="57"/>
      <c r="B97" s="57"/>
      <c r="C97" s="57"/>
      <c r="D97" s="57"/>
      <c r="E97" s="57"/>
      <c r="F97" s="57"/>
      <c r="G97" s="57"/>
      <c r="H97" s="57"/>
      <c r="I97" s="57"/>
    </row>
    <row r="98" spans="1:9" x14ac:dyDescent="0.2">
      <c r="A98" s="57"/>
      <c r="B98" s="57"/>
      <c r="C98" s="57"/>
      <c r="D98" s="57"/>
      <c r="E98" s="57"/>
      <c r="F98" s="57"/>
      <c r="G98" s="57"/>
      <c r="H98" s="57"/>
      <c r="I98" s="57"/>
    </row>
    <row r="100" spans="1:9" x14ac:dyDescent="0.2">
      <c r="A100" s="57"/>
      <c r="B100" s="57"/>
      <c r="C100" s="57"/>
      <c r="D100" s="57"/>
      <c r="E100" s="57"/>
      <c r="F100" s="57"/>
      <c r="G100" s="57"/>
      <c r="H100" s="57"/>
      <c r="I100" s="57"/>
    </row>
    <row r="101" spans="1:9" x14ac:dyDescent="0.2">
      <c r="A101" s="57"/>
      <c r="B101" s="57"/>
      <c r="C101" s="57"/>
      <c r="D101" s="57"/>
      <c r="E101" s="57"/>
      <c r="F101" s="57"/>
      <c r="G101" s="57"/>
      <c r="H101" s="57"/>
      <c r="I101" s="57"/>
    </row>
    <row r="102" spans="1:9" x14ac:dyDescent="0.2">
      <c r="A102" s="57"/>
      <c r="B102" s="57"/>
      <c r="C102" s="57"/>
      <c r="D102" s="57"/>
      <c r="E102" s="57"/>
      <c r="F102" s="57"/>
      <c r="G102" s="57"/>
      <c r="H102" s="57"/>
      <c r="I102" s="57"/>
    </row>
    <row r="104" spans="1:9" x14ac:dyDescent="0.2">
      <c r="A104" s="57"/>
      <c r="B104" s="57"/>
      <c r="C104" s="57"/>
      <c r="D104" s="57"/>
      <c r="E104" s="57"/>
      <c r="F104" s="57"/>
      <c r="G104" s="57"/>
      <c r="H104" s="57"/>
      <c r="I104" s="57"/>
    </row>
    <row r="105" spans="1:9" x14ac:dyDescent="0.2">
      <c r="A105" s="57"/>
      <c r="B105" s="57"/>
      <c r="C105" s="57"/>
      <c r="D105" s="57"/>
      <c r="E105" s="57"/>
      <c r="F105" s="57"/>
      <c r="G105" s="57"/>
      <c r="H105" s="57"/>
      <c r="I105" s="57"/>
    </row>
    <row r="107" spans="1:9" x14ac:dyDescent="0.2">
      <c r="A107" s="57"/>
      <c r="B107" s="57"/>
      <c r="C107" s="57"/>
      <c r="D107" s="57"/>
      <c r="E107" s="57"/>
      <c r="F107" s="57"/>
      <c r="G107" s="57"/>
      <c r="H107" s="57"/>
      <c r="I107" s="57"/>
    </row>
    <row r="108" spans="1:9" x14ac:dyDescent="0.2">
      <c r="A108" s="57"/>
      <c r="B108" s="57"/>
      <c r="C108" s="57"/>
      <c r="D108" s="57"/>
      <c r="E108" s="57"/>
      <c r="F108" s="57"/>
      <c r="G108" s="57"/>
      <c r="H108" s="57"/>
      <c r="I108" s="57"/>
    </row>
    <row r="109" spans="1:9" x14ac:dyDescent="0.2">
      <c r="A109" s="57"/>
      <c r="B109" s="57"/>
      <c r="C109" s="57"/>
      <c r="D109" s="57"/>
      <c r="E109" s="57"/>
      <c r="F109" s="57"/>
      <c r="G109" s="57"/>
      <c r="H109" s="57"/>
      <c r="I109" s="57"/>
    </row>
    <row r="110" spans="1:9" x14ac:dyDescent="0.2">
      <c r="A110" s="57"/>
      <c r="B110" s="57"/>
      <c r="C110" s="57"/>
      <c r="D110" s="57"/>
      <c r="E110" s="57"/>
      <c r="F110" s="57"/>
      <c r="G110" s="57"/>
      <c r="H110" s="57"/>
      <c r="I110" s="57"/>
    </row>
    <row r="111" spans="1:9" x14ac:dyDescent="0.2">
      <c r="A111" s="57"/>
      <c r="B111" s="57"/>
      <c r="C111" s="57"/>
      <c r="D111" s="57"/>
      <c r="E111" s="57"/>
      <c r="F111" s="57"/>
      <c r="G111" s="57"/>
      <c r="H111" s="57"/>
      <c r="I111" s="57"/>
    </row>
    <row r="112" spans="1:9" x14ac:dyDescent="0.2">
      <c r="A112" s="57"/>
      <c r="B112" s="57"/>
      <c r="C112" s="57"/>
      <c r="D112" s="57"/>
      <c r="E112" s="57"/>
      <c r="F112" s="57"/>
      <c r="G112" s="57"/>
      <c r="H112" s="57"/>
      <c r="I112" s="57"/>
    </row>
    <row r="114" spans="1:9" x14ac:dyDescent="0.2">
      <c r="A114" s="57"/>
      <c r="B114" s="57"/>
      <c r="C114" s="57"/>
      <c r="D114" s="57"/>
      <c r="E114" s="57"/>
      <c r="F114" s="57"/>
      <c r="G114" s="57"/>
      <c r="H114" s="57"/>
      <c r="I114" s="57"/>
    </row>
    <row r="115" spans="1:9" x14ac:dyDescent="0.2">
      <c r="A115" s="57"/>
      <c r="B115" s="57"/>
      <c r="C115" s="57"/>
      <c r="D115" s="57"/>
      <c r="E115" s="57"/>
      <c r="F115" s="57"/>
      <c r="G115" s="57"/>
      <c r="H115" s="57"/>
      <c r="I115" s="57"/>
    </row>
    <row r="118" spans="1:9" x14ac:dyDescent="0.2">
      <c r="A118" s="57"/>
      <c r="B118" s="57"/>
      <c r="C118" s="57"/>
      <c r="D118" s="57"/>
      <c r="E118" s="57"/>
      <c r="F118" s="57"/>
      <c r="G118" s="57"/>
      <c r="H118" s="57"/>
      <c r="I118" s="57"/>
    </row>
    <row r="119" spans="1:9" x14ac:dyDescent="0.2">
      <c r="A119" s="57"/>
      <c r="B119" s="57"/>
      <c r="C119" s="57"/>
      <c r="D119" s="57"/>
      <c r="E119" s="57"/>
      <c r="F119" s="57"/>
      <c r="G119" s="57"/>
      <c r="H119" s="57"/>
      <c r="I119" s="57"/>
    </row>
    <row r="120" spans="1:9" x14ac:dyDescent="0.2">
      <c r="A120" s="57"/>
      <c r="B120" s="57"/>
      <c r="C120" s="57"/>
      <c r="D120" s="57"/>
      <c r="E120" s="57"/>
      <c r="F120" s="57"/>
      <c r="G120" s="57"/>
      <c r="H120" s="57"/>
      <c r="I120" s="57"/>
    </row>
    <row r="121" spans="1:9" x14ac:dyDescent="0.2">
      <c r="A121" s="57"/>
      <c r="B121" s="57"/>
      <c r="C121" s="57"/>
      <c r="D121" s="57"/>
      <c r="E121" s="57"/>
      <c r="F121" s="57"/>
      <c r="G121" s="57"/>
      <c r="H121" s="57"/>
      <c r="I121" s="57"/>
    </row>
    <row r="122" spans="1:9" x14ac:dyDescent="0.2">
      <c r="A122" s="57"/>
      <c r="B122" s="57"/>
      <c r="C122" s="57"/>
      <c r="D122" s="57"/>
      <c r="E122" s="57"/>
      <c r="F122" s="57"/>
      <c r="G122" s="57"/>
      <c r="H122" s="57"/>
      <c r="I122" s="57"/>
    </row>
    <row r="125" spans="1:9" x14ac:dyDescent="0.2">
      <c r="A125" s="57"/>
      <c r="B125" s="57"/>
      <c r="C125" s="57"/>
      <c r="D125" s="57"/>
      <c r="E125" s="57"/>
      <c r="F125" s="57"/>
      <c r="G125" s="57"/>
      <c r="H125" s="57"/>
      <c r="I125" s="57"/>
    </row>
    <row r="126" spans="1:9" x14ac:dyDescent="0.2">
      <c r="A126" s="57"/>
      <c r="B126" s="57"/>
      <c r="C126" s="57"/>
      <c r="D126" s="57"/>
      <c r="E126" s="57"/>
      <c r="F126" s="57"/>
      <c r="G126" s="57"/>
      <c r="H126" s="57"/>
      <c r="I126" s="57"/>
    </row>
    <row r="128" spans="1:9" x14ac:dyDescent="0.2">
      <c r="A128" s="57"/>
      <c r="B128" s="57"/>
      <c r="C128" s="57"/>
      <c r="D128" s="57"/>
      <c r="E128" s="57"/>
      <c r="F128" s="57"/>
      <c r="G128" s="57"/>
      <c r="H128" s="57"/>
      <c r="I128" s="57"/>
    </row>
    <row r="129" spans="1:9" x14ac:dyDescent="0.2">
      <c r="A129" s="57"/>
      <c r="B129" s="57"/>
      <c r="C129" s="57"/>
      <c r="D129" s="57"/>
      <c r="E129" s="57"/>
      <c r="F129" s="57"/>
      <c r="G129" s="57"/>
      <c r="H129" s="57"/>
      <c r="I129" s="57"/>
    </row>
    <row r="130" spans="1:9" x14ac:dyDescent="0.2">
      <c r="A130" s="57"/>
      <c r="B130" s="57"/>
      <c r="C130" s="57"/>
      <c r="D130" s="57"/>
      <c r="E130" s="57"/>
      <c r="F130" s="57"/>
      <c r="G130" s="57"/>
      <c r="H130" s="57"/>
      <c r="I130" s="57"/>
    </row>
    <row r="131" spans="1:9" x14ac:dyDescent="0.2">
      <c r="A131" s="57"/>
      <c r="B131" s="57"/>
      <c r="C131" s="57"/>
      <c r="D131" s="57"/>
      <c r="E131" s="57"/>
      <c r="F131" s="57"/>
      <c r="G131" s="57"/>
      <c r="H131" s="57"/>
      <c r="I131" s="57"/>
    </row>
    <row r="133" spans="1:9" x14ac:dyDescent="0.2">
      <c r="A133" s="57"/>
      <c r="B133" s="57"/>
      <c r="C133" s="57"/>
      <c r="D133" s="57"/>
      <c r="E133" s="57"/>
      <c r="F133" s="57"/>
      <c r="G133" s="57"/>
      <c r="H133" s="57"/>
      <c r="I133" s="57"/>
    </row>
    <row r="136" spans="1:9" x14ac:dyDescent="0.2">
      <c r="A136" s="57"/>
      <c r="B136" s="57"/>
      <c r="C136" s="57"/>
      <c r="D136" s="57"/>
      <c r="E136" s="57"/>
      <c r="F136" s="57"/>
      <c r="G136" s="57"/>
      <c r="H136" s="57"/>
      <c r="I136" s="57"/>
    </row>
    <row r="137" spans="1:9" x14ac:dyDescent="0.2">
      <c r="A137" s="57"/>
      <c r="B137" s="57"/>
      <c r="C137" s="57"/>
      <c r="D137" s="57"/>
      <c r="E137" s="57"/>
      <c r="F137" s="57"/>
      <c r="G137" s="57"/>
      <c r="H137" s="57"/>
      <c r="I137" s="57"/>
    </row>
    <row r="138" spans="1:9" x14ac:dyDescent="0.2">
      <c r="A138" s="57"/>
      <c r="B138" s="57"/>
      <c r="C138" s="57"/>
      <c r="D138" s="57"/>
      <c r="E138" s="57"/>
      <c r="F138" s="57"/>
      <c r="G138" s="57"/>
      <c r="H138" s="57"/>
      <c r="I138" s="57"/>
    </row>
    <row r="139" spans="1:9" x14ac:dyDescent="0.2">
      <c r="A139" s="57"/>
      <c r="B139" s="57"/>
      <c r="C139" s="57"/>
      <c r="D139" s="57"/>
      <c r="E139" s="57"/>
      <c r="F139" s="57"/>
      <c r="G139" s="57"/>
      <c r="H139" s="57"/>
      <c r="I139" s="57"/>
    </row>
    <row r="140" spans="1:9" x14ac:dyDescent="0.2">
      <c r="A140" s="57"/>
      <c r="B140" s="57"/>
      <c r="C140" s="57"/>
      <c r="D140" s="57"/>
      <c r="E140" s="57"/>
      <c r="F140" s="57"/>
      <c r="G140" s="57"/>
      <c r="H140" s="57"/>
      <c r="I140" s="57"/>
    </row>
    <row r="144" spans="1:9" x14ac:dyDescent="0.2">
      <c r="A144" s="57"/>
      <c r="B144" s="57"/>
      <c r="C144" s="57"/>
      <c r="D144" s="57"/>
      <c r="E144" s="57"/>
      <c r="F144" s="57"/>
      <c r="G144" s="57"/>
      <c r="H144" s="57"/>
      <c r="I144" s="57"/>
    </row>
    <row r="150" spans="1:9" x14ac:dyDescent="0.2">
      <c r="A150" s="57"/>
      <c r="B150" s="57"/>
      <c r="C150" s="57"/>
      <c r="D150" s="57"/>
      <c r="E150" s="57"/>
      <c r="F150" s="57"/>
      <c r="G150" s="57"/>
      <c r="H150" s="57"/>
      <c r="I150" s="57"/>
    </row>
    <row r="155" spans="1:9" x14ac:dyDescent="0.2">
      <c r="A155" s="57"/>
      <c r="B155" s="57"/>
      <c r="C155" s="57"/>
      <c r="D155" s="57"/>
      <c r="E155" s="57"/>
      <c r="F155" s="57"/>
      <c r="G155" s="57"/>
      <c r="H155" s="57"/>
      <c r="I155" s="57"/>
    </row>
    <row r="156" spans="1:9" x14ac:dyDescent="0.2">
      <c r="A156" s="57"/>
      <c r="B156" s="57"/>
      <c r="C156" s="57"/>
      <c r="D156" s="57"/>
      <c r="E156" s="57"/>
      <c r="F156" s="57"/>
      <c r="G156" s="57"/>
      <c r="H156" s="57"/>
      <c r="I156" s="57"/>
    </row>
    <row r="157" spans="1:9" x14ac:dyDescent="0.2">
      <c r="A157" s="57"/>
      <c r="B157" s="57"/>
      <c r="C157" s="57"/>
      <c r="D157" s="57"/>
      <c r="E157" s="57"/>
      <c r="F157" s="57"/>
      <c r="G157" s="57"/>
      <c r="H157" s="57"/>
      <c r="I157" s="57"/>
    </row>
    <row r="158" spans="1:9" x14ac:dyDescent="0.2">
      <c r="A158" s="57"/>
      <c r="B158" s="57"/>
      <c r="C158" s="57"/>
      <c r="D158" s="57"/>
      <c r="E158" s="57"/>
      <c r="F158" s="57"/>
      <c r="G158" s="57"/>
      <c r="H158" s="57"/>
      <c r="I158" s="57"/>
    </row>
    <row r="159" spans="1:9" x14ac:dyDescent="0.2">
      <c r="A159" s="57"/>
      <c r="B159" s="57"/>
      <c r="C159" s="57"/>
      <c r="D159" s="57"/>
      <c r="E159" s="57"/>
      <c r="F159" s="57"/>
      <c r="G159" s="57"/>
      <c r="H159" s="57"/>
      <c r="I159" s="57"/>
    </row>
    <row r="160" spans="1:9" x14ac:dyDescent="0.2">
      <c r="A160" s="57"/>
      <c r="B160" s="57"/>
      <c r="C160" s="57"/>
      <c r="D160" s="57"/>
      <c r="E160" s="57"/>
      <c r="F160" s="57"/>
      <c r="G160" s="57"/>
      <c r="H160" s="57"/>
      <c r="I160" s="57"/>
    </row>
    <row r="161" spans="1:9" x14ac:dyDescent="0.2">
      <c r="A161" s="57"/>
      <c r="B161" s="57"/>
      <c r="C161" s="57"/>
      <c r="D161" s="57"/>
      <c r="E161" s="57"/>
      <c r="F161" s="57"/>
      <c r="G161" s="57"/>
      <c r="H161" s="57"/>
      <c r="I161" s="57"/>
    </row>
    <row r="162" spans="1:9" x14ac:dyDescent="0.2">
      <c r="A162" s="57"/>
      <c r="B162" s="57"/>
      <c r="C162" s="57"/>
      <c r="D162" s="57"/>
      <c r="E162" s="57"/>
      <c r="F162" s="57"/>
      <c r="G162" s="57"/>
      <c r="H162" s="57"/>
      <c r="I162" s="57"/>
    </row>
    <row r="163" spans="1:9" x14ac:dyDescent="0.2">
      <c r="A163" s="57"/>
      <c r="B163" s="57"/>
      <c r="C163" s="57"/>
      <c r="D163" s="57"/>
      <c r="E163" s="57"/>
      <c r="F163" s="57"/>
      <c r="G163" s="57"/>
      <c r="H163" s="57"/>
      <c r="I163" s="57"/>
    </row>
    <row r="164" spans="1:9" x14ac:dyDescent="0.2">
      <c r="A164" s="57"/>
      <c r="B164" s="57"/>
      <c r="C164" s="57"/>
      <c r="D164" s="57"/>
      <c r="E164" s="57"/>
      <c r="F164" s="57"/>
      <c r="G164" s="57"/>
      <c r="H164" s="57"/>
      <c r="I164" s="57"/>
    </row>
    <row r="165" spans="1:9" x14ac:dyDescent="0.2">
      <c r="A165" s="57"/>
      <c r="B165" s="57"/>
      <c r="C165" s="57"/>
      <c r="D165" s="57"/>
      <c r="E165" s="57"/>
      <c r="F165" s="57"/>
      <c r="G165" s="57"/>
      <c r="H165" s="57"/>
      <c r="I165" s="57"/>
    </row>
    <row r="166" spans="1:9" x14ac:dyDescent="0.2">
      <c r="A166" s="57"/>
      <c r="B166" s="57"/>
      <c r="C166" s="57"/>
      <c r="D166" s="57"/>
      <c r="E166" s="57"/>
      <c r="F166" s="57"/>
      <c r="G166" s="57"/>
      <c r="H166" s="57"/>
      <c r="I166" s="57"/>
    </row>
    <row r="167" spans="1:9" x14ac:dyDescent="0.2">
      <c r="A167" s="57"/>
      <c r="B167" s="57"/>
      <c r="C167" s="57"/>
      <c r="D167" s="57"/>
      <c r="E167" s="57"/>
      <c r="F167" s="57"/>
      <c r="G167" s="57"/>
      <c r="H167" s="57"/>
      <c r="I167" s="57"/>
    </row>
    <row r="168" spans="1:9" x14ac:dyDescent="0.2">
      <c r="A168" s="57"/>
      <c r="B168" s="57"/>
      <c r="C168" s="57"/>
      <c r="D168" s="57"/>
      <c r="E168" s="57"/>
      <c r="F168" s="57"/>
      <c r="G168" s="57"/>
      <c r="H168" s="57"/>
      <c r="I168" s="57"/>
    </row>
    <row r="169" spans="1:9" x14ac:dyDescent="0.2">
      <c r="A169" s="57"/>
      <c r="B169" s="57"/>
      <c r="C169" s="57"/>
      <c r="D169" s="57"/>
      <c r="E169" s="57"/>
      <c r="F169" s="57"/>
      <c r="G169" s="57"/>
      <c r="H169" s="57"/>
      <c r="I169" s="57"/>
    </row>
    <row r="170" spans="1:9" x14ac:dyDescent="0.2">
      <c r="A170" s="57"/>
      <c r="B170" s="57"/>
      <c r="C170" s="57"/>
      <c r="D170" s="57"/>
      <c r="E170" s="57"/>
      <c r="F170" s="57"/>
      <c r="G170" s="57"/>
      <c r="H170" s="57"/>
      <c r="I170" s="57"/>
    </row>
    <row r="171" spans="1:9" x14ac:dyDescent="0.2">
      <c r="A171" s="57"/>
      <c r="B171" s="57"/>
      <c r="C171" s="57"/>
      <c r="D171" s="57"/>
      <c r="E171" s="57"/>
      <c r="F171" s="57"/>
      <c r="G171" s="57"/>
      <c r="H171" s="57"/>
      <c r="I171" s="57"/>
    </row>
    <row r="172" spans="1:9" x14ac:dyDescent="0.2">
      <c r="A172" s="57"/>
      <c r="B172" s="57"/>
      <c r="C172" s="57"/>
      <c r="D172" s="57"/>
      <c r="E172" s="57"/>
      <c r="F172" s="57"/>
      <c r="G172" s="57"/>
      <c r="H172" s="57"/>
      <c r="I172" s="57"/>
    </row>
    <row r="173" spans="1:9" x14ac:dyDescent="0.2">
      <c r="A173" s="57"/>
      <c r="B173" s="57"/>
      <c r="C173" s="57"/>
      <c r="D173" s="57"/>
      <c r="E173" s="57"/>
      <c r="F173" s="57"/>
      <c r="G173" s="57"/>
      <c r="H173" s="57"/>
      <c r="I173" s="57"/>
    </row>
    <row r="174" spans="1:9" x14ac:dyDescent="0.2">
      <c r="A174" s="57"/>
      <c r="B174" s="57"/>
      <c r="C174" s="57"/>
      <c r="D174" s="57"/>
      <c r="E174" s="57"/>
      <c r="F174" s="57"/>
      <c r="G174" s="57"/>
      <c r="H174" s="57"/>
      <c r="I174" s="57"/>
    </row>
    <row r="175" spans="1:9" x14ac:dyDescent="0.2">
      <c r="A175" s="57"/>
      <c r="B175" s="57"/>
      <c r="C175" s="57"/>
      <c r="D175" s="57"/>
      <c r="E175" s="57"/>
      <c r="F175" s="57"/>
      <c r="G175" s="57"/>
      <c r="H175" s="57"/>
      <c r="I175" s="57"/>
    </row>
    <row r="177" spans="1:9" x14ac:dyDescent="0.2">
      <c r="A177" s="57"/>
      <c r="B177" s="57"/>
      <c r="C177" s="57"/>
      <c r="D177" s="57"/>
      <c r="E177" s="57"/>
      <c r="F177" s="57"/>
      <c r="G177" s="57"/>
      <c r="H177" s="57"/>
      <c r="I177" s="57"/>
    </row>
    <row r="178" spans="1:9" x14ac:dyDescent="0.2">
      <c r="A178" s="57"/>
      <c r="B178" s="57"/>
      <c r="C178" s="57"/>
      <c r="D178" s="57"/>
      <c r="E178" s="57"/>
      <c r="F178" s="57"/>
      <c r="G178" s="57"/>
      <c r="H178" s="57"/>
      <c r="I178" s="57"/>
    </row>
    <row r="179" spans="1:9" x14ac:dyDescent="0.2">
      <c r="A179" s="57"/>
      <c r="B179" s="57"/>
      <c r="C179" s="57"/>
      <c r="D179" s="57"/>
      <c r="E179" s="57"/>
      <c r="F179" s="57"/>
      <c r="G179" s="57"/>
      <c r="H179" s="57"/>
      <c r="I179" s="57"/>
    </row>
    <row r="180" spans="1:9" x14ac:dyDescent="0.2">
      <c r="A180" s="57"/>
      <c r="B180" s="57"/>
      <c r="C180" s="57"/>
      <c r="D180" s="57"/>
      <c r="E180" s="57"/>
      <c r="F180" s="57"/>
      <c r="G180" s="57"/>
      <c r="H180" s="57"/>
      <c r="I180" s="57"/>
    </row>
    <row r="181" spans="1:9" x14ac:dyDescent="0.2">
      <c r="A181" s="57"/>
      <c r="B181" s="57"/>
      <c r="C181" s="57"/>
      <c r="D181" s="57"/>
      <c r="E181" s="57"/>
      <c r="F181" s="57"/>
      <c r="G181" s="57"/>
      <c r="H181" s="57"/>
      <c r="I181" s="57"/>
    </row>
    <row r="182" spans="1:9" x14ac:dyDescent="0.2">
      <c r="A182" s="57"/>
      <c r="B182" s="57"/>
      <c r="C182" s="57"/>
      <c r="D182" s="57"/>
      <c r="E182" s="57"/>
      <c r="F182" s="57"/>
      <c r="G182" s="57"/>
      <c r="H182" s="57"/>
      <c r="I182" s="57"/>
    </row>
    <row r="188" spans="1:9" x14ac:dyDescent="0.2">
      <c r="A188" s="57"/>
      <c r="B188" s="57"/>
      <c r="C188" s="57"/>
      <c r="D188" s="57"/>
      <c r="E188" s="57"/>
      <c r="F188" s="57"/>
      <c r="G188" s="57"/>
      <c r="H188" s="57"/>
      <c r="I188" s="57"/>
    </row>
    <row r="190" spans="1:9" x14ac:dyDescent="0.2">
      <c r="A190" s="57"/>
      <c r="B190" s="57"/>
      <c r="C190" s="57"/>
      <c r="D190" s="57"/>
      <c r="E190" s="57"/>
      <c r="F190" s="57"/>
      <c r="G190" s="57"/>
      <c r="H190" s="57"/>
      <c r="I190" s="57"/>
    </row>
    <row r="191" spans="1:9" x14ac:dyDescent="0.2">
      <c r="A191" s="57"/>
      <c r="B191" s="57"/>
      <c r="C191" s="57"/>
      <c r="D191" s="57"/>
      <c r="E191" s="57"/>
      <c r="F191" s="57"/>
      <c r="G191" s="57"/>
      <c r="H191" s="57"/>
      <c r="I191" s="57"/>
    </row>
    <row r="192" spans="1:9" x14ac:dyDescent="0.2">
      <c r="A192" s="57"/>
      <c r="B192" s="57"/>
      <c r="C192" s="57"/>
      <c r="D192" s="57"/>
      <c r="E192" s="57"/>
      <c r="F192" s="57"/>
      <c r="G192" s="57"/>
      <c r="H192" s="57"/>
      <c r="I192" s="57"/>
    </row>
    <row r="193" spans="1:9" x14ac:dyDescent="0.2">
      <c r="A193" s="57"/>
      <c r="B193" s="57"/>
      <c r="C193" s="57"/>
      <c r="D193" s="57"/>
      <c r="E193" s="57"/>
      <c r="F193" s="57"/>
      <c r="G193" s="57"/>
      <c r="H193" s="57"/>
      <c r="I193" s="57"/>
    </row>
    <row r="194" spans="1:9" x14ac:dyDescent="0.2">
      <c r="A194" s="57"/>
      <c r="B194" s="57"/>
      <c r="C194" s="57"/>
      <c r="D194" s="57"/>
      <c r="E194" s="57"/>
      <c r="F194" s="57"/>
      <c r="G194" s="57"/>
      <c r="H194" s="57"/>
      <c r="I194" s="57"/>
    </row>
    <row r="195" spans="1:9" x14ac:dyDescent="0.2">
      <c r="A195" s="57"/>
      <c r="B195" s="57"/>
      <c r="C195" s="57"/>
      <c r="D195" s="57"/>
      <c r="E195" s="57"/>
      <c r="F195" s="57"/>
      <c r="G195" s="57"/>
      <c r="H195" s="57"/>
      <c r="I195" s="57"/>
    </row>
    <row r="197" spans="1:9" x14ac:dyDescent="0.2">
      <c r="A197" s="57"/>
      <c r="B197" s="57"/>
      <c r="C197" s="57"/>
      <c r="D197" s="57"/>
      <c r="E197" s="57"/>
      <c r="F197" s="57"/>
      <c r="G197" s="57"/>
      <c r="H197" s="57"/>
      <c r="I197" s="57"/>
    </row>
    <row r="198" spans="1:9" x14ac:dyDescent="0.2">
      <c r="A198" s="57"/>
      <c r="B198" s="57"/>
      <c r="C198" s="57"/>
      <c r="D198" s="57"/>
      <c r="E198" s="57"/>
      <c r="F198" s="57"/>
      <c r="G198" s="57"/>
      <c r="H198" s="57"/>
      <c r="I198" s="57"/>
    </row>
    <row r="199" spans="1:9" x14ac:dyDescent="0.2">
      <c r="A199" s="57"/>
      <c r="B199" s="57"/>
      <c r="C199" s="57"/>
      <c r="D199" s="57"/>
      <c r="E199" s="57"/>
      <c r="F199" s="57"/>
      <c r="G199" s="57"/>
      <c r="H199" s="57"/>
      <c r="I199" s="57"/>
    </row>
    <row r="205" spans="1:9" x14ac:dyDescent="0.2">
      <c r="A205" s="57"/>
      <c r="B205" s="57"/>
      <c r="C205" s="57"/>
      <c r="D205" s="57"/>
      <c r="E205" s="57"/>
      <c r="F205" s="57"/>
      <c r="G205" s="57"/>
      <c r="H205" s="57"/>
      <c r="I205" s="57"/>
    </row>
    <row r="206" spans="1:9" x14ac:dyDescent="0.2">
      <c r="A206" s="57"/>
      <c r="B206" s="57"/>
      <c r="C206" s="57"/>
      <c r="D206" s="57"/>
      <c r="E206" s="57"/>
      <c r="F206" s="57"/>
      <c r="G206" s="57"/>
      <c r="H206" s="57"/>
      <c r="I206" s="57"/>
    </row>
    <row r="207" spans="1:9" x14ac:dyDescent="0.2">
      <c r="A207" s="57"/>
      <c r="B207" s="57"/>
      <c r="C207" s="57"/>
      <c r="D207" s="57"/>
      <c r="E207" s="57"/>
      <c r="F207" s="57"/>
      <c r="G207" s="57"/>
      <c r="H207" s="57"/>
      <c r="I207" s="57"/>
    </row>
    <row r="208" spans="1:9" x14ac:dyDescent="0.2">
      <c r="A208" s="57"/>
      <c r="B208" s="57"/>
      <c r="C208" s="57"/>
      <c r="D208" s="57"/>
      <c r="E208" s="57"/>
      <c r="F208" s="57"/>
      <c r="G208" s="57"/>
      <c r="H208" s="57"/>
      <c r="I208" s="57"/>
    </row>
    <row r="209" spans="1:9" x14ac:dyDescent="0.2">
      <c r="A209" s="57"/>
      <c r="B209" s="57"/>
      <c r="C209" s="57"/>
      <c r="D209" s="57"/>
      <c r="E209" s="57"/>
      <c r="F209" s="57"/>
      <c r="G209" s="57"/>
      <c r="H209" s="57"/>
      <c r="I209" s="57"/>
    </row>
    <row r="210" spans="1:9" x14ac:dyDescent="0.2">
      <c r="A210" s="57"/>
      <c r="B210" s="57"/>
      <c r="C210" s="57"/>
      <c r="D210" s="57"/>
      <c r="E210" s="57"/>
      <c r="F210" s="57"/>
      <c r="G210" s="57"/>
      <c r="H210" s="57"/>
      <c r="I210" s="57"/>
    </row>
    <row r="211" spans="1:9" x14ac:dyDescent="0.2">
      <c r="A211" s="57"/>
      <c r="B211" s="57"/>
      <c r="C211" s="57"/>
      <c r="D211" s="57"/>
      <c r="E211" s="57"/>
      <c r="F211" s="57"/>
      <c r="G211" s="57"/>
      <c r="H211" s="57"/>
      <c r="I211" s="57"/>
    </row>
    <row r="212" spans="1:9" x14ac:dyDescent="0.2">
      <c r="A212" s="57"/>
      <c r="B212" s="57"/>
      <c r="C212" s="57"/>
      <c r="D212" s="57"/>
      <c r="E212" s="57"/>
      <c r="F212" s="57"/>
      <c r="G212" s="57"/>
      <c r="H212" s="57"/>
      <c r="I212" s="57"/>
    </row>
    <row r="213" spans="1:9" x14ac:dyDescent="0.2">
      <c r="A213" s="57"/>
      <c r="B213" s="57"/>
      <c r="C213" s="57"/>
      <c r="D213" s="57"/>
      <c r="E213" s="57"/>
      <c r="F213" s="57"/>
      <c r="G213" s="57"/>
      <c r="H213" s="57"/>
      <c r="I213" s="57"/>
    </row>
    <row r="214" spans="1:9" x14ac:dyDescent="0.2">
      <c r="A214" s="57"/>
      <c r="B214" s="57"/>
      <c r="C214" s="57"/>
      <c r="D214" s="57"/>
      <c r="E214" s="57"/>
      <c r="F214" s="57"/>
      <c r="G214" s="57"/>
      <c r="H214" s="57"/>
      <c r="I214" s="57"/>
    </row>
    <row r="216" spans="1:9" x14ac:dyDescent="0.2">
      <c r="A216" s="57"/>
      <c r="B216" s="57"/>
      <c r="C216" s="57"/>
      <c r="D216" s="57"/>
      <c r="E216" s="57"/>
      <c r="F216" s="57"/>
      <c r="G216" s="57"/>
      <c r="H216" s="57"/>
      <c r="I216" s="57"/>
    </row>
    <row r="217" spans="1:9" x14ac:dyDescent="0.2">
      <c r="A217" s="57"/>
      <c r="B217" s="57"/>
      <c r="C217" s="57"/>
      <c r="D217" s="57"/>
      <c r="E217" s="57"/>
      <c r="F217" s="57"/>
      <c r="G217" s="57"/>
      <c r="H217" s="57"/>
      <c r="I217" s="57"/>
    </row>
    <row r="218" spans="1:9" x14ac:dyDescent="0.2">
      <c r="A218" s="57"/>
      <c r="B218" s="57"/>
      <c r="C218" s="57"/>
      <c r="D218" s="57"/>
      <c r="E218" s="57"/>
      <c r="F218" s="57"/>
      <c r="G218" s="57"/>
      <c r="H218" s="57"/>
      <c r="I218" s="57"/>
    </row>
    <row r="219" spans="1:9" x14ac:dyDescent="0.2">
      <c r="A219" s="57"/>
      <c r="B219" s="57"/>
      <c r="C219" s="57"/>
      <c r="D219" s="57"/>
      <c r="E219" s="57"/>
      <c r="F219" s="57"/>
      <c r="G219" s="57"/>
      <c r="H219" s="57"/>
      <c r="I219" s="57"/>
    </row>
    <row r="220" spans="1:9" x14ac:dyDescent="0.2">
      <c r="A220" s="57"/>
      <c r="B220" s="57"/>
      <c r="C220" s="57"/>
      <c r="D220" s="57"/>
      <c r="E220" s="57"/>
      <c r="F220" s="57"/>
      <c r="G220" s="57"/>
      <c r="H220" s="57"/>
      <c r="I220" s="57"/>
    </row>
    <row r="221" spans="1:9" x14ac:dyDescent="0.2">
      <c r="A221" s="57"/>
      <c r="B221" s="57"/>
      <c r="C221" s="57"/>
      <c r="D221" s="57"/>
      <c r="E221" s="57"/>
      <c r="F221" s="57"/>
      <c r="G221" s="57"/>
      <c r="H221" s="57"/>
      <c r="I221" s="57"/>
    </row>
    <row r="222" spans="1:9" x14ac:dyDescent="0.2">
      <c r="A222" s="57"/>
      <c r="B222" s="57"/>
      <c r="C222" s="57"/>
      <c r="D222" s="57"/>
      <c r="E222" s="57"/>
      <c r="F222" s="57"/>
      <c r="G222" s="57"/>
      <c r="H222" s="57"/>
      <c r="I222" s="57"/>
    </row>
    <row r="223" spans="1:9" x14ac:dyDescent="0.2">
      <c r="A223" s="57"/>
      <c r="B223" s="57"/>
      <c r="C223" s="57"/>
      <c r="D223" s="57"/>
      <c r="E223" s="57"/>
      <c r="F223" s="57"/>
      <c r="G223" s="57"/>
      <c r="H223" s="57"/>
      <c r="I223" s="57"/>
    </row>
    <row r="224" spans="1:9" x14ac:dyDescent="0.2">
      <c r="A224" s="57"/>
      <c r="B224" s="57"/>
      <c r="C224" s="57"/>
      <c r="D224" s="57"/>
      <c r="E224" s="57"/>
      <c r="F224" s="57"/>
      <c r="G224" s="57"/>
      <c r="H224" s="57"/>
      <c r="I224" s="57"/>
    </row>
    <row r="225" spans="1:9" x14ac:dyDescent="0.2">
      <c r="A225" s="57"/>
      <c r="B225" s="57"/>
      <c r="C225" s="57"/>
      <c r="D225" s="57"/>
      <c r="E225" s="57"/>
      <c r="F225" s="57"/>
      <c r="G225" s="57"/>
      <c r="H225" s="57"/>
      <c r="I225" s="57"/>
    </row>
    <row r="226" spans="1:9" x14ac:dyDescent="0.2">
      <c r="A226" s="57"/>
      <c r="B226" s="57"/>
      <c r="C226" s="57"/>
      <c r="D226" s="57"/>
      <c r="E226" s="57"/>
      <c r="F226" s="57"/>
      <c r="G226" s="57"/>
      <c r="H226" s="57"/>
      <c r="I226" s="57"/>
    </row>
    <row r="227" spans="1:9" x14ac:dyDescent="0.2">
      <c r="A227" s="57"/>
      <c r="B227" s="57"/>
      <c r="C227" s="57"/>
      <c r="D227" s="57"/>
      <c r="E227" s="57"/>
      <c r="F227" s="57"/>
      <c r="G227" s="57"/>
      <c r="H227" s="57"/>
      <c r="I227" s="57"/>
    </row>
    <row r="228" spans="1:9" x14ac:dyDescent="0.2">
      <c r="A228" s="57"/>
      <c r="B228" s="57"/>
      <c r="C228" s="57"/>
      <c r="D228" s="57"/>
      <c r="E228" s="57"/>
      <c r="F228" s="57"/>
      <c r="G228" s="57"/>
      <c r="H228" s="57"/>
      <c r="I228" s="57"/>
    </row>
    <row r="229" spans="1:9" x14ac:dyDescent="0.2">
      <c r="A229" s="57"/>
      <c r="B229" s="57"/>
      <c r="C229" s="57"/>
      <c r="D229" s="57"/>
      <c r="E229" s="57"/>
      <c r="F229" s="57"/>
      <c r="G229" s="57"/>
      <c r="H229" s="57"/>
      <c r="I229" s="57"/>
    </row>
    <row r="230" spans="1:9" x14ac:dyDescent="0.2">
      <c r="A230" s="57"/>
      <c r="B230" s="57"/>
      <c r="C230" s="57"/>
      <c r="D230" s="57"/>
      <c r="E230" s="57"/>
      <c r="F230" s="57"/>
      <c r="G230" s="57"/>
      <c r="H230" s="57"/>
      <c r="I230" s="57"/>
    </row>
    <row r="234" spans="1:9" x14ac:dyDescent="0.2">
      <c r="A234" s="57"/>
      <c r="B234" s="57"/>
      <c r="C234" s="57"/>
      <c r="D234" s="57"/>
      <c r="E234" s="57"/>
      <c r="F234" s="57"/>
      <c r="G234" s="57"/>
      <c r="H234" s="57"/>
      <c r="I234" s="57"/>
    </row>
    <row r="244" spans="1:9" x14ac:dyDescent="0.2">
      <c r="A244" s="57"/>
      <c r="B244" s="57"/>
      <c r="C244" s="57"/>
      <c r="D244" s="57"/>
      <c r="E244" s="57"/>
      <c r="F244" s="57"/>
      <c r="G244" s="57"/>
      <c r="H244" s="57"/>
      <c r="I244" s="57"/>
    </row>
  </sheetData>
  <sheetProtection selectLockedCells="1"/>
  <mergeCells count="25">
    <mergeCell ref="J34:K34"/>
    <mergeCell ref="J48:K48"/>
    <mergeCell ref="E6:F6"/>
    <mergeCell ref="H6:I6"/>
    <mergeCell ref="A2:D2"/>
    <mergeCell ref="E2:I2"/>
    <mergeCell ref="E3:I3"/>
    <mergeCell ref="E4:I4"/>
    <mergeCell ref="E5:I5"/>
    <mergeCell ref="A43:I43"/>
    <mergeCell ref="E7:I7"/>
    <mergeCell ref="E11:F11"/>
    <mergeCell ref="E12:F12"/>
    <mergeCell ref="E13:F13"/>
    <mergeCell ref="H13:I13"/>
    <mergeCell ref="E16:F16"/>
    <mergeCell ref="B44:I44"/>
    <mergeCell ref="H45:I45"/>
    <mergeCell ref="F47:F48"/>
    <mergeCell ref="E18:F18"/>
    <mergeCell ref="C29:E29"/>
    <mergeCell ref="C32:F32"/>
    <mergeCell ref="B33:F33"/>
    <mergeCell ref="A34:I34"/>
    <mergeCell ref="A25:F25"/>
  </mergeCells>
  <pageMargins left="0.70866141732283472" right="0.70866141732283472" top="0.78740157480314965" bottom="0.78740157480314965" header="0.51181102362204722" footer="0.51181102362204722"/>
  <pageSetup paperSize="9" scale="80" firstPageNumber="81" orientation="portrait" useFirstPageNumber="1" r:id="rId1"/>
  <headerFooter alignWithMargins="0">
    <oddFooter>&amp;L&amp;"Arial,Kurzíva"&amp;11Zastupitelstvo Olomouckého kraje 19. 6. 2023
6.1. - Rozpočet Olomouckého kraje 2022 - závěrečný účet
Příloha č. 14: Financování hospodaření příspěvkových organizací Olomouckého kraje&amp;R&amp;"Arial,Kurzíva"&amp;11Strana &amp;P (celkem 293)</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6">
    <tabColor theme="3" tint="0.79998168889431442"/>
  </sheetPr>
  <dimension ref="A1:M62"/>
  <sheetViews>
    <sheetView showGridLines="0" zoomScaleNormal="100" workbookViewId="0">
      <selection activeCell="J35" sqref="J35"/>
    </sheetView>
  </sheetViews>
  <sheetFormatPr defaultColWidth="9.140625" defaultRowHeight="12.75" x14ac:dyDescent="0.2"/>
  <cols>
    <col min="1" max="1" width="7.5703125" style="236" customWidth="1"/>
    <col min="2" max="2" width="2.5703125" style="236" customWidth="1"/>
    <col min="3" max="3" width="8.42578125" style="236" customWidth="1"/>
    <col min="4" max="4" width="8.28515625" style="236" customWidth="1"/>
    <col min="5" max="5" width="15.28515625" style="236" customWidth="1"/>
    <col min="6" max="6" width="15.5703125" style="236" customWidth="1"/>
    <col min="7" max="7" width="15" style="236" customWidth="1"/>
    <col min="8" max="8" width="15.28515625" style="236" customWidth="1"/>
    <col min="9" max="9" width="19" style="236" customWidth="1"/>
    <col min="10" max="10" width="16.85546875" style="309" customWidth="1"/>
    <col min="11" max="11" width="14.42578125" style="7" customWidth="1"/>
    <col min="12" max="16384" width="9.140625" style="236"/>
  </cols>
  <sheetData>
    <row r="1" spans="1:11" ht="19.5" x14ac:dyDescent="0.4">
      <c r="A1" s="234" t="s">
        <v>0</v>
      </c>
      <c r="B1" s="235"/>
      <c r="C1" s="235"/>
      <c r="D1" s="235"/>
      <c r="I1" s="237"/>
    </row>
    <row r="2" spans="1:11" ht="19.5" x14ac:dyDescent="0.4">
      <c r="A2" s="489" t="s">
        <v>1</v>
      </c>
      <c r="B2" s="489"/>
      <c r="C2" s="489"/>
      <c r="D2" s="489"/>
      <c r="E2" s="490" t="s">
        <v>115</v>
      </c>
      <c r="F2" s="490"/>
      <c r="G2" s="490"/>
      <c r="H2" s="490"/>
      <c r="I2" s="490"/>
      <c r="J2" s="22"/>
    </row>
    <row r="3" spans="1:11" ht="9.75" customHeight="1" x14ac:dyDescent="0.4">
      <c r="A3" s="238"/>
      <c r="B3" s="238"/>
      <c r="C3" s="238"/>
      <c r="D3" s="238"/>
      <c r="E3" s="481" t="s">
        <v>23</v>
      </c>
      <c r="F3" s="481"/>
      <c r="G3" s="481"/>
      <c r="H3" s="481"/>
      <c r="I3" s="481"/>
      <c r="J3" s="22"/>
    </row>
    <row r="4" spans="1:11" ht="15.75" x14ac:dyDescent="0.25">
      <c r="A4" s="239" t="s">
        <v>2</v>
      </c>
      <c r="E4" s="491" t="s">
        <v>178</v>
      </c>
      <c r="F4" s="491"/>
      <c r="G4" s="491"/>
      <c r="H4" s="491"/>
      <c r="I4" s="491"/>
    </row>
    <row r="5" spans="1:11" ht="7.5" customHeight="1" x14ac:dyDescent="0.3">
      <c r="A5" s="240"/>
      <c r="E5" s="481" t="s">
        <v>23</v>
      </c>
      <c r="F5" s="481"/>
      <c r="G5" s="481"/>
      <c r="H5" s="481"/>
      <c r="I5" s="481"/>
    </row>
    <row r="6" spans="1:11" ht="19.5" x14ac:dyDescent="0.4">
      <c r="A6" s="238" t="s">
        <v>34</v>
      </c>
      <c r="C6" s="241"/>
      <c r="D6" s="241"/>
      <c r="E6" s="479">
        <v>601730</v>
      </c>
      <c r="F6" s="479"/>
      <c r="G6" s="242" t="s">
        <v>3</v>
      </c>
      <c r="H6" s="480">
        <v>1122</v>
      </c>
      <c r="I6" s="480"/>
    </row>
    <row r="7" spans="1:11" ht="8.25" customHeight="1" x14ac:dyDescent="0.4">
      <c r="A7" s="238"/>
      <c r="E7" s="481" t="s">
        <v>24</v>
      </c>
      <c r="F7" s="481"/>
      <c r="G7" s="481"/>
      <c r="H7" s="481"/>
      <c r="I7" s="481"/>
    </row>
    <row r="8" spans="1:11" ht="19.5" hidden="1" x14ac:dyDescent="0.4">
      <c r="A8" s="238"/>
      <c r="E8" s="243"/>
      <c r="F8" s="243"/>
      <c r="G8" s="243"/>
      <c r="H8" s="244"/>
      <c r="I8" s="243"/>
    </row>
    <row r="9" spans="1:11" ht="30.75" customHeight="1" x14ac:dyDescent="0.4">
      <c r="A9" s="238"/>
      <c r="E9" s="243"/>
      <c r="F9" s="243"/>
      <c r="G9" s="243"/>
      <c r="H9" s="244"/>
      <c r="I9" s="243"/>
    </row>
    <row r="11" spans="1:11" ht="15" customHeight="1" x14ac:dyDescent="0.4">
      <c r="A11" s="245"/>
      <c r="E11" s="482" t="s">
        <v>4</v>
      </c>
      <c r="F11" s="483"/>
      <c r="G11" s="246" t="s">
        <v>5</v>
      </c>
      <c r="H11" s="247" t="s">
        <v>6</v>
      </c>
      <c r="I11" s="247"/>
      <c r="J11" s="27"/>
      <c r="K11" s="4"/>
    </row>
    <row r="12" spans="1:11" ht="15" customHeight="1" x14ac:dyDescent="0.4">
      <c r="E12" s="482" t="s">
        <v>7</v>
      </c>
      <c r="F12" s="483"/>
      <c r="G12" s="246" t="s">
        <v>8</v>
      </c>
      <c r="H12" s="248" t="s">
        <v>9</v>
      </c>
      <c r="I12" s="249" t="s">
        <v>10</v>
      </c>
      <c r="J12" s="27"/>
      <c r="K12" s="4"/>
    </row>
    <row r="13" spans="1:11" ht="12.75" customHeight="1" x14ac:dyDescent="0.2">
      <c r="E13" s="482" t="s">
        <v>11</v>
      </c>
      <c r="F13" s="483"/>
      <c r="G13" s="250"/>
      <c r="H13" s="484" t="s">
        <v>35</v>
      </c>
      <c r="I13" s="484"/>
      <c r="J13" s="27"/>
      <c r="K13" s="4"/>
    </row>
    <row r="14" spans="1:11" ht="12.75" customHeight="1" x14ac:dyDescent="0.2">
      <c r="E14" s="251"/>
      <c r="F14" s="251"/>
      <c r="G14" s="250"/>
      <c r="H14" s="252"/>
      <c r="I14" s="252"/>
      <c r="J14" s="27"/>
      <c r="K14" s="4"/>
    </row>
    <row r="15" spans="1:11" ht="18.75" x14ac:dyDescent="0.4">
      <c r="A15" s="253" t="s">
        <v>36</v>
      </c>
      <c r="B15" s="253"/>
      <c r="C15" s="254"/>
      <c r="D15" s="253"/>
      <c r="E15" s="255"/>
      <c r="F15" s="255"/>
      <c r="G15" s="256"/>
      <c r="J15" s="27"/>
      <c r="K15" s="4"/>
    </row>
    <row r="16" spans="1:11" ht="19.5" x14ac:dyDescent="0.4">
      <c r="A16" s="257" t="s">
        <v>62</v>
      </c>
      <c r="B16" s="253"/>
      <c r="C16" s="254"/>
      <c r="D16" s="253"/>
      <c r="E16" s="485">
        <v>50106000</v>
      </c>
      <c r="F16" s="486"/>
      <c r="G16" s="258">
        <f>H16+I16</f>
        <v>54226997.479999997</v>
      </c>
      <c r="H16" s="259">
        <v>52405808.549999997</v>
      </c>
      <c r="I16" s="259">
        <v>1821188.93</v>
      </c>
      <c r="J16" s="27"/>
      <c r="K16" s="4"/>
    </row>
    <row r="17" spans="1:11" ht="18" x14ac:dyDescent="0.35">
      <c r="A17" s="260" t="s">
        <v>6</v>
      </c>
      <c r="B17" s="261"/>
      <c r="C17" s="262" t="s">
        <v>26</v>
      </c>
      <c r="D17" s="261"/>
      <c r="E17" s="261"/>
      <c r="F17" s="261"/>
      <c r="G17" s="263">
        <f>H17+I17</f>
        <v>0</v>
      </c>
      <c r="H17" s="263">
        <v>0</v>
      </c>
      <c r="I17" s="263">
        <v>0</v>
      </c>
      <c r="J17" s="320"/>
      <c r="K17" s="311"/>
    </row>
    <row r="18" spans="1:11" ht="19.5" x14ac:dyDescent="0.4">
      <c r="A18" s="257" t="s">
        <v>63</v>
      </c>
      <c r="B18" s="261"/>
      <c r="C18" s="261"/>
      <c r="D18" s="261"/>
      <c r="E18" s="485">
        <v>50206000</v>
      </c>
      <c r="F18" s="486"/>
      <c r="G18" s="258">
        <f>H18+I18</f>
        <v>54102743.469999999</v>
      </c>
      <c r="H18" s="259">
        <v>51783310.530000001</v>
      </c>
      <c r="I18" s="259">
        <v>2319432.94</v>
      </c>
      <c r="J18" s="27"/>
      <c r="K18" s="4"/>
    </row>
    <row r="19" spans="1:11" ht="19.5" x14ac:dyDescent="0.4">
      <c r="A19" s="257"/>
      <c r="B19" s="261"/>
      <c r="C19" s="261"/>
      <c r="D19" s="261"/>
      <c r="E19" s="264"/>
      <c r="F19" s="265"/>
      <c r="G19" s="266"/>
      <c r="H19" s="259"/>
      <c r="I19" s="259"/>
      <c r="J19" s="295"/>
      <c r="K19" s="4"/>
    </row>
    <row r="20" spans="1:11" s="270" customFormat="1" ht="19.5" x14ac:dyDescent="0.4">
      <c r="A20" s="267" t="s">
        <v>64</v>
      </c>
      <c r="B20" s="267"/>
      <c r="C20" s="268"/>
      <c r="D20" s="267"/>
      <c r="E20" s="267"/>
      <c r="F20" s="267"/>
      <c r="G20" s="269">
        <f>G18-G16+G17</f>
        <v>-124254.00999999791</v>
      </c>
      <c r="H20" s="269">
        <f>H18-H16+H17</f>
        <v>-622498.01999999583</v>
      </c>
      <c r="I20" s="269">
        <f>I18-I16+I17</f>
        <v>498244.01</v>
      </c>
      <c r="J20" s="314"/>
      <c r="K20" s="57"/>
    </row>
    <row r="21" spans="1:11" s="270" customFormat="1" ht="19.5" x14ac:dyDescent="0.4">
      <c r="A21" s="267" t="s">
        <v>65</v>
      </c>
      <c r="B21" s="267"/>
      <c r="C21" s="268"/>
      <c r="D21" s="267"/>
      <c r="E21" s="267"/>
      <c r="F21" s="267"/>
      <c r="G21" s="269">
        <f>G20-G17</f>
        <v>-124254.00999999791</v>
      </c>
      <c r="H21" s="269">
        <f>H20-H17</f>
        <v>-622498.01999999583</v>
      </c>
      <c r="I21" s="269">
        <f>I20-I17</f>
        <v>498244.01</v>
      </c>
      <c r="J21" s="314"/>
      <c r="K21" s="313"/>
    </row>
    <row r="22" spans="1:11" ht="14.25" customHeight="1" x14ac:dyDescent="0.4">
      <c r="A22" s="255"/>
      <c r="B22" s="261"/>
      <c r="C22" s="261"/>
      <c r="D22" s="261"/>
      <c r="E22" s="261"/>
      <c r="F22" s="261"/>
      <c r="G22" s="261"/>
      <c r="H22" s="271"/>
      <c r="I22" s="271"/>
      <c r="J22" s="314"/>
      <c r="K22" s="313"/>
    </row>
    <row r="23" spans="1:11" ht="19.5" x14ac:dyDescent="0.4">
      <c r="J23" s="314"/>
      <c r="K23" s="313"/>
    </row>
    <row r="24" spans="1:11" ht="19.5" x14ac:dyDescent="0.4">
      <c r="A24" s="253" t="s">
        <v>66</v>
      </c>
      <c r="B24" s="272"/>
      <c r="C24" s="254"/>
      <c r="D24" s="272"/>
      <c r="E24" s="272"/>
      <c r="J24" s="314"/>
      <c r="K24" s="313"/>
    </row>
    <row r="25" spans="1:11" s="270" customFormat="1" ht="28.5" customHeight="1" x14ac:dyDescent="0.3">
      <c r="A25" s="487" t="s">
        <v>196</v>
      </c>
      <c r="B25" s="487"/>
      <c r="C25" s="487"/>
      <c r="D25" s="487"/>
      <c r="E25" s="487"/>
      <c r="F25" s="487"/>
      <c r="G25" s="269">
        <f>G21-I26</f>
        <v>-124254.00999999791</v>
      </c>
      <c r="H25" s="274">
        <f>H21</f>
        <v>-622498.01999999583</v>
      </c>
      <c r="I25" s="274">
        <f>I21-I26</f>
        <v>498244.01</v>
      </c>
      <c r="J25" s="132"/>
      <c r="K25" s="132"/>
    </row>
    <row r="26" spans="1:11" s="270" customFormat="1" ht="15" x14ac:dyDescent="0.3">
      <c r="A26" s="273" t="s">
        <v>197</v>
      </c>
      <c r="B26" s="268"/>
      <c r="C26" s="268"/>
      <c r="D26" s="268"/>
      <c r="E26" s="268"/>
      <c r="F26" s="268"/>
      <c r="G26" s="269"/>
      <c r="H26" s="385" t="s">
        <v>198</v>
      </c>
      <c r="I26" s="274">
        <v>0</v>
      </c>
      <c r="J26" s="321"/>
      <c r="K26" s="313"/>
    </row>
    <row r="27" spans="1:11" s="270" customFormat="1" x14ac:dyDescent="0.2">
      <c r="J27" s="315"/>
      <c r="K27" s="316"/>
    </row>
    <row r="28" spans="1:11" s="270" customFormat="1" ht="16.5" x14ac:dyDescent="0.35">
      <c r="A28" s="267" t="s">
        <v>37</v>
      </c>
      <c r="B28" s="267" t="s">
        <v>38</v>
      </c>
      <c r="C28" s="267"/>
      <c r="D28" s="275"/>
      <c r="E28" s="275"/>
      <c r="G28" s="269"/>
      <c r="H28" s="276"/>
      <c r="J28" s="317"/>
      <c r="K28" s="313"/>
    </row>
    <row r="29" spans="1:11" s="270" customFormat="1" ht="16.5" customHeight="1" x14ac:dyDescent="0.3">
      <c r="A29" s="267"/>
      <c r="B29" s="267"/>
      <c r="C29" s="488" t="s">
        <v>14</v>
      </c>
      <c r="D29" s="488"/>
      <c r="E29" s="488"/>
      <c r="G29" s="277">
        <f>G30+G31</f>
        <v>0</v>
      </c>
      <c r="H29" s="276"/>
      <c r="J29" s="317"/>
      <c r="K29" s="313"/>
    </row>
    <row r="30" spans="1:11" s="270" customFormat="1" ht="18.75" x14ac:dyDescent="0.4">
      <c r="A30" s="278"/>
      <c r="B30" s="278"/>
      <c r="C30" s="279"/>
      <c r="D30" s="280"/>
      <c r="E30" s="281" t="s">
        <v>41</v>
      </c>
      <c r="F30" s="282" t="s">
        <v>15</v>
      </c>
      <c r="G30" s="283">
        <v>0</v>
      </c>
      <c r="H30" s="276"/>
      <c r="J30" s="57"/>
      <c r="K30" s="57"/>
    </row>
    <row r="31" spans="1:11" s="270" customFormat="1" ht="18.75" x14ac:dyDescent="0.4">
      <c r="A31" s="278"/>
      <c r="B31" s="278"/>
      <c r="C31" s="268"/>
      <c r="D31" s="280"/>
      <c r="E31" s="284"/>
      <c r="F31" s="282" t="s">
        <v>55</v>
      </c>
      <c r="G31" s="283">
        <v>0</v>
      </c>
      <c r="H31" s="276"/>
      <c r="J31" s="318"/>
      <c r="K31" s="318"/>
    </row>
    <row r="32" spans="1:11" s="270" customFormat="1" ht="18.75" x14ac:dyDescent="0.4">
      <c r="A32" s="278"/>
      <c r="B32" s="285"/>
      <c r="C32" s="488" t="s">
        <v>42</v>
      </c>
      <c r="D32" s="488"/>
      <c r="E32" s="488"/>
      <c r="F32" s="488"/>
      <c r="G32" s="277">
        <f>I26</f>
        <v>0</v>
      </c>
      <c r="H32" s="276"/>
      <c r="J32" s="319"/>
      <c r="K32" s="57"/>
    </row>
    <row r="33" spans="1:13" ht="20.25" customHeight="1" x14ac:dyDescent="0.3">
      <c r="A33" s="150"/>
      <c r="B33" s="455" t="str">
        <f>CONCATENATE("b) Výsledek hospod. předcház. účet. období k 31. 12. ",'Rekapitulace dle oblasti'!E7)</f>
        <v>b) Výsledek hospod. předcház. účet. období k 31. 12. 2022</v>
      </c>
      <c r="C33" s="455"/>
      <c r="D33" s="455"/>
      <c r="E33" s="455"/>
      <c r="F33" s="455"/>
      <c r="G33" s="151">
        <v>4648527.79</v>
      </c>
      <c r="H33" s="150"/>
      <c r="I33" s="150"/>
      <c r="J33" s="321"/>
      <c r="K33" s="310"/>
    </row>
    <row r="34" spans="1:13" ht="29.25" customHeight="1" x14ac:dyDescent="0.2">
      <c r="A34" s="441" t="s">
        <v>236</v>
      </c>
      <c r="B34" s="441"/>
      <c r="C34" s="441"/>
      <c r="D34" s="441"/>
      <c r="E34" s="441"/>
      <c r="F34" s="441"/>
      <c r="G34" s="441"/>
      <c r="H34" s="441"/>
      <c r="I34" s="441"/>
      <c r="J34" s="321"/>
      <c r="K34" s="18"/>
    </row>
    <row r="35" spans="1:13" ht="18.75" customHeight="1" x14ac:dyDescent="0.4">
      <c r="A35" s="30" t="s">
        <v>39</v>
      </c>
      <c r="B35" s="30" t="s">
        <v>21</v>
      </c>
      <c r="C35" s="30"/>
      <c r="D35" s="34"/>
      <c r="E35" s="47"/>
      <c r="F35" s="3"/>
      <c r="G35" s="152"/>
      <c r="H35" s="29"/>
      <c r="I35" s="29"/>
      <c r="J35" s="315"/>
      <c r="K35" s="316"/>
    </row>
    <row r="36" spans="1:13" ht="18.75" x14ac:dyDescent="0.4">
      <c r="A36" s="30"/>
      <c r="B36" s="30"/>
      <c r="C36" s="30"/>
      <c r="D36" s="34"/>
      <c r="E36" s="27"/>
      <c r="F36" s="360" t="s">
        <v>25</v>
      </c>
      <c r="G36" s="44" t="s">
        <v>5</v>
      </c>
      <c r="H36" s="29"/>
      <c r="I36" s="153" t="s">
        <v>27</v>
      </c>
      <c r="J36" s="18"/>
    </row>
    <row r="37" spans="1:13" ht="16.5" x14ac:dyDescent="0.35">
      <c r="A37" s="154" t="s">
        <v>22</v>
      </c>
      <c r="B37" s="35"/>
      <c r="C37" s="2"/>
      <c r="D37" s="35"/>
      <c r="E37" s="47"/>
      <c r="F37" s="48">
        <v>0</v>
      </c>
      <c r="G37" s="48">
        <v>0</v>
      </c>
      <c r="H37" s="49"/>
      <c r="I37" s="155" t="str">
        <f>IF(F37=0,"nerozp.",G37/F37)</f>
        <v>nerozp.</v>
      </c>
      <c r="J37" s="18"/>
    </row>
    <row r="38" spans="1:13" ht="15" hidden="1" customHeight="1" x14ac:dyDescent="0.35">
      <c r="A38" s="154" t="s">
        <v>60</v>
      </c>
      <c r="B38" s="35"/>
      <c r="C38" s="2"/>
      <c r="D38" s="50"/>
      <c r="E38" s="50"/>
      <c r="F38" s="48">
        <v>0</v>
      </c>
      <c r="G38" s="48">
        <v>0</v>
      </c>
      <c r="H38" s="49"/>
      <c r="I38" s="155" t="e">
        <f t="shared" ref="I38:I39" si="0">G38/F38</f>
        <v>#DIV/0!</v>
      </c>
      <c r="J38" s="18"/>
    </row>
    <row r="39" spans="1:13" ht="15" hidden="1" customHeight="1" x14ac:dyDescent="0.35">
      <c r="A39" s="154" t="s">
        <v>61</v>
      </c>
      <c r="B39" s="35"/>
      <c r="C39" s="2"/>
      <c r="D39" s="50"/>
      <c r="E39" s="50"/>
      <c r="F39" s="48">
        <v>0</v>
      </c>
      <c r="G39" s="48">
        <v>0</v>
      </c>
      <c r="H39" s="49"/>
      <c r="I39" s="155" t="e">
        <f t="shared" si="0"/>
        <v>#DIV/0!</v>
      </c>
      <c r="J39" s="18"/>
    </row>
    <row r="40" spans="1:13" ht="16.5" x14ac:dyDescent="0.35">
      <c r="A40" s="154" t="s">
        <v>54</v>
      </c>
      <c r="B40" s="35"/>
      <c r="C40" s="2"/>
      <c r="D40" s="50"/>
      <c r="E40" s="50"/>
      <c r="F40" s="48">
        <v>0</v>
      </c>
      <c r="G40" s="48">
        <v>0</v>
      </c>
      <c r="H40" s="49"/>
      <c r="I40" s="155" t="str">
        <f t="shared" ref="I40:I42" si="1">IF(F40=0,"nerozp.",G40/F40)</f>
        <v>nerozp.</v>
      </c>
      <c r="J40" s="8"/>
    </row>
    <row r="41" spans="1:13" ht="16.5" x14ac:dyDescent="0.35">
      <c r="A41" s="154" t="s">
        <v>52</v>
      </c>
      <c r="B41" s="35"/>
      <c r="C41" s="2"/>
      <c r="D41" s="47"/>
      <c r="E41" s="47"/>
      <c r="F41" s="48">
        <v>1656565</v>
      </c>
      <c r="G41" s="48">
        <v>1656565</v>
      </c>
      <c r="H41" s="49"/>
      <c r="I41" s="386">
        <f>IF(F41=0,"nerozp.",G41/F41)</f>
        <v>1</v>
      </c>
      <c r="J41" s="8"/>
    </row>
    <row r="42" spans="1:13" ht="16.5" x14ac:dyDescent="0.35">
      <c r="A42" s="154" t="s">
        <v>230</v>
      </c>
      <c r="B42" s="2"/>
      <c r="C42" s="2"/>
      <c r="D42" s="29"/>
      <c r="E42" s="29"/>
      <c r="F42" s="48">
        <v>0</v>
      </c>
      <c r="G42" s="48">
        <v>0</v>
      </c>
      <c r="H42" s="49"/>
      <c r="I42" s="155" t="str">
        <f t="shared" si="1"/>
        <v>nerozp.</v>
      </c>
      <c r="J42" s="8"/>
    </row>
    <row r="43" spans="1:13" ht="12.75" hidden="1" customHeight="1" x14ac:dyDescent="0.2">
      <c r="A43" s="433" t="s">
        <v>51</v>
      </c>
      <c r="B43" s="433"/>
      <c r="C43" s="433"/>
      <c r="D43" s="433"/>
      <c r="E43" s="433"/>
      <c r="F43" s="433"/>
      <c r="G43" s="433"/>
      <c r="H43" s="433"/>
      <c r="I43" s="433"/>
      <c r="J43" s="8"/>
    </row>
    <row r="44" spans="1:13" ht="27" customHeight="1" x14ac:dyDescent="0.2">
      <c r="A44" s="156" t="s">
        <v>51</v>
      </c>
      <c r="B44" s="426"/>
      <c r="C44" s="426"/>
      <c r="D44" s="426"/>
      <c r="E44" s="426"/>
      <c r="F44" s="426"/>
      <c r="G44" s="426"/>
      <c r="H44" s="426"/>
      <c r="I44" s="426"/>
      <c r="J44" s="8"/>
    </row>
    <row r="45" spans="1:13" ht="19.5" thickBot="1" x14ac:dyDescent="0.45">
      <c r="A45" s="30" t="s">
        <v>40</v>
      </c>
      <c r="B45" s="30" t="s">
        <v>16</v>
      </c>
      <c r="C45" s="30"/>
      <c r="D45" s="47"/>
      <c r="E45" s="47"/>
      <c r="F45" s="29"/>
      <c r="G45" s="36"/>
      <c r="H45" s="427" t="s">
        <v>29</v>
      </c>
      <c r="I45" s="427"/>
      <c r="J45" s="8"/>
    </row>
    <row r="46" spans="1:13" ht="18.75" thickTop="1" x14ac:dyDescent="0.35">
      <c r="A46" s="157"/>
      <c r="B46" s="158"/>
      <c r="C46" s="159"/>
      <c r="D46" s="158"/>
      <c r="E46" s="160" t="str">
        <f>CONCATENATE("Stav k 1.1.",'Rekapitulace dle oblasti'!E7)</f>
        <v>Stav k 1.1.2022</v>
      </c>
      <c r="F46" s="161" t="s">
        <v>17</v>
      </c>
      <c r="G46" s="161" t="s">
        <v>18</v>
      </c>
      <c r="H46" s="162" t="s">
        <v>19</v>
      </c>
      <c r="I46" s="163" t="s">
        <v>28</v>
      </c>
      <c r="J46" s="8"/>
      <c r="L46" s="4"/>
      <c r="M46" s="4"/>
    </row>
    <row r="47" spans="1:13" x14ac:dyDescent="0.2">
      <c r="A47" s="164"/>
      <c r="B47" s="165"/>
      <c r="C47" s="165"/>
      <c r="D47" s="165"/>
      <c r="E47" s="166"/>
      <c r="F47" s="445"/>
      <c r="G47" s="167"/>
      <c r="H47" s="168" t="str">
        <f>CONCATENATE("31.12.",'Rekapitulace dle oblasti'!E7)</f>
        <v>31.12.2022</v>
      </c>
      <c r="I47" s="169" t="str">
        <f>CONCATENATE("31.12.",'Rekapitulace dle oblasti'!E7)</f>
        <v>31.12.2022</v>
      </c>
      <c r="J47" s="8"/>
      <c r="L47" s="4"/>
      <c r="M47" s="4"/>
    </row>
    <row r="48" spans="1:13" x14ac:dyDescent="0.2">
      <c r="A48" s="164"/>
      <c r="B48" s="165"/>
      <c r="C48" s="165"/>
      <c r="D48" s="165"/>
      <c r="E48" s="166"/>
      <c r="F48" s="445"/>
      <c r="G48" s="170"/>
      <c r="H48" s="170"/>
      <c r="I48" s="171"/>
      <c r="J48" s="429"/>
      <c r="K48" s="430"/>
      <c r="L48" s="4"/>
      <c r="M48" s="4"/>
    </row>
    <row r="49" spans="1:13" ht="13.5" thickBot="1" x14ac:dyDescent="0.25">
      <c r="A49" s="172"/>
      <c r="B49" s="173"/>
      <c r="C49" s="173"/>
      <c r="D49" s="173"/>
      <c r="E49" s="166"/>
      <c r="F49" s="174"/>
      <c r="G49" s="174"/>
      <c r="H49" s="174"/>
      <c r="I49" s="175"/>
      <c r="L49" s="4"/>
      <c r="M49" s="4"/>
    </row>
    <row r="50" spans="1:13" ht="13.5" thickTop="1" x14ac:dyDescent="0.2">
      <c r="A50" s="176"/>
      <c r="B50" s="177"/>
      <c r="C50" s="177" t="s">
        <v>15</v>
      </c>
      <c r="D50" s="177"/>
      <c r="E50" s="178">
        <v>110572</v>
      </c>
      <c r="F50" s="179">
        <v>0</v>
      </c>
      <c r="G50" s="180">
        <v>17500</v>
      </c>
      <c r="H50" s="180">
        <f t="shared" ref="H50:H53" si="2">E50+F50-G50</f>
        <v>93072</v>
      </c>
      <c r="I50" s="181">
        <v>93072</v>
      </c>
      <c r="J50" s="322"/>
      <c r="K50" s="322"/>
      <c r="L50" s="310"/>
      <c r="M50" s="4"/>
    </row>
    <row r="51" spans="1:13" x14ac:dyDescent="0.2">
      <c r="A51" s="182"/>
      <c r="B51" s="183"/>
      <c r="C51" s="183" t="s">
        <v>20</v>
      </c>
      <c r="D51" s="183"/>
      <c r="E51" s="184">
        <v>290656.83</v>
      </c>
      <c r="F51" s="185">
        <v>579926.74</v>
      </c>
      <c r="G51" s="186">
        <v>595650</v>
      </c>
      <c r="H51" s="186">
        <f t="shared" si="2"/>
        <v>274933.57000000007</v>
      </c>
      <c r="I51" s="187">
        <v>228401.55</v>
      </c>
      <c r="J51" s="322"/>
      <c r="K51" s="323"/>
      <c r="L51" s="310"/>
      <c r="M51" s="4"/>
    </row>
    <row r="52" spans="1:13" x14ac:dyDescent="0.2">
      <c r="A52" s="182"/>
      <c r="B52" s="183"/>
      <c r="C52" s="183" t="s">
        <v>55</v>
      </c>
      <c r="D52" s="183"/>
      <c r="E52" s="184">
        <v>1242064.53</v>
      </c>
      <c r="F52" s="185">
        <v>2417798.4700000002</v>
      </c>
      <c r="G52" s="186">
        <v>781259.74</v>
      </c>
      <c r="H52" s="186">
        <f t="shared" si="2"/>
        <v>2878603.26</v>
      </c>
      <c r="I52" s="187">
        <v>2878603.26</v>
      </c>
      <c r="J52" s="323"/>
      <c r="K52" s="323"/>
      <c r="L52" s="310"/>
      <c r="M52" s="4"/>
    </row>
    <row r="53" spans="1:13" x14ac:dyDescent="0.2">
      <c r="A53" s="182"/>
      <c r="B53" s="183"/>
      <c r="C53" s="183" t="s">
        <v>53</v>
      </c>
      <c r="D53" s="183"/>
      <c r="E53" s="184">
        <v>1166282.83</v>
      </c>
      <c r="F53" s="185">
        <v>2391607</v>
      </c>
      <c r="G53" s="186">
        <v>2641715.21</v>
      </c>
      <c r="H53" s="186">
        <f t="shared" si="2"/>
        <v>916174.62000000011</v>
      </c>
      <c r="I53" s="187">
        <v>916174.62</v>
      </c>
      <c r="J53" s="324"/>
      <c r="K53" s="324"/>
      <c r="L53" s="310"/>
      <c r="M53" s="4"/>
    </row>
    <row r="54" spans="1:13" ht="18.75" thickBot="1" x14ac:dyDescent="0.4">
      <c r="A54" s="188" t="s">
        <v>11</v>
      </c>
      <c r="B54" s="189"/>
      <c r="C54" s="189"/>
      <c r="D54" s="189"/>
      <c r="E54" s="190">
        <f>E50+E51+E52+E53</f>
        <v>2809576.1900000004</v>
      </c>
      <c r="F54" s="191">
        <f>F50+F51+F52+F53</f>
        <v>5389332.21</v>
      </c>
      <c r="G54" s="192">
        <f>G50+G51+G52+G53</f>
        <v>4036124.95</v>
      </c>
      <c r="H54" s="192">
        <f>H50+H51+H52+H53</f>
        <v>4162783.45</v>
      </c>
      <c r="I54" s="193">
        <f>SUM(I50:I53)</f>
        <v>4116251.4299999997</v>
      </c>
      <c r="J54" s="325"/>
      <c r="K54" s="325"/>
      <c r="L54" s="310"/>
      <c r="M54" s="4"/>
    </row>
    <row r="55" spans="1:13" ht="13.5" thickTop="1" x14ac:dyDescent="0.2">
      <c r="A55" s="27"/>
      <c r="B55" s="27"/>
      <c r="C55" s="27"/>
      <c r="D55" s="27"/>
      <c r="E55" s="27"/>
      <c r="F55" s="27"/>
      <c r="G55" s="286"/>
      <c r="H55" s="27"/>
      <c r="I55" s="27"/>
    </row>
    <row r="56" spans="1:13" x14ac:dyDescent="0.2">
      <c r="A56" s="27"/>
      <c r="B56" s="27"/>
      <c r="C56" s="27"/>
      <c r="D56" s="27"/>
      <c r="E56" s="27"/>
      <c r="F56" s="27"/>
      <c r="G56" s="27"/>
      <c r="H56" s="27"/>
      <c r="I56" s="27"/>
    </row>
    <row r="57" spans="1:13" x14ac:dyDescent="0.2">
      <c r="A57" s="27"/>
      <c r="B57" s="27"/>
      <c r="C57" s="27"/>
      <c r="D57" s="27"/>
      <c r="E57" s="27"/>
      <c r="F57" s="27"/>
      <c r="G57" s="27"/>
      <c r="H57" s="27"/>
      <c r="I57" s="27"/>
    </row>
    <row r="58" spans="1:13" x14ac:dyDescent="0.2">
      <c r="A58" s="27"/>
      <c r="B58" s="27"/>
      <c r="C58" s="27"/>
      <c r="D58" s="27"/>
      <c r="E58" s="27"/>
      <c r="F58" s="27"/>
      <c r="G58" s="27"/>
      <c r="H58" s="27"/>
      <c r="I58" s="27"/>
    </row>
    <row r="59" spans="1:13" x14ac:dyDescent="0.2">
      <c r="A59" s="27"/>
      <c r="B59" s="27"/>
      <c r="C59" s="27"/>
      <c r="D59" s="27"/>
      <c r="E59" s="27"/>
      <c r="F59" s="27"/>
      <c r="G59" s="27"/>
      <c r="H59" s="27"/>
      <c r="I59" s="27"/>
    </row>
    <row r="60" spans="1:13" x14ac:dyDescent="0.2">
      <c r="A60" s="27"/>
      <c r="B60" s="27"/>
      <c r="C60" s="27"/>
      <c r="D60" s="27"/>
      <c r="E60" s="27"/>
      <c r="F60" s="27"/>
      <c r="G60" s="27"/>
      <c r="H60" s="27"/>
      <c r="I60" s="27"/>
    </row>
    <row r="61" spans="1:13" x14ac:dyDescent="0.2">
      <c r="A61" s="27"/>
      <c r="B61" s="27"/>
      <c r="C61" s="27"/>
      <c r="D61" s="27"/>
      <c r="E61" s="27"/>
      <c r="F61" s="27"/>
      <c r="G61" s="27"/>
      <c r="H61" s="27"/>
      <c r="I61" s="27"/>
    </row>
    <row r="62" spans="1:13" x14ac:dyDescent="0.2">
      <c r="A62" s="4"/>
      <c r="B62" s="4"/>
      <c r="C62" s="4"/>
      <c r="D62" s="4"/>
      <c r="E62" s="4"/>
      <c r="F62" s="4"/>
      <c r="G62" s="4"/>
      <c r="H62" s="4"/>
      <c r="I62" s="4"/>
    </row>
  </sheetData>
  <mergeCells count="24">
    <mergeCell ref="C32:F32"/>
    <mergeCell ref="B33:F33"/>
    <mergeCell ref="A34:I34"/>
    <mergeCell ref="A2:D2"/>
    <mergeCell ref="E2:I2"/>
    <mergeCell ref="E3:I3"/>
    <mergeCell ref="E4:I4"/>
    <mergeCell ref="E5:I5"/>
    <mergeCell ref="B44:I44"/>
    <mergeCell ref="H45:I45"/>
    <mergeCell ref="F47:F48"/>
    <mergeCell ref="J48:K48"/>
    <mergeCell ref="E6:F6"/>
    <mergeCell ref="H6:I6"/>
    <mergeCell ref="A43:I43"/>
    <mergeCell ref="E7:I7"/>
    <mergeCell ref="E11:F11"/>
    <mergeCell ref="E12:F12"/>
    <mergeCell ref="E13:F13"/>
    <mergeCell ref="H13:I13"/>
    <mergeCell ref="E16:F16"/>
    <mergeCell ref="E18:F18"/>
    <mergeCell ref="A25:F25"/>
    <mergeCell ref="C29:E29"/>
  </mergeCells>
  <printOptions gridLinesSet="0"/>
  <pageMargins left="0.70866141732283472" right="0.70866141732283472" top="0.78740157480314965" bottom="0.78740157480314965" header="0.51181102362204722" footer="0.51181102362204722"/>
  <pageSetup paperSize="9" scale="80" firstPageNumber="82" orientation="portrait" useFirstPageNumber="1" r:id="rId1"/>
  <headerFooter alignWithMargins="0">
    <oddFooter>&amp;L&amp;"Arial,Kurzíva"&amp;11Zastupitelstvo Olomouckého kraje 19. 6. 2023
6.1. - Rozpočet Olomouckého kraje 2022 - závěrečný účet
Příloha č. 14: Financování hospodaření příspěvkových organizací Olomouckého kraje&amp;R&amp;"Arial,Kurzíva"&amp;11Strana &amp;P (celkem 293)</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7">
    <tabColor theme="3" tint="0.79998168889431442"/>
  </sheetPr>
  <dimension ref="A1:V244"/>
  <sheetViews>
    <sheetView showGridLines="0" topLeftCell="A16" zoomScaleNormal="100" workbookViewId="0">
      <selection activeCell="I36" sqref="I36:I42"/>
    </sheetView>
  </sheetViews>
  <sheetFormatPr defaultColWidth="9.140625" defaultRowHeight="12.75" x14ac:dyDescent="0.2"/>
  <cols>
    <col min="1" max="1" width="7.5703125" style="52" customWidth="1"/>
    <col min="2" max="2" width="2.5703125" style="52" customWidth="1"/>
    <col min="3" max="3" width="8.42578125" style="52" customWidth="1"/>
    <col min="4" max="4" width="8.28515625" style="52" customWidth="1"/>
    <col min="5" max="5" width="15.28515625" style="52" customWidth="1"/>
    <col min="6" max="6" width="15.5703125" style="52" customWidth="1"/>
    <col min="7" max="7" width="15" style="52" customWidth="1"/>
    <col min="8" max="8" width="15.28515625" style="52" customWidth="1"/>
    <col min="9" max="9" width="19" style="52" customWidth="1"/>
    <col min="10" max="10" width="16.85546875" style="309" customWidth="1"/>
    <col min="11" max="11" width="14.42578125" style="7" customWidth="1"/>
    <col min="12" max="21" width="9.140625" style="57"/>
    <col min="22" max="22" width="14.28515625" style="319" customWidth="1"/>
    <col min="23" max="16384" width="9.140625" style="57"/>
  </cols>
  <sheetData>
    <row r="1" spans="1:11" ht="19.5" x14ac:dyDescent="0.4">
      <c r="A1" s="208" t="s">
        <v>0</v>
      </c>
      <c r="B1" s="209"/>
      <c r="C1" s="209"/>
      <c r="D1" s="209"/>
      <c r="I1" s="210"/>
    </row>
    <row r="2" spans="1:11" ht="19.5" x14ac:dyDescent="0.4">
      <c r="A2" s="456" t="s">
        <v>1</v>
      </c>
      <c r="B2" s="456"/>
      <c r="C2" s="456"/>
      <c r="D2" s="456"/>
      <c r="E2" s="457" t="s">
        <v>118</v>
      </c>
      <c r="F2" s="457"/>
      <c r="G2" s="457"/>
      <c r="H2" s="457"/>
      <c r="I2" s="457"/>
      <c r="J2" s="22"/>
    </row>
    <row r="3" spans="1:11" ht="9.75" customHeight="1" x14ac:dyDescent="0.4">
      <c r="A3" s="212"/>
      <c r="B3" s="212"/>
      <c r="C3" s="212"/>
      <c r="D3" s="212"/>
      <c r="E3" s="449" t="s">
        <v>23</v>
      </c>
      <c r="F3" s="449"/>
      <c r="G3" s="449"/>
      <c r="H3" s="449"/>
      <c r="I3" s="449"/>
      <c r="J3" s="22"/>
    </row>
    <row r="4" spans="1:11" ht="15.75" x14ac:dyDescent="0.25">
      <c r="A4" s="213" t="s">
        <v>2</v>
      </c>
      <c r="E4" s="458" t="s">
        <v>209</v>
      </c>
      <c r="F4" s="458"/>
      <c r="G4" s="458"/>
      <c r="H4" s="458"/>
      <c r="I4" s="458"/>
    </row>
    <row r="5" spans="1:11" ht="7.5" customHeight="1" x14ac:dyDescent="0.3">
      <c r="A5" s="214"/>
      <c r="E5" s="449" t="s">
        <v>23</v>
      </c>
      <c r="F5" s="449"/>
      <c r="G5" s="449"/>
      <c r="H5" s="449"/>
      <c r="I5" s="449"/>
    </row>
    <row r="6" spans="1:11" ht="19.5" x14ac:dyDescent="0.4">
      <c r="A6" s="211" t="s">
        <v>34</v>
      </c>
      <c r="C6" s="215"/>
      <c r="D6" s="215"/>
      <c r="E6" s="446">
        <v>602035</v>
      </c>
      <c r="F6" s="447"/>
      <c r="G6" s="216" t="s">
        <v>3</v>
      </c>
      <c r="H6" s="448">
        <v>1123</v>
      </c>
      <c r="I6" s="448"/>
    </row>
    <row r="7" spans="1:11" ht="8.25" customHeight="1" x14ac:dyDescent="0.4">
      <c r="A7" s="211"/>
      <c r="E7" s="449" t="s">
        <v>24</v>
      </c>
      <c r="F7" s="449"/>
      <c r="G7" s="449"/>
      <c r="H7" s="449"/>
      <c r="I7" s="449"/>
    </row>
    <row r="8" spans="1:11" ht="19.5" hidden="1" x14ac:dyDescent="0.4">
      <c r="A8" s="211"/>
      <c r="E8" s="217"/>
      <c r="F8" s="217"/>
      <c r="G8" s="217"/>
      <c r="H8" s="218"/>
      <c r="I8" s="217"/>
    </row>
    <row r="9" spans="1:11" ht="30.75" customHeight="1" x14ac:dyDescent="0.4">
      <c r="A9" s="211"/>
      <c r="E9" s="217"/>
      <c r="F9" s="217"/>
      <c r="G9" s="217"/>
      <c r="H9" s="218"/>
      <c r="I9" s="217"/>
    </row>
    <row r="11" spans="1:11" ht="15" customHeight="1" x14ac:dyDescent="0.4">
      <c r="A11" s="219"/>
      <c r="E11" s="450" t="s">
        <v>4</v>
      </c>
      <c r="F11" s="451"/>
      <c r="G11" s="220" t="s">
        <v>5</v>
      </c>
      <c r="H11" s="55" t="s">
        <v>6</v>
      </c>
      <c r="I11" s="55"/>
      <c r="J11" s="27"/>
      <c r="K11" s="4"/>
    </row>
    <row r="12" spans="1:11" ht="15" customHeight="1" x14ac:dyDescent="0.4">
      <c r="A12" s="54"/>
      <c r="B12" s="54"/>
      <c r="C12" s="54"/>
      <c r="D12" s="54"/>
      <c r="E12" s="450" t="s">
        <v>7</v>
      </c>
      <c r="F12" s="451"/>
      <c r="G12" s="220" t="s">
        <v>8</v>
      </c>
      <c r="H12" s="221" t="s">
        <v>9</v>
      </c>
      <c r="I12" s="222" t="s">
        <v>10</v>
      </c>
      <c r="J12" s="27"/>
      <c r="K12" s="4"/>
    </row>
    <row r="13" spans="1:11" ht="12.75" customHeight="1" x14ac:dyDescent="0.2">
      <c r="A13" s="54"/>
      <c r="B13" s="54"/>
      <c r="C13" s="54"/>
      <c r="D13" s="54"/>
      <c r="E13" s="450" t="s">
        <v>11</v>
      </c>
      <c r="F13" s="451"/>
      <c r="G13" s="223"/>
      <c r="H13" s="452" t="s">
        <v>35</v>
      </c>
      <c r="I13" s="452"/>
      <c r="J13" s="27"/>
      <c r="K13" s="4"/>
    </row>
    <row r="14" spans="1:11" ht="12.75" customHeight="1" x14ac:dyDescent="0.2">
      <c r="A14" s="54"/>
      <c r="B14" s="54"/>
      <c r="C14" s="54"/>
      <c r="D14" s="54"/>
      <c r="E14" s="224"/>
      <c r="F14" s="224"/>
      <c r="G14" s="223"/>
      <c r="H14" s="119"/>
      <c r="I14" s="119"/>
      <c r="J14" s="27"/>
      <c r="K14" s="4"/>
    </row>
    <row r="15" spans="1:11" ht="18.75" x14ac:dyDescent="0.4">
      <c r="A15" s="114" t="s">
        <v>36</v>
      </c>
      <c r="B15" s="114"/>
      <c r="C15" s="51"/>
      <c r="D15" s="114"/>
      <c r="E15" s="53"/>
      <c r="F15" s="53"/>
      <c r="G15" s="115"/>
      <c r="H15" s="54"/>
      <c r="I15" s="54"/>
      <c r="J15" s="27"/>
      <c r="K15" s="4"/>
    </row>
    <row r="16" spans="1:11" ht="19.5" x14ac:dyDescent="0.4">
      <c r="A16" s="225" t="s">
        <v>62</v>
      </c>
      <c r="B16" s="114"/>
      <c r="C16" s="51"/>
      <c r="D16" s="114"/>
      <c r="E16" s="453">
        <v>69859000</v>
      </c>
      <c r="F16" s="454"/>
      <c r="G16" s="226">
        <f>H16+I16</f>
        <v>74531000.960000008</v>
      </c>
      <c r="H16" s="101">
        <v>71995938.780000001</v>
      </c>
      <c r="I16" s="101">
        <v>2535062.1800000002</v>
      </c>
      <c r="J16" s="27"/>
      <c r="K16" s="4"/>
    </row>
    <row r="17" spans="1:22" ht="18" x14ac:dyDescent="0.35">
      <c r="A17" s="227" t="s">
        <v>6</v>
      </c>
      <c r="B17" s="116"/>
      <c r="C17" s="228" t="s">
        <v>26</v>
      </c>
      <c r="D17" s="116"/>
      <c r="E17" s="116"/>
      <c r="F17" s="116"/>
      <c r="G17" s="56">
        <f>H17+I17</f>
        <v>0</v>
      </c>
      <c r="H17" s="56">
        <v>0</v>
      </c>
      <c r="I17" s="56">
        <v>0</v>
      </c>
      <c r="J17" s="320"/>
      <c r="K17" s="311"/>
    </row>
    <row r="18" spans="1:22" ht="19.5" x14ac:dyDescent="0.4">
      <c r="A18" s="225" t="s">
        <v>63</v>
      </c>
      <c r="B18" s="116"/>
      <c r="C18" s="116"/>
      <c r="D18" s="116"/>
      <c r="E18" s="453">
        <v>70004000</v>
      </c>
      <c r="F18" s="454"/>
      <c r="G18" s="226">
        <f>H18+I18</f>
        <v>74390081.149999991</v>
      </c>
      <c r="H18" s="101">
        <v>71717019.569999993</v>
      </c>
      <c r="I18" s="101">
        <v>2673061.58</v>
      </c>
      <c r="J18" s="27"/>
      <c r="K18" s="4"/>
    </row>
    <row r="19" spans="1:22" ht="19.5" x14ac:dyDescent="0.4">
      <c r="A19" s="225"/>
      <c r="B19" s="116"/>
      <c r="C19" s="116"/>
      <c r="D19" s="116"/>
      <c r="E19" s="229"/>
      <c r="F19" s="230"/>
      <c r="G19" s="231"/>
      <c r="H19" s="101"/>
      <c r="I19" s="101"/>
      <c r="J19" s="295"/>
      <c r="K19" s="4"/>
      <c r="L19" s="342"/>
    </row>
    <row r="20" spans="1:22" s="132" customFormat="1" ht="19.5" customHeight="1" x14ac:dyDescent="0.4">
      <c r="A20" s="129" t="s">
        <v>64</v>
      </c>
      <c r="B20" s="129"/>
      <c r="C20" s="130"/>
      <c r="D20" s="129"/>
      <c r="E20" s="129"/>
      <c r="F20" s="129"/>
      <c r="G20" s="131">
        <f>G18-G16+G17</f>
        <v>-140919.81000001729</v>
      </c>
      <c r="H20" s="131">
        <f>H18-H16+H17</f>
        <v>-278919.21000000834</v>
      </c>
      <c r="I20" s="131">
        <f>I18-I16+I17</f>
        <v>137999.39999999991</v>
      </c>
      <c r="J20" s="314"/>
      <c r="K20" s="57"/>
      <c r="L20" s="492"/>
      <c r="M20" s="492"/>
      <c r="N20" s="492"/>
      <c r="O20" s="492"/>
      <c r="P20" s="492"/>
      <c r="Q20" s="492"/>
      <c r="R20" s="492"/>
      <c r="S20" s="492"/>
      <c r="T20" s="492"/>
      <c r="V20" s="343"/>
    </row>
    <row r="21" spans="1:22" s="132" customFormat="1" ht="19.5" x14ac:dyDescent="0.4">
      <c r="A21" s="129" t="s">
        <v>65</v>
      </c>
      <c r="B21" s="129"/>
      <c r="C21" s="130"/>
      <c r="D21" s="129"/>
      <c r="E21" s="129"/>
      <c r="F21" s="129"/>
      <c r="G21" s="131">
        <f>G20-G17</f>
        <v>-140919.81000001729</v>
      </c>
      <c r="H21" s="131">
        <f>H20-H17</f>
        <v>-278919.21000000834</v>
      </c>
      <c r="I21" s="131">
        <f>I20-I17</f>
        <v>137999.39999999991</v>
      </c>
      <c r="J21" s="314"/>
      <c r="K21" s="313"/>
      <c r="L21" s="492"/>
      <c r="M21" s="492"/>
      <c r="N21" s="492"/>
      <c r="O21" s="492"/>
      <c r="P21" s="492"/>
      <c r="Q21" s="492"/>
      <c r="R21" s="492"/>
      <c r="S21" s="492"/>
      <c r="T21" s="492"/>
      <c r="V21" s="312"/>
    </row>
    <row r="22" spans="1:22" ht="14.25" customHeight="1" x14ac:dyDescent="0.4">
      <c r="A22" s="53"/>
      <c r="B22" s="116"/>
      <c r="C22" s="116"/>
      <c r="D22" s="116"/>
      <c r="E22" s="116"/>
      <c r="F22" s="116"/>
      <c r="G22" s="116"/>
      <c r="H22" s="232"/>
      <c r="I22" s="232"/>
      <c r="J22" s="314"/>
      <c r="K22" s="313"/>
      <c r="L22" s="492"/>
      <c r="M22" s="492"/>
      <c r="N22" s="492"/>
      <c r="O22" s="492"/>
      <c r="P22" s="492"/>
      <c r="Q22" s="492"/>
      <c r="R22" s="492"/>
      <c r="S22" s="492"/>
      <c r="T22" s="492"/>
      <c r="V22" s="340"/>
    </row>
    <row r="23" spans="1:22" ht="19.5" x14ac:dyDescent="0.4">
      <c r="J23" s="314"/>
      <c r="K23" s="313"/>
      <c r="L23" s="492"/>
      <c r="M23" s="492"/>
      <c r="N23" s="492"/>
      <c r="O23" s="492"/>
      <c r="P23" s="492"/>
      <c r="Q23" s="492"/>
      <c r="R23" s="492"/>
      <c r="S23" s="492"/>
      <c r="T23" s="492"/>
    </row>
    <row r="24" spans="1:22" ht="19.5" x14ac:dyDescent="0.4">
      <c r="A24" s="114" t="s">
        <v>66</v>
      </c>
      <c r="B24" s="233"/>
      <c r="C24" s="51"/>
      <c r="D24" s="233"/>
      <c r="E24" s="233"/>
      <c r="J24" s="314"/>
      <c r="K24" s="313"/>
    </row>
    <row r="25" spans="1:22" s="132" customFormat="1" ht="28.5" customHeight="1" x14ac:dyDescent="0.3">
      <c r="A25" s="437" t="s">
        <v>196</v>
      </c>
      <c r="B25" s="437"/>
      <c r="C25" s="437"/>
      <c r="D25" s="437"/>
      <c r="E25" s="437"/>
      <c r="F25" s="437"/>
      <c r="G25" s="134">
        <f>G21-I26</f>
        <v>-140919.81000001729</v>
      </c>
      <c r="H25" s="135">
        <f>H21</f>
        <v>-278919.21000000834</v>
      </c>
      <c r="I25" s="135">
        <f>I21-I26</f>
        <v>137999.39999999991</v>
      </c>
      <c r="L25" s="493"/>
      <c r="M25" s="494"/>
      <c r="N25" s="494"/>
      <c r="O25" s="494"/>
      <c r="P25" s="494"/>
      <c r="Q25" s="494"/>
      <c r="R25" s="494"/>
      <c r="S25" s="494"/>
      <c r="T25" s="494"/>
      <c r="V25" s="343"/>
    </row>
    <row r="26" spans="1:22" s="132" customFormat="1" ht="15" x14ac:dyDescent="0.3">
      <c r="A26" s="133" t="s">
        <v>197</v>
      </c>
      <c r="B26" s="130"/>
      <c r="C26" s="130"/>
      <c r="D26" s="130"/>
      <c r="E26" s="130"/>
      <c r="F26" s="130"/>
      <c r="G26" s="134"/>
      <c r="H26" s="363" t="s">
        <v>198</v>
      </c>
      <c r="I26" s="135">
        <v>0</v>
      </c>
      <c r="J26" s="321"/>
      <c r="K26" s="313"/>
      <c r="L26" s="405"/>
      <c r="M26" s="405"/>
      <c r="N26" s="405"/>
      <c r="O26" s="405"/>
      <c r="P26" s="405"/>
      <c r="Q26" s="405"/>
      <c r="R26" s="405"/>
      <c r="S26" s="405"/>
      <c r="T26" s="405"/>
      <c r="V26" s="312"/>
    </row>
    <row r="27" spans="1:22" s="132" customFormat="1" x14ac:dyDescent="0.2">
      <c r="A27" s="136"/>
      <c r="B27" s="136"/>
      <c r="C27" s="136"/>
      <c r="D27" s="136"/>
      <c r="E27" s="136"/>
      <c r="F27" s="136"/>
      <c r="G27" s="136"/>
      <c r="H27" s="136"/>
      <c r="I27" s="136"/>
      <c r="J27" s="315"/>
      <c r="K27" s="316"/>
      <c r="L27" s="405"/>
      <c r="M27" s="405"/>
      <c r="N27" s="405"/>
      <c r="O27" s="405"/>
      <c r="P27" s="405"/>
      <c r="Q27" s="405"/>
      <c r="R27" s="405"/>
      <c r="S27" s="405"/>
      <c r="T27" s="405"/>
      <c r="V27" s="344"/>
    </row>
    <row r="28" spans="1:22" s="132" customFormat="1" ht="16.5" x14ac:dyDescent="0.35">
      <c r="A28" s="129" t="s">
        <v>37</v>
      </c>
      <c r="B28" s="129" t="s">
        <v>38</v>
      </c>
      <c r="C28" s="129"/>
      <c r="D28" s="137"/>
      <c r="E28" s="137"/>
      <c r="F28" s="138"/>
      <c r="G28" s="131"/>
      <c r="H28" s="139"/>
      <c r="I28" s="138"/>
      <c r="J28" s="317"/>
      <c r="K28" s="313"/>
      <c r="L28" s="405"/>
      <c r="M28" s="405"/>
      <c r="N28" s="405"/>
      <c r="O28" s="405"/>
      <c r="P28" s="405"/>
      <c r="Q28" s="405"/>
      <c r="R28" s="405"/>
      <c r="S28" s="405"/>
      <c r="T28" s="405"/>
      <c r="V28" s="312"/>
    </row>
    <row r="29" spans="1:22" s="132" customFormat="1" ht="16.5" customHeight="1" x14ac:dyDescent="0.3">
      <c r="A29" s="129"/>
      <c r="B29" s="129"/>
      <c r="C29" s="438" t="s">
        <v>14</v>
      </c>
      <c r="D29" s="438"/>
      <c r="E29" s="438"/>
      <c r="F29" s="138"/>
      <c r="G29" s="140">
        <f>G30+G31</f>
        <v>0</v>
      </c>
      <c r="H29" s="139"/>
      <c r="I29" s="138"/>
      <c r="J29" s="317"/>
      <c r="K29" s="313"/>
      <c r="V29" s="312"/>
    </row>
    <row r="30" spans="1:22" s="132" customFormat="1" ht="18.75" x14ac:dyDescent="0.4">
      <c r="A30" s="141"/>
      <c r="B30" s="141"/>
      <c r="C30" s="142"/>
      <c r="D30" s="143"/>
      <c r="E30" s="144" t="s">
        <v>41</v>
      </c>
      <c r="F30" s="145" t="s">
        <v>15</v>
      </c>
      <c r="G30" s="146">
        <v>0</v>
      </c>
      <c r="H30" s="139"/>
      <c r="I30" s="138"/>
      <c r="J30" s="57"/>
      <c r="K30" s="57"/>
      <c r="V30" s="312"/>
    </row>
    <row r="31" spans="1:22" s="132" customFormat="1" ht="18.75" x14ac:dyDescent="0.4">
      <c r="A31" s="141"/>
      <c r="B31" s="141"/>
      <c r="C31" s="147"/>
      <c r="D31" s="143"/>
      <c r="E31" s="148"/>
      <c r="F31" s="145" t="s">
        <v>55</v>
      </c>
      <c r="G31" s="146">
        <v>0</v>
      </c>
      <c r="H31" s="139"/>
      <c r="I31" s="138"/>
      <c r="J31" s="318"/>
      <c r="K31" s="318"/>
      <c r="V31" s="312"/>
    </row>
    <row r="32" spans="1:22" s="132" customFormat="1" ht="18.75" x14ac:dyDescent="0.4">
      <c r="A32" s="141"/>
      <c r="B32" s="149"/>
      <c r="C32" s="438" t="s">
        <v>42</v>
      </c>
      <c r="D32" s="438"/>
      <c r="E32" s="438"/>
      <c r="F32" s="438"/>
      <c r="G32" s="140">
        <f>I26</f>
        <v>0</v>
      </c>
      <c r="H32" s="139"/>
      <c r="I32" s="138"/>
      <c r="J32" s="319"/>
      <c r="K32" s="57"/>
      <c r="L32" s="326"/>
      <c r="M32" s="327"/>
      <c r="N32" s="327"/>
      <c r="O32" s="327"/>
      <c r="P32" s="327"/>
      <c r="Q32" s="327"/>
      <c r="R32" s="327"/>
      <c r="S32" s="327"/>
      <c r="T32" s="327"/>
      <c r="V32" s="312"/>
    </row>
    <row r="33" spans="1:22" ht="20.25" customHeight="1" x14ac:dyDescent="0.3">
      <c r="A33" s="150"/>
      <c r="B33" s="455" t="str">
        <f>CONCATENATE("b) Výsledek hospod. předcház. účet. období k 31. 12. ",'Rekapitulace dle oblasti'!E7)</f>
        <v>b) Výsledek hospod. předcház. účet. období k 31. 12. 2022</v>
      </c>
      <c r="C33" s="455"/>
      <c r="D33" s="455"/>
      <c r="E33" s="455"/>
      <c r="F33" s="455"/>
      <c r="G33" s="151">
        <v>1740555.49</v>
      </c>
      <c r="H33" s="150"/>
      <c r="I33" s="150"/>
      <c r="J33" s="321"/>
      <c r="K33" s="310"/>
      <c r="L33" s="495"/>
      <c r="M33" s="496"/>
      <c r="N33" s="496"/>
      <c r="O33" s="496"/>
      <c r="P33" s="496"/>
      <c r="Q33" s="496"/>
      <c r="R33" s="496"/>
      <c r="S33" s="496"/>
      <c r="T33" s="496"/>
      <c r="V33" s="336"/>
    </row>
    <row r="34" spans="1:22" ht="45.75" customHeight="1" x14ac:dyDescent="0.2">
      <c r="A34" s="441" t="s">
        <v>237</v>
      </c>
      <c r="B34" s="441"/>
      <c r="C34" s="441"/>
      <c r="D34" s="441"/>
      <c r="E34" s="441"/>
      <c r="F34" s="441"/>
      <c r="G34" s="441"/>
      <c r="H34" s="441"/>
      <c r="I34" s="441"/>
      <c r="J34" s="321"/>
      <c r="K34" s="18"/>
      <c r="L34" s="497"/>
      <c r="M34" s="497"/>
      <c r="N34" s="497"/>
      <c r="O34" s="497"/>
      <c r="P34" s="497"/>
      <c r="Q34" s="497"/>
      <c r="R34" s="497"/>
      <c r="S34" s="497"/>
      <c r="T34" s="497"/>
    </row>
    <row r="35" spans="1:22" ht="18.75" customHeight="1" x14ac:dyDescent="0.4">
      <c r="A35" s="30" t="s">
        <v>39</v>
      </c>
      <c r="B35" s="30" t="s">
        <v>21</v>
      </c>
      <c r="C35" s="30"/>
      <c r="D35" s="34"/>
      <c r="E35" s="47"/>
      <c r="F35" s="3"/>
      <c r="G35" s="152"/>
      <c r="H35" s="29"/>
      <c r="I35" s="29"/>
      <c r="J35" s="315"/>
      <c r="K35" s="316"/>
    </row>
    <row r="36" spans="1:22" ht="18.75" x14ac:dyDescent="0.4">
      <c r="A36" s="30"/>
      <c r="B36" s="30"/>
      <c r="C36" s="30"/>
      <c r="D36" s="34"/>
      <c r="E36" s="27"/>
      <c r="F36" s="360" t="s">
        <v>25</v>
      </c>
      <c r="G36" s="44" t="s">
        <v>5</v>
      </c>
      <c r="H36" s="29"/>
      <c r="I36" s="395" t="s">
        <v>27</v>
      </c>
      <c r="J36" s="18"/>
    </row>
    <row r="37" spans="1:22" ht="16.5" x14ac:dyDescent="0.35">
      <c r="A37" s="154" t="s">
        <v>22</v>
      </c>
      <c r="B37" s="35"/>
      <c r="C37" s="2"/>
      <c r="D37" s="35"/>
      <c r="E37" s="47"/>
      <c r="F37" s="48">
        <v>65000</v>
      </c>
      <c r="G37" s="48">
        <v>58210</v>
      </c>
      <c r="H37" s="49"/>
      <c r="I37" s="394">
        <f>IF(F37=0,"nerozp.",G37/F37)</f>
        <v>0.89553846153846151</v>
      </c>
      <c r="J37" s="18"/>
    </row>
    <row r="38" spans="1:22" ht="16.5" hidden="1" customHeight="1" x14ac:dyDescent="0.35">
      <c r="A38" s="154" t="s">
        <v>60</v>
      </c>
      <c r="B38" s="35"/>
      <c r="C38" s="2"/>
      <c r="D38" s="50"/>
      <c r="E38" s="50"/>
      <c r="F38" s="48">
        <v>0</v>
      </c>
      <c r="G38" s="48">
        <v>0</v>
      </c>
      <c r="H38" s="49"/>
      <c r="I38" s="394" t="e">
        <f t="shared" ref="I38:I39" si="0">G38/F38</f>
        <v>#DIV/0!</v>
      </c>
      <c r="J38" s="18"/>
    </row>
    <row r="39" spans="1:22" ht="16.5" hidden="1" customHeight="1" x14ac:dyDescent="0.35">
      <c r="A39" s="154" t="s">
        <v>61</v>
      </c>
      <c r="B39" s="35"/>
      <c r="C39" s="2"/>
      <c r="D39" s="50"/>
      <c r="E39" s="50"/>
      <c r="F39" s="48">
        <v>0</v>
      </c>
      <c r="G39" s="48">
        <v>0</v>
      </c>
      <c r="H39" s="49"/>
      <c r="I39" s="394" t="e">
        <f t="shared" si="0"/>
        <v>#DIV/0!</v>
      </c>
      <c r="J39" s="18"/>
    </row>
    <row r="40" spans="1:22" ht="16.5" x14ac:dyDescent="0.35">
      <c r="A40" s="154" t="s">
        <v>54</v>
      </c>
      <c r="B40" s="35"/>
      <c r="C40" s="2"/>
      <c r="D40" s="50"/>
      <c r="E40" s="50"/>
      <c r="F40" s="48">
        <v>0</v>
      </c>
      <c r="G40" s="48">
        <v>0</v>
      </c>
      <c r="H40" s="49"/>
      <c r="I40" s="394" t="str">
        <f t="shared" ref="I40:I42" si="1">IF(F40=0,"nerozp.",G40/F40)</f>
        <v>nerozp.</v>
      </c>
      <c r="J40" s="8"/>
    </row>
    <row r="41" spans="1:22" ht="16.5" x14ac:dyDescent="0.35">
      <c r="A41" s="154" t="s">
        <v>52</v>
      </c>
      <c r="B41" s="35"/>
      <c r="C41" s="2"/>
      <c r="D41" s="47"/>
      <c r="E41" s="47"/>
      <c r="F41" s="48">
        <v>1012372.58</v>
      </c>
      <c r="G41" s="48">
        <v>1012372.58</v>
      </c>
      <c r="H41" s="49"/>
      <c r="I41" s="393">
        <f>IF(F41=0,"nerozp.",G41/F41)</f>
        <v>1</v>
      </c>
      <c r="J41" s="8"/>
    </row>
    <row r="42" spans="1:22" ht="16.5" x14ac:dyDescent="0.35">
      <c r="A42" s="154" t="s">
        <v>229</v>
      </c>
      <c r="B42" s="2"/>
      <c r="C42" s="2"/>
      <c r="D42" s="29"/>
      <c r="E42" s="29"/>
      <c r="F42" s="48">
        <v>1400</v>
      </c>
      <c r="G42" s="48">
        <v>1400</v>
      </c>
      <c r="H42" s="49"/>
      <c r="I42" s="394">
        <f t="shared" si="1"/>
        <v>1</v>
      </c>
      <c r="J42" s="18"/>
    </row>
    <row r="43" spans="1:22" ht="12.75" hidden="1" customHeight="1" x14ac:dyDescent="0.2">
      <c r="A43" s="433" t="s">
        <v>51</v>
      </c>
      <c r="B43" s="433"/>
      <c r="C43" s="433"/>
      <c r="D43" s="433"/>
      <c r="E43" s="433"/>
      <c r="F43" s="433"/>
      <c r="G43" s="433"/>
      <c r="H43" s="433"/>
      <c r="I43" s="433"/>
      <c r="J43" s="8"/>
    </row>
    <row r="44" spans="1:22" ht="27" customHeight="1" x14ac:dyDescent="0.2">
      <c r="A44" s="156" t="s">
        <v>51</v>
      </c>
      <c r="B44" s="426"/>
      <c r="C44" s="426"/>
      <c r="D44" s="426"/>
      <c r="E44" s="426"/>
      <c r="F44" s="426"/>
      <c r="G44" s="426"/>
      <c r="H44" s="426"/>
      <c r="I44" s="426"/>
      <c r="J44" s="8"/>
    </row>
    <row r="45" spans="1:22" ht="19.5" thickBot="1" x14ac:dyDescent="0.45">
      <c r="A45" s="30" t="s">
        <v>40</v>
      </c>
      <c r="B45" s="30" t="s">
        <v>16</v>
      </c>
      <c r="C45" s="30"/>
      <c r="D45" s="47"/>
      <c r="E45" s="47"/>
      <c r="F45" s="29"/>
      <c r="G45" s="36"/>
      <c r="H45" s="427" t="s">
        <v>29</v>
      </c>
      <c r="I45" s="427"/>
      <c r="J45" s="8"/>
    </row>
    <row r="46" spans="1:22" ht="18.75" thickTop="1" x14ac:dyDescent="0.35">
      <c r="A46" s="157"/>
      <c r="B46" s="158"/>
      <c r="C46" s="159"/>
      <c r="D46" s="158"/>
      <c r="E46" s="160" t="str">
        <f>CONCATENATE("Stav k 1.1.",'Rekapitulace dle oblasti'!E7)</f>
        <v>Stav k 1.1.2022</v>
      </c>
      <c r="F46" s="161" t="s">
        <v>17</v>
      </c>
      <c r="G46" s="161" t="s">
        <v>18</v>
      </c>
      <c r="H46" s="162" t="s">
        <v>19</v>
      </c>
      <c r="I46" s="163" t="s">
        <v>28</v>
      </c>
      <c r="J46" s="8"/>
      <c r="L46" s="4"/>
      <c r="M46" s="4"/>
    </row>
    <row r="47" spans="1:22" x14ac:dyDescent="0.2">
      <c r="A47" s="164"/>
      <c r="B47" s="165"/>
      <c r="C47" s="165"/>
      <c r="D47" s="165"/>
      <c r="E47" s="166"/>
      <c r="F47" s="445"/>
      <c r="G47" s="167"/>
      <c r="H47" s="168" t="str">
        <f>CONCATENATE("31.12.",'Rekapitulace dle oblasti'!E7)</f>
        <v>31.12.2022</v>
      </c>
      <c r="I47" s="169" t="str">
        <f>CONCATENATE("31.12.",'Rekapitulace dle oblasti'!E7)</f>
        <v>31.12.2022</v>
      </c>
      <c r="J47" s="8"/>
      <c r="L47" s="4"/>
      <c r="M47" s="4"/>
    </row>
    <row r="48" spans="1:22" x14ac:dyDescent="0.2">
      <c r="A48" s="164"/>
      <c r="B48" s="165"/>
      <c r="C48" s="165"/>
      <c r="D48" s="165"/>
      <c r="E48" s="166"/>
      <c r="F48" s="445"/>
      <c r="G48" s="170"/>
      <c r="H48" s="170"/>
      <c r="I48" s="171"/>
      <c r="J48" s="429"/>
      <c r="K48" s="430"/>
      <c r="L48" s="4"/>
      <c r="M48" s="4"/>
    </row>
    <row r="49" spans="1:13" ht="13.5" thickBot="1" x14ac:dyDescent="0.25">
      <c r="A49" s="172"/>
      <c r="B49" s="173"/>
      <c r="C49" s="173"/>
      <c r="D49" s="173"/>
      <c r="E49" s="166"/>
      <c r="F49" s="174"/>
      <c r="G49" s="174"/>
      <c r="H49" s="174"/>
      <c r="I49" s="175"/>
      <c r="L49" s="4"/>
      <c r="M49" s="4"/>
    </row>
    <row r="50" spans="1:13" ht="13.5" thickTop="1" x14ac:dyDescent="0.2">
      <c r="A50" s="176"/>
      <c r="B50" s="177"/>
      <c r="C50" s="177" t="s">
        <v>15</v>
      </c>
      <c r="D50" s="177"/>
      <c r="E50" s="178">
        <v>0</v>
      </c>
      <c r="F50" s="179">
        <v>0</v>
      </c>
      <c r="G50" s="180">
        <v>0</v>
      </c>
      <c r="H50" s="180">
        <f t="shared" ref="H50:H53" si="2">E50+F50-G50</f>
        <v>0</v>
      </c>
      <c r="I50" s="181">
        <v>0</v>
      </c>
      <c r="J50" s="322"/>
      <c r="K50" s="322"/>
      <c r="L50" s="310"/>
      <c r="M50" s="4"/>
    </row>
    <row r="51" spans="1:13" x14ac:dyDescent="0.2">
      <c r="A51" s="182"/>
      <c r="B51" s="183"/>
      <c r="C51" s="183" t="s">
        <v>20</v>
      </c>
      <c r="D51" s="183"/>
      <c r="E51" s="184">
        <v>513838.6</v>
      </c>
      <c r="F51" s="185">
        <v>779048.52</v>
      </c>
      <c r="G51" s="186">
        <v>1125701.6100000001</v>
      </c>
      <c r="H51" s="186">
        <f t="shared" si="2"/>
        <v>167185.51</v>
      </c>
      <c r="I51" s="187">
        <v>167185.51</v>
      </c>
      <c r="J51" s="322"/>
      <c r="K51" s="323"/>
      <c r="L51" s="310"/>
      <c r="M51" s="4"/>
    </row>
    <row r="52" spans="1:13" x14ac:dyDescent="0.2">
      <c r="A52" s="182"/>
      <c r="B52" s="183"/>
      <c r="C52" s="183" t="s">
        <v>55</v>
      </c>
      <c r="D52" s="183"/>
      <c r="E52" s="184">
        <v>708278.52</v>
      </c>
      <c r="F52" s="185">
        <v>467432.86</v>
      </c>
      <c r="G52" s="186">
        <v>598367.52</v>
      </c>
      <c r="H52" s="186">
        <f t="shared" si="2"/>
        <v>577343.85999999987</v>
      </c>
      <c r="I52" s="187">
        <v>577343.86</v>
      </c>
      <c r="J52" s="323"/>
      <c r="K52" s="323"/>
      <c r="L52" s="310"/>
      <c r="M52" s="4"/>
    </row>
    <row r="53" spans="1:13" x14ac:dyDescent="0.2">
      <c r="A53" s="182"/>
      <c r="B53" s="183"/>
      <c r="C53" s="183" t="s">
        <v>53</v>
      </c>
      <c r="D53" s="183"/>
      <c r="E53" s="184">
        <v>79733.83</v>
      </c>
      <c r="F53" s="185">
        <v>3918332.14</v>
      </c>
      <c r="G53" s="186">
        <v>3828288.38</v>
      </c>
      <c r="H53" s="186">
        <f t="shared" si="2"/>
        <v>169777.59000000032</v>
      </c>
      <c r="I53" s="187">
        <v>169777.59</v>
      </c>
      <c r="J53" s="324"/>
      <c r="K53" s="324"/>
      <c r="L53" s="310"/>
      <c r="M53" s="4"/>
    </row>
    <row r="54" spans="1:13" ht="18.75" thickBot="1" x14ac:dyDescent="0.4">
      <c r="A54" s="188" t="s">
        <v>11</v>
      </c>
      <c r="B54" s="189"/>
      <c r="C54" s="189"/>
      <c r="D54" s="189"/>
      <c r="E54" s="190">
        <f>E50+E51+E52+E53</f>
        <v>1301850.9500000002</v>
      </c>
      <c r="F54" s="191">
        <f>F50+F51+F52+F53</f>
        <v>5164813.5199999996</v>
      </c>
      <c r="G54" s="192">
        <f>G50+G51+G52+G53</f>
        <v>5552357.5099999998</v>
      </c>
      <c r="H54" s="192">
        <f>H50+H51+H52+H53</f>
        <v>914306.9600000002</v>
      </c>
      <c r="I54" s="193">
        <f>SUM(I50:I53)</f>
        <v>914306.96</v>
      </c>
      <c r="J54" s="325"/>
      <c r="K54" s="325"/>
      <c r="L54" s="310"/>
      <c r="M54" s="4"/>
    </row>
    <row r="55" spans="1:13" ht="13.5" thickTop="1" x14ac:dyDescent="0.2">
      <c r="A55" s="27"/>
      <c r="B55" s="27"/>
      <c r="C55" s="27"/>
      <c r="D55" s="27"/>
      <c r="E55" s="27"/>
      <c r="F55" s="27"/>
      <c r="G55" s="286"/>
      <c r="H55" s="27"/>
      <c r="I55" s="27"/>
    </row>
    <row r="56" spans="1:13" x14ac:dyDescent="0.2">
      <c r="A56" s="27"/>
      <c r="B56" s="27"/>
      <c r="C56" s="27"/>
      <c r="D56" s="27"/>
      <c r="E56" s="27"/>
      <c r="F56" s="27"/>
      <c r="G56" s="27"/>
      <c r="H56" s="27"/>
      <c r="I56" s="27"/>
    </row>
    <row r="57" spans="1:13" x14ac:dyDescent="0.2">
      <c r="A57" s="27"/>
      <c r="B57" s="27"/>
      <c r="C57" s="27"/>
      <c r="D57" s="27"/>
      <c r="E57" s="27"/>
      <c r="F57" s="27"/>
      <c r="G57" s="27"/>
      <c r="H57" s="27"/>
      <c r="I57" s="27"/>
    </row>
    <row r="58" spans="1:13" x14ac:dyDescent="0.2">
      <c r="A58" s="27"/>
      <c r="B58" s="27"/>
      <c r="C58" s="27"/>
      <c r="D58" s="27"/>
      <c r="E58" s="27"/>
      <c r="F58" s="27"/>
      <c r="G58" s="27"/>
      <c r="H58" s="27"/>
      <c r="I58" s="27"/>
    </row>
    <row r="59" spans="1:13" x14ac:dyDescent="0.2">
      <c r="A59" s="27"/>
      <c r="B59" s="27"/>
      <c r="C59" s="27"/>
      <c r="D59" s="27"/>
      <c r="E59" s="27"/>
      <c r="F59" s="27"/>
      <c r="G59" s="27"/>
      <c r="H59" s="27"/>
      <c r="I59" s="27"/>
    </row>
    <row r="60" spans="1:13" x14ac:dyDescent="0.2">
      <c r="A60" s="27"/>
      <c r="B60" s="27"/>
      <c r="C60" s="27"/>
      <c r="D60" s="27"/>
      <c r="E60" s="27"/>
      <c r="F60" s="27"/>
      <c r="G60" s="27"/>
      <c r="H60" s="27"/>
      <c r="I60" s="27"/>
    </row>
    <row r="61" spans="1:13" x14ac:dyDescent="0.2">
      <c r="A61" s="27"/>
      <c r="B61" s="27"/>
      <c r="C61" s="27"/>
      <c r="D61" s="27"/>
      <c r="E61" s="27"/>
      <c r="F61" s="27"/>
      <c r="G61" s="27"/>
      <c r="H61" s="27"/>
      <c r="I61" s="27"/>
    </row>
    <row r="62" spans="1:13" x14ac:dyDescent="0.2">
      <c r="A62" s="4"/>
      <c r="B62" s="4"/>
      <c r="C62" s="4"/>
      <c r="D62" s="4"/>
      <c r="E62" s="4"/>
      <c r="F62" s="4"/>
      <c r="G62" s="4"/>
      <c r="H62" s="4"/>
      <c r="I62" s="4"/>
    </row>
    <row r="63" spans="1:13" x14ac:dyDescent="0.2">
      <c r="A63" s="57"/>
      <c r="B63" s="57"/>
      <c r="C63" s="57"/>
      <c r="D63" s="57"/>
      <c r="E63" s="57"/>
      <c r="F63" s="57"/>
      <c r="G63" s="57"/>
      <c r="H63" s="57"/>
      <c r="I63" s="57"/>
    </row>
    <row r="64" spans="1:13" x14ac:dyDescent="0.2">
      <c r="A64" s="57"/>
      <c r="B64" s="57"/>
      <c r="C64" s="57"/>
      <c r="D64" s="57"/>
      <c r="E64" s="57"/>
      <c r="F64" s="57"/>
      <c r="G64" s="57"/>
      <c r="H64" s="57"/>
      <c r="I64" s="57"/>
    </row>
    <row r="65" spans="1:9" x14ac:dyDescent="0.2">
      <c r="A65" s="57"/>
      <c r="B65" s="57"/>
      <c r="C65" s="57"/>
      <c r="D65" s="57"/>
      <c r="E65" s="57"/>
      <c r="F65" s="57"/>
      <c r="G65" s="57"/>
      <c r="H65" s="57"/>
      <c r="I65" s="57"/>
    </row>
    <row r="66" spans="1:9" x14ac:dyDescent="0.2">
      <c r="A66" s="57"/>
      <c r="B66" s="57"/>
      <c r="C66" s="57"/>
      <c r="D66" s="57"/>
      <c r="E66" s="57"/>
      <c r="F66" s="57"/>
      <c r="G66" s="57"/>
      <c r="H66" s="57"/>
      <c r="I66" s="57"/>
    </row>
    <row r="67" spans="1:9" x14ac:dyDescent="0.2">
      <c r="A67" s="57"/>
      <c r="B67" s="57"/>
      <c r="C67" s="57"/>
      <c r="D67" s="57"/>
      <c r="E67" s="57"/>
      <c r="F67" s="57"/>
      <c r="G67" s="57"/>
      <c r="H67" s="57"/>
      <c r="I67" s="57"/>
    </row>
    <row r="68" spans="1:9" x14ac:dyDescent="0.2">
      <c r="A68" s="57"/>
      <c r="B68" s="57"/>
      <c r="C68" s="57"/>
      <c r="D68" s="57"/>
      <c r="E68" s="57"/>
      <c r="F68" s="57"/>
      <c r="G68" s="57"/>
      <c r="H68" s="57"/>
      <c r="I68" s="57"/>
    </row>
    <row r="69" spans="1:9" x14ac:dyDescent="0.2">
      <c r="A69" s="57"/>
      <c r="B69" s="57"/>
      <c r="C69" s="57"/>
      <c r="D69" s="57"/>
      <c r="E69" s="57"/>
      <c r="F69" s="57"/>
      <c r="G69" s="57"/>
      <c r="H69" s="57"/>
      <c r="I69" s="57"/>
    </row>
    <row r="70" spans="1:9" x14ac:dyDescent="0.2">
      <c r="A70" s="57"/>
      <c r="B70" s="57"/>
      <c r="C70" s="57"/>
      <c r="D70" s="57"/>
      <c r="E70" s="57"/>
      <c r="F70" s="57"/>
      <c r="G70" s="57"/>
      <c r="H70" s="57"/>
      <c r="I70" s="57"/>
    </row>
    <row r="71" spans="1:9" x14ac:dyDescent="0.2">
      <c r="A71" s="57"/>
      <c r="B71" s="57"/>
      <c r="C71" s="57"/>
      <c r="D71" s="57"/>
      <c r="E71" s="57"/>
      <c r="F71" s="57"/>
      <c r="G71" s="57"/>
      <c r="H71" s="57"/>
      <c r="I71" s="57"/>
    </row>
    <row r="72" spans="1:9" x14ac:dyDescent="0.2">
      <c r="A72" s="57"/>
      <c r="B72" s="57"/>
      <c r="C72" s="57"/>
      <c r="D72" s="57"/>
      <c r="E72" s="57"/>
      <c r="F72" s="57"/>
      <c r="G72" s="57"/>
      <c r="H72" s="57"/>
      <c r="I72" s="57"/>
    </row>
    <row r="73" spans="1:9" x14ac:dyDescent="0.2">
      <c r="A73" s="57"/>
      <c r="B73" s="57"/>
      <c r="C73" s="57"/>
      <c r="D73" s="57"/>
      <c r="E73" s="57"/>
      <c r="F73" s="57"/>
      <c r="G73" s="57"/>
      <c r="H73" s="57"/>
      <c r="I73" s="57"/>
    </row>
    <row r="74" spans="1:9" x14ac:dyDescent="0.2">
      <c r="A74" s="57"/>
      <c r="B74" s="57"/>
      <c r="C74" s="57"/>
      <c r="D74" s="57"/>
      <c r="E74" s="57"/>
      <c r="F74" s="57"/>
      <c r="G74" s="57"/>
      <c r="H74" s="57"/>
      <c r="I74" s="57"/>
    </row>
    <row r="75" spans="1:9" x14ac:dyDescent="0.2">
      <c r="A75" s="57"/>
      <c r="B75" s="57"/>
      <c r="C75" s="57"/>
      <c r="D75" s="57"/>
      <c r="E75" s="57"/>
      <c r="F75" s="57"/>
      <c r="G75" s="57"/>
      <c r="H75" s="57"/>
      <c r="I75" s="57"/>
    </row>
    <row r="76" spans="1:9" x14ac:dyDescent="0.2">
      <c r="A76" s="57"/>
      <c r="B76" s="57"/>
      <c r="C76" s="57"/>
      <c r="D76" s="57"/>
      <c r="E76" s="57"/>
      <c r="F76" s="57"/>
      <c r="G76" s="57"/>
      <c r="H76" s="57"/>
      <c r="I76" s="57"/>
    </row>
    <row r="77" spans="1:9" x14ac:dyDescent="0.2">
      <c r="A77" s="57"/>
      <c r="B77" s="57"/>
      <c r="C77" s="57"/>
      <c r="D77" s="57"/>
      <c r="E77" s="57"/>
      <c r="F77" s="57"/>
      <c r="G77" s="57"/>
      <c r="H77" s="57"/>
      <c r="I77" s="57"/>
    </row>
    <row r="78" spans="1:9" x14ac:dyDescent="0.2">
      <c r="A78" s="57"/>
      <c r="B78" s="57"/>
      <c r="C78" s="57"/>
      <c r="D78" s="57"/>
      <c r="E78" s="57"/>
      <c r="F78" s="57"/>
      <c r="G78" s="57"/>
      <c r="H78" s="57"/>
      <c r="I78" s="57"/>
    </row>
    <row r="79" spans="1:9" x14ac:dyDescent="0.2">
      <c r="A79" s="57"/>
      <c r="B79" s="57"/>
      <c r="C79" s="57"/>
      <c r="D79" s="57"/>
      <c r="E79" s="57"/>
      <c r="F79" s="57"/>
      <c r="G79" s="57"/>
      <c r="H79" s="57"/>
      <c r="I79" s="57"/>
    </row>
    <row r="80" spans="1:9" x14ac:dyDescent="0.2">
      <c r="A80" s="57"/>
      <c r="B80" s="57"/>
      <c r="C80" s="57"/>
      <c r="D80" s="57"/>
      <c r="E80" s="57"/>
      <c r="F80" s="57"/>
      <c r="G80" s="57"/>
      <c r="H80" s="57"/>
      <c r="I80" s="57"/>
    </row>
    <row r="81" spans="1:9" x14ac:dyDescent="0.2">
      <c r="A81" s="57"/>
      <c r="B81" s="57"/>
      <c r="C81" s="57"/>
      <c r="D81" s="57"/>
      <c r="E81" s="57"/>
      <c r="F81" s="57"/>
      <c r="G81" s="57"/>
      <c r="H81" s="57"/>
      <c r="I81" s="57"/>
    </row>
    <row r="82" spans="1:9" x14ac:dyDescent="0.2">
      <c r="A82" s="57"/>
      <c r="B82" s="57"/>
      <c r="C82" s="57"/>
      <c r="D82" s="57"/>
      <c r="E82" s="57"/>
      <c r="F82" s="57"/>
      <c r="G82" s="57"/>
      <c r="H82" s="57"/>
      <c r="I82" s="57"/>
    </row>
    <row r="83" spans="1:9" x14ac:dyDescent="0.2">
      <c r="A83" s="57"/>
      <c r="B83" s="57"/>
      <c r="C83" s="57"/>
      <c r="D83" s="57"/>
      <c r="E83" s="57"/>
      <c r="F83" s="57"/>
      <c r="G83" s="57"/>
      <c r="H83" s="57"/>
      <c r="I83" s="57"/>
    </row>
    <row r="84" spans="1:9" x14ac:dyDescent="0.2">
      <c r="A84" s="57"/>
      <c r="B84" s="57"/>
      <c r="C84" s="57"/>
      <c r="D84" s="57"/>
      <c r="E84" s="57"/>
      <c r="F84" s="57"/>
      <c r="G84" s="57"/>
      <c r="H84" s="57"/>
      <c r="I84" s="57"/>
    </row>
    <row r="85" spans="1:9" x14ac:dyDescent="0.2">
      <c r="A85" s="57"/>
      <c r="B85" s="57"/>
      <c r="C85" s="57"/>
      <c r="D85" s="57"/>
      <c r="E85" s="57"/>
      <c r="F85" s="57"/>
      <c r="G85" s="57"/>
      <c r="H85" s="57"/>
      <c r="I85" s="57"/>
    </row>
    <row r="86" spans="1:9" x14ac:dyDescent="0.2">
      <c r="A86" s="57"/>
      <c r="B86" s="57"/>
      <c r="C86" s="57"/>
      <c r="D86" s="57"/>
      <c r="E86" s="57"/>
      <c r="F86" s="57"/>
      <c r="G86" s="57"/>
      <c r="H86" s="57"/>
      <c r="I86" s="57"/>
    </row>
    <row r="87" spans="1:9" x14ac:dyDescent="0.2">
      <c r="A87" s="57"/>
      <c r="B87" s="57"/>
      <c r="C87" s="57"/>
      <c r="D87" s="57"/>
      <c r="E87" s="57"/>
      <c r="F87" s="57"/>
      <c r="G87" s="57"/>
      <c r="H87" s="57"/>
      <c r="I87" s="57"/>
    </row>
    <row r="88" spans="1:9" x14ac:dyDescent="0.2">
      <c r="A88" s="57"/>
      <c r="B88" s="57"/>
      <c r="C88" s="57"/>
      <c r="D88" s="57"/>
      <c r="E88" s="57"/>
      <c r="F88" s="57"/>
      <c r="G88" s="57"/>
      <c r="H88" s="57"/>
      <c r="I88" s="57"/>
    </row>
    <row r="89" spans="1:9" x14ac:dyDescent="0.2">
      <c r="A89" s="57"/>
      <c r="B89" s="57"/>
      <c r="C89" s="57"/>
      <c r="D89" s="57"/>
      <c r="E89" s="57"/>
      <c r="F89" s="57"/>
      <c r="G89" s="57"/>
      <c r="H89" s="57"/>
      <c r="I89" s="57"/>
    </row>
    <row r="90" spans="1:9" x14ac:dyDescent="0.2">
      <c r="A90" s="57"/>
      <c r="B90" s="57"/>
      <c r="C90" s="57"/>
      <c r="D90" s="57"/>
      <c r="E90" s="57"/>
      <c r="F90" s="57"/>
      <c r="G90" s="57"/>
      <c r="H90" s="57"/>
      <c r="I90" s="57"/>
    </row>
    <row r="91" spans="1:9" x14ac:dyDescent="0.2">
      <c r="A91" s="57"/>
      <c r="B91" s="57"/>
      <c r="C91" s="57"/>
      <c r="D91" s="57"/>
      <c r="E91" s="57"/>
      <c r="F91" s="57"/>
      <c r="G91" s="57"/>
      <c r="H91" s="57"/>
      <c r="I91" s="57"/>
    </row>
    <row r="92" spans="1:9" x14ac:dyDescent="0.2">
      <c r="A92" s="57"/>
      <c r="B92" s="57"/>
      <c r="C92" s="57"/>
      <c r="D92" s="57"/>
      <c r="E92" s="57"/>
      <c r="F92" s="57"/>
      <c r="G92" s="57"/>
      <c r="H92" s="57"/>
      <c r="I92" s="57"/>
    </row>
    <row r="94" spans="1:9" x14ac:dyDescent="0.2">
      <c r="A94" s="57"/>
      <c r="B94" s="57"/>
      <c r="C94" s="57"/>
      <c r="D94" s="57"/>
      <c r="E94" s="57"/>
      <c r="F94" s="57"/>
      <c r="G94" s="57"/>
      <c r="H94" s="57"/>
      <c r="I94" s="57"/>
    </row>
    <row r="95" spans="1:9" x14ac:dyDescent="0.2">
      <c r="A95" s="57"/>
      <c r="B95" s="57"/>
      <c r="C95" s="57"/>
      <c r="D95" s="57"/>
      <c r="E95" s="57"/>
      <c r="F95" s="57"/>
      <c r="G95" s="57"/>
      <c r="H95" s="57"/>
      <c r="I95" s="57"/>
    </row>
    <row r="96" spans="1:9" x14ac:dyDescent="0.2">
      <c r="A96" s="57"/>
      <c r="B96" s="57"/>
      <c r="C96" s="57"/>
      <c r="D96" s="57"/>
      <c r="E96" s="57"/>
      <c r="F96" s="57"/>
      <c r="G96" s="57"/>
      <c r="H96" s="57"/>
      <c r="I96" s="57"/>
    </row>
    <row r="97" spans="1:9" x14ac:dyDescent="0.2">
      <c r="A97" s="57"/>
      <c r="B97" s="57"/>
      <c r="C97" s="57"/>
      <c r="D97" s="57"/>
      <c r="E97" s="57"/>
      <c r="F97" s="57"/>
      <c r="G97" s="57"/>
      <c r="H97" s="57"/>
      <c r="I97" s="57"/>
    </row>
    <row r="98" spans="1:9" x14ac:dyDescent="0.2">
      <c r="A98" s="57"/>
      <c r="B98" s="57"/>
      <c r="C98" s="57"/>
      <c r="D98" s="57"/>
      <c r="E98" s="57"/>
      <c r="F98" s="57"/>
      <c r="G98" s="57"/>
      <c r="H98" s="57"/>
      <c r="I98" s="57"/>
    </row>
    <row r="100" spans="1:9" x14ac:dyDescent="0.2">
      <c r="A100" s="57"/>
      <c r="B100" s="57"/>
      <c r="C100" s="57"/>
      <c r="D100" s="57"/>
      <c r="E100" s="57"/>
      <c r="F100" s="57"/>
      <c r="G100" s="57"/>
      <c r="H100" s="57"/>
      <c r="I100" s="57"/>
    </row>
    <row r="101" spans="1:9" x14ac:dyDescent="0.2">
      <c r="A101" s="57"/>
      <c r="B101" s="57"/>
      <c r="C101" s="57"/>
      <c r="D101" s="57"/>
      <c r="E101" s="57"/>
      <c r="F101" s="57"/>
      <c r="G101" s="57"/>
      <c r="H101" s="57"/>
      <c r="I101" s="57"/>
    </row>
    <row r="102" spans="1:9" x14ac:dyDescent="0.2">
      <c r="A102" s="57"/>
      <c r="B102" s="57"/>
      <c r="C102" s="57"/>
      <c r="D102" s="57"/>
      <c r="E102" s="57"/>
      <c r="F102" s="57"/>
      <c r="G102" s="57"/>
      <c r="H102" s="57"/>
      <c r="I102" s="57"/>
    </row>
    <row r="104" spans="1:9" x14ac:dyDescent="0.2">
      <c r="A104" s="57"/>
      <c r="B104" s="57"/>
      <c r="C104" s="57"/>
      <c r="D104" s="57"/>
      <c r="E104" s="57"/>
      <c r="F104" s="57"/>
      <c r="G104" s="57"/>
      <c r="H104" s="57"/>
      <c r="I104" s="57"/>
    </row>
    <row r="105" spans="1:9" x14ac:dyDescent="0.2">
      <c r="A105" s="57"/>
      <c r="B105" s="57"/>
      <c r="C105" s="57"/>
      <c r="D105" s="57"/>
      <c r="E105" s="57"/>
      <c r="F105" s="57"/>
      <c r="G105" s="57"/>
      <c r="H105" s="57"/>
      <c r="I105" s="57"/>
    </row>
    <row r="107" spans="1:9" x14ac:dyDescent="0.2">
      <c r="A107" s="57"/>
      <c r="B107" s="57"/>
      <c r="C107" s="57"/>
      <c r="D107" s="57"/>
      <c r="E107" s="57"/>
      <c r="F107" s="57"/>
      <c r="G107" s="57"/>
      <c r="H107" s="57"/>
      <c r="I107" s="57"/>
    </row>
    <row r="108" spans="1:9" x14ac:dyDescent="0.2">
      <c r="A108" s="57"/>
      <c r="B108" s="57"/>
      <c r="C108" s="57"/>
      <c r="D108" s="57"/>
      <c r="E108" s="57"/>
      <c r="F108" s="57"/>
      <c r="G108" s="57"/>
      <c r="H108" s="57"/>
      <c r="I108" s="57"/>
    </row>
    <row r="109" spans="1:9" x14ac:dyDescent="0.2">
      <c r="A109" s="57"/>
      <c r="B109" s="57"/>
      <c r="C109" s="57"/>
      <c r="D109" s="57"/>
      <c r="E109" s="57"/>
      <c r="F109" s="57"/>
      <c r="G109" s="57"/>
      <c r="H109" s="57"/>
      <c r="I109" s="57"/>
    </row>
    <row r="110" spans="1:9" x14ac:dyDescent="0.2">
      <c r="A110" s="57"/>
      <c r="B110" s="57"/>
      <c r="C110" s="57"/>
      <c r="D110" s="57"/>
      <c r="E110" s="57"/>
      <c r="F110" s="57"/>
      <c r="G110" s="57"/>
      <c r="H110" s="57"/>
      <c r="I110" s="57"/>
    </row>
    <row r="111" spans="1:9" x14ac:dyDescent="0.2">
      <c r="A111" s="57"/>
      <c r="B111" s="57"/>
      <c r="C111" s="57"/>
      <c r="D111" s="57"/>
      <c r="E111" s="57"/>
      <c r="F111" s="57"/>
      <c r="G111" s="57"/>
      <c r="H111" s="57"/>
      <c r="I111" s="57"/>
    </row>
    <row r="112" spans="1:9" x14ac:dyDescent="0.2">
      <c r="A112" s="57"/>
      <c r="B112" s="57"/>
      <c r="C112" s="57"/>
      <c r="D112" s="57"/>
      <c r="E112" s="57"/>
      <c r="F112" s="57"/>
      <c r="G112" s="57"/>
      <c r="H112" s="57"/>
      <c r="I112" s="57"/>
    </row>
    <row r="114" spans="1:9" x14ac:dyDescent="0.2">
      <c r="A114" s="57"/>
      <c r="B114" s="57"/>
      <c r="C114" s="57"/>
      <c r="D114" s="57"/>
      <c r="E114" s="57"/>
      <c r="F114" s="57"/>
      <c r="G114" s="57"/>
      <c r="H114" s="57"/>
      <c r="I114" s="57"/>
    </row>
    <row r="115" spans="1:9" x14ac:dyDescent="0.2">
      <c r="A115" s="57"/>
      <c r="B115" s="57"/>
      <c r="C115" s="57"/>
      <c r="D115" s="57"/>
      <c r="E115" s="57"/>
      <c r="F115" s="57"/>
      <c r="G115" s="57"/>
      <c r="H115" s="57"/>
      <c r="I115" s="57"/>
    </row>
    <row r="118" spans="1:9" x14ac:dyDescent="0.2">
      <c r="A118" s="57"/>
      <c r="B118" s="57"/>
      <c r="C118" s="57"/>
      <c r="D118" s="57"/>
      <c r="E118" s="57"/>
      <c r="F118" s="57"/>
      <c r="G118" s="57"/>
      <c r="H118" s="57"/>
      <c r="I118" s="57"/>
    </row>
    <row r="119" spans="1:9" x14ac:dyDescent="0.2">
      <c r="A119" s="57"/>
      <c r="B119" s="57"/>
      <c r="C119" s="57"/>
      <c r="D119" s="57"/>
      <c r="E119" s="57"/>
      <c r="F119" s="57"/>
      <c r="G119" s="57"/>
      <c r="H119" s="57"/>
      <c r="I119" s="57"/>
    </row>
    <row r="120" spans="1:9" x14ac:dyDescent="0.2">
      <c r="A120" s="57"/>
      <c r="B120" s="57"/>
      <c r="C120" s="57"/>
      <c r="D120" s="57"/>
      <c r="E120" s="57"/>
      <c r="F120" s="57"/>
      <c r="G120" s="57"/>
      <c r="H120" s="57"/>
      <c r="I120" s="57"/>
    </row>
    <row r="121" spans="1:9" x14ac:dyDescent="0.2">
      <c r="A121" s="57"/>
      <c r="B121" s="57"/>
      <c r="C121" s="57"/>
      <c r="D121" s="57"/>
      <c r="E121" s="57"/>
      <c r="F121" s="57"/>
      <c r="G121" s="57"/>
      <c r="H121" s="57"/>
      <c r="I121" s="57"/>
    </row>
    <row r="122" spans="1:9" x14ac:dyDescent="0.2">
      <c r="A122" s="57"/>
      <c r="B122" s="57"/>
      <c r="C122" s="57"/>
      <c r="D122" s="57"/>
      <c r="E122" s="57"/>
      <c r="F122" s="57"/>
      <c r="G122" s="57"/>
      <c r="H122" s="57"/>
      <c r="I122" s="57"/>
    </row>
    <row r="125" spans="1:9" x14ac:dyDescent="0.2">
      <c r="A125" s="57"/>
      <c r="B125" s="57"/>
      <c r="C125" s="57"/>
      <c r="D125" s="57"/>
      <c r="E125" s="57"/>
      <c r="F125" s="57"/>
      <c r="G125" s="57"/>
      <c r="H125" s="57"/>
      <c r="I125" s="57"/>
    </row>
    <row r="126" spans="1:9" x14ac:dyDescent="0.2">
      <c r="A126" s="57"/>
      <c r="B126" s="57"/>
      <c r="C126" s="57"/>
      <c r="D126" s="57"/>
      <c r="E126" s="57"/>
      <c r="F126" s="57"/>
      <c r="G126" s="57"/>
      <c r="H126" s="57"/>
      <c r="I126" s="57"/>
    </row>
    <row r="128" spans="1:9" x14ac:dyDescent="0.2">
      <c r="A128" s="57"/>
      <c r="B128" s="57"/>
      <c r="C128" s="57"/>
      <c r="D128" s="57"/>
      <c r="E128" s="57"/>
      <c r="F128" s="57"/>
      <c r="G128" s="57"/>
      <c r="H128" s="57"/>
      <c r="I128" s="57"/>
    </row>
    <row r="129" spans="1:9" x14ac:dyDescent="0.2">
      <c r="A129" s="57"/>
      <c r="B129" s="57"/>
      <c r="C129" s="57"/>
      <c r="D129" s="57"/>
      <c r="E129" s="57"/>
      <c r="F129" s="57"/>
      <c r="G129" s="57"/>
      <c r="H129" s="57"/>
      <c r="I129" s="57"/>
    </row>
    <row r="130" spans="1:9" x14ac:dyDescent="0.2">
      <c r="A130" s="57"/>
      <c r="B130" s="57"/>
      <c r="C130" s="57"/>
      <c r="D130" s="57"/>
      <c r="E130" s="57"/>
      <c r="F130" s="57"/>
      <c r="G130" s="57"/>
      <c r="H130" s="57"/>
      <c r="I130" s="57"/>
    </row>
    <row r="131" spans="1:9" x14ac:dyDescent="0.2">
      <c r="A131" s="57"/>
      <c r="B131" s="57"/>
      <c r="C131" s="57"/>
      <c r="D131" s="57"/>
      <c r="E131" s="57"/>
      <c r="F131" s="57"/>
      <c r="G131" s="57"/>
      <c r="H131" s="57"/>
      <c r="I131" s="57"/>
    </row>
    <row r="133" spans="1:9" x14ac:dyDescent="0.2">
      <c r="A133" s="57"/>
      <c r="B133" s="57"/>
      <c r="C133" s="57"/>
      <c r="D133" s="57"/>
      <c r="E133" s="57"/>
      <c r="F133" s="57"/>
      <c r="G133" s="57"/>
      <c r="H133" s="57"/>
      <c r="I133" s="57"/>
    </row>
    <row r="136" spans="1:9" x14ac:dyDescent="0.2">
      <c r="A136" s="57"/>
      <c r="B136" s="57"/>
      <c r="C136" s="57"/>
      <c r="D136" s="57"/>
      <c r="E136" s="57"/>
      <c r="F136" s="57"/>
      <c r="G136" s="57"/>
      <c r="H136" s="57"/>
      <c r="I136" s="57"/>
    </row>
    <row r="137" spans="1:9" x14ac:dyDescent="0.2">
      <c r="A137" s="57"/>
      <c r="B137" s="57"/>
      <c r="C137" s="57"/>
      <c r="D137" s="57"/>
      <c r="E137" s="57"/>
      <c r="F137" s="57"/>
      <c r="G137" s="57"/>
      <c r="H137" s="57"/>
      <c r="I137" s="57"/>
    </row>
    <row r="138" spans="1:9" x14ac:dyDescent="0.2">
      <c r="A138" s="57"/>
      <c r="B138" s="57"/>
      <c r="C138" s="57"/>
      <c r="D138" s="57"/>
      <c r="E138" s="57"/>
      <c r="F138" s="57"/>
      <c r="G138" s="57"/>
      <c r="H138" s="57"/>
      <c r="I138" s="57"/>
    </row>
    <row r="139" spans="1:9" x14ac:dyDescent="0.2">
      <c r="A139" s="57"/>
      <c r="B139" s="57"/>
      <c r="C139" s="57"/>
      <c r="D139" s="57"/>
      <c r="E139" s="57"/>
      <c r="F139" s="57"/>
      <c r="G139" s="57"/>
      <c r="H139" s="57"/>
      <c r="I139" s="57"/>
    </row>
    <row r="140" spans="1:9" x14ac:dyDescent="0.2">
      <c r="A140" s="57"/>
      <c r="B140" s="57"/>
      <c r="C140" s="57"/>
      <c r="D140" s="57"/>
      <c r="E140" s="57"/>
      <c r="F140" s="57"/>
      <c r="G140" s="57"/>
      <c r="H140" s="57"/>
      <c r="I140" s="57"/>
    </row>
    <row r="144" spans="1:9" x14ac:dyDescent="0.2">
      <c r="A144" s="57"/>
      <c r="B144" s="57"/>
      <c r="C144" s="57"/>
      <c r="D144" s="57"/>
      <c r="E144" s="57"/>
      <c r="F144" s="57"/>
      <c r="G144" s="57"/>
      <c r="H144" s="57"/>
      <c r="I144" s="57"/>
    </row>
    <row r="150" spans="1:9" x14ac:dyDescent="0.2">
      <c r="A150" s="57"/>
      <c r="B150" s="57"/>
      <c r="C150" s="57"/>
      <c r="D150" s="57"/>
      <c r="E150" s="57"/>
      <c r="F150" s="57"/>
      <c r="G150" s="57"/>
      <c r="H150" s="57"/>
      <c r="I150" s="57"/>
    </row>
    <row r="155" spans="1:9" x14ac:dyDescent="0.2">
      <c r="A155" s="57"/>
      <c r="B155" s="57"/>
      <c r="C155" s="57"/>
      <c r="D155" s="57"/>
      <c r="E155" s="57"/>
      <c r="F155" s="57"/>
      <c r="G155" s="57"/>
      <c r="H155" s="57"/>
      <c r="I155" s="57"/>
    </row>
    <row r="156" spans="1:9" x14ac:dyDescent="0.2">
      <c r="A156" s="57"/>
      <c r="B156" s="57"/>
      <c r="C156" s="57"/>
      <c r="D156" s="57"/>
      <c r="E156" s="57"/>
      <c r="F156" s="57"/>
      <c r="G156" s="57"/>
      <c r="H156" s="57"/>
      <c r="I156" s="57"/>
    </row>
    <row r="157" spans="1:9" x14ac:dyDescent="0.2">
      <c r="A157" s="57"/>
      <c r="B157" s="57"/>
      <c r="C157" s="57"/>
      <c r="D157" s="57"/>
      <c r="E157" s="57"/>
      <c r="F157" s="57"/>
      <c r="G157" s="57"/>
      <c r="H157" s="57"/>
      <c r="I157" s="57"/>
    </row>
    <row r="158" spans="1:9" x14ac:dyDescent="0.2">
      <c r="A158" s="57"/>
      <c r="B158" s="57"/>
      <c r="C158" s="57"/>
      <c r="D158" s="57"/>
      <c r="E158" s="57"/>
      <c r="F158" s="57"/>
      <c r="G158" s="57"/>
      <c r="H158" s="57"/>
      <c r="I158" s="57"/>
    </row>
    <row r="159" spans="1:9" x14ac:dyDescent="0.2">
      <c r="A159" s="57"/>
      <c r="B159" s="57"/>
      <c r="C159" s="57"/>
      <c r="D159" s="57"/>
      <c r="E159" s="57"/>
      <c r="F159" s="57"/>
      <c r="G159" s="57"/>
      <c r="H159" s="57"/>
      <c r="I159" s="57"/>
    </row>
    <row r="160" spans="1:9" x14ac:dyDescent="0.2">
      <c r="A160" s="57"/>
      <c r="B160" s="57"/>
      <c r="C160" s="57"/>
      <c r="D160" s="57"/>
      <c r="E160" s="57"/>
      <c r="F160" s="57"/>
      <c r="G160" s="57"/>
      <c r="H160" s="57"/>
      <c r="I160" s="57"/>
    </row>
    <row r="161" spans="1:9" x14ac:dyDescent="0.2">
      <c r="A161" s="57"/>
      <c r="B161" s="57"/>
      <c r="C161" s="57"/>
      <c r="D161" s="57"/>
      <c r="E161" s="57"/>
      <c r="F161" s="57"/>
      <c r="G161" s="57"/>
      <c r="H161" s="57"/>
      <c r="I161" s="57"/>
    </row>
    <row r="162" spans="1:9" x14ac:dyDescent="0.2">
      <c r="A162" s="57"/>
      <c r="B162" s="57"/>
      <c r="C162" s="57"/>
      <c r="D162" s="57"/>
      <c r="E162" s="57"/>
      <c r="F162" s="57"/>
      <c r="G162" s="57"/>
      <c r="H162" s="57"/>
      <c r="I162" s="57"/>
    </row>
    <row r="163" spans="1:9" x14ac:dyDescent="0.2">
      <c r="A163" s="57"/>
      <c r="B163" s="57"/>
      <c r="C163" s="57"/>
      <c r="D163" s="57"/>
      <c r="E163" s="57"/>
      <c r="F163" s="57"/>
      <c r="G163" s="57"/>
      <c r="H163" s="57"/>
      <c r="I163" s="57"/>
    </row>
    <row r="164" spans="1:9" x14ac:dyDescent="0.2">
      <c r="A164" s="57"/>
      <c r="B164" s="57"/>
      <c r="C164" s="57"/>
      <c r="D164" s="57"/>
      <c r="E164" s="57"/>
      <c r="F164" s="57"/>
      <c r="G164" s="57"/>
      <c r="H164" s="57"/>
      <c r="I164" s="57"/>
    </row>
    <row r="165" spans="1:9" x14ac:dyDescent="0.2">
      <c r="A165" s="57"/>
      <c r="B165" s="57"/>
      <c r="C165" s="57"/>
      <c r="D165" s="57"/>
      <c r="E165" s="57"/>
      <c r="F165" s="57"/>
      <c r="G165" s="57"/>
      <c r="H165" s="57"/>
      <c r="I165" s="57"/>
    </row>
    <row r="166" spans="1:9" x14ac:dyDescent="0.2">
      <c r="A166" s="57"/>
      <c r="B166" s="57"/>
      <c r="C166" s="57"/>
      <c r="D166" s="57"/>
      <c r="E166" s="57"/>
      <c r="F166" s="57"/>
      <c r="G166" s="57"/>
      <c r="H166" s="57"/>
      <c r="I166" s="57"/>
    </row>
    <row r="167" spans="1:9" x14ac:dyDescent="0.2">
      <c r="A167" s="57"/>
      <c r="B167" s="57"/>
      <c r="C167" s="57"/>
      <c r="D167" s="57"/>
      <c r="E167" s="57"/>
      <c r="F167" s="57"/>
      <c r="G167" s="57"/>
      <c r="H167" s="57"/>
      <c r="I167" s="57"/>
    </row>
    <row r="168" spans="1:9" x14ac:dyDescent="0.2">
      <c r="A168" s="57"/>
      <c r="B168" s="57"/>
      <c r="C168" s="57"/>
      <c r="D168" s="57"/>
      <c r="E168" s="57"/>
      <c r="F168" s="57"/>
      <c r="G168" s="57"/>
      <c r="H168" s="57"/>
      <c r="I168" s="57"/>
    </row>
    <row r="169" spans="1:9" x14ac:dyDescent="0.2">
      <c r="A169" s="57"/>
      <c r="B169" s="57"/>
      <c r="C169" s="57"/>
      <c r="D169" s="57"/>
      <c r="E169" s="57"/>
      <c r="F169" s="57"/>
      <c r="G169" s="57"/>
      <c r="H169" s="57"/>
      <c r="I169" s="57"/>
    </row>
    <row r="170" spans="1:9" x14ac:dyDescent="0.2">
      <c r="A170" s="57"/>
      <c r="B170" s="57"/>
      <c r="C170" s="57"/>
      <c r="D170" s="57"/>
      <c r="E170" s="57"/>
      <c r="F170" s="57"/>
      <c r="G170" s="57"/>
      <c r="H170" s="57"/>
      <c r="I170" s="57"/>
    </row>
    <row r="171" spans="1:9" x14ac:dyDescent="0.2">
      <c r="A171" s="57"/>
      <c r="B171" s="57"/>
      <c r="C171" s="57"/>
      <c r="D171" s="57"/>
      <c r="E171" s="57"/>
      <c r="F171" s="57"/>
      <c r="G171" s="57"/>
      <c r="H171" s="57"/>
      <c r="I171" s="57"/>
    </row>
    <row r="172" spans="1:9" x14ac:dyDescent="0.2">
      <c r="A172" s="57"/>
      <c r="B172" s="57"/>
      <c r="C172" s="57"/>
      <c r="D172" s="57"/>
      <c r="E172" s="57"/>
      <c r="F172" s="57"/>
      <c r="G172" s="57"/>
      <c r="H172" s="57"/>
      <c r="I172" s="57"/>
    </row>
    <row r="173" spans="1:9" x14ac:dyDescent="0.2">
      <c r="A173" s="57"/>
      <c r="B173" s="57"/>
      <c r="C173" s="57"/>
      <c r="D173" s="57"/>
      <c r="E173" s="57"/>
      <c r="F173" s="57"/>
      <c r="G173" s="57"/>
      <c r="H173" s="57"/>
      <c r="I173" s="57"/>
    </row>
    <row r="174" spans="1:9" x14ac:dyDescent="0.2">
      <c r="A174" s="57"/>
      <c r="B174" s="57"/>
      <c r="C174" s="57"/>
      <c r="D174" s="57"/>
      <c r="E174" s="57"/>
      <c r="F174" s="57"/>
      <c r="G174" s="57"/>
      <c r="H174" s="57"/>
      <c r="I174" s="57"/>
    </row>
    <row r="175" spans="1:9" x14ac:dyDescent="0.2">
      <c r="A175" s="57"/>
      <c r="B175" s="57"/>
      <c r="C175" s="57"/>
      <c r="D175" s="57"/>
      <c r="E175" s="57"/>
      <c r="F175" s="57"/>
      <c r="G175" s="57"/>
      <c r="H175" s="57"/>
      <c r="I175" s="57"/>
    </row>
    <row r="177" spans="1:9" x14ac:dyDescent="0.2">
      <c r="A177" s="57"/>
      <c r="B177" s="57"/>
      <c r="C177" s="57"/>
      <c r="D177" s="57"/>
      <c r="E177" s="57"/>
      <c r="F177" s="57"/>
      <c r="G177" s="57"/>
      <c r="H177" s="57"/>
      <c r="I177" s="57"/>
    </row>
    <row r="178" spans="1:9" x14ac:dyDescent="0.2">
      <c r="A178" s="57"/>
      <c r="B178" s="57"/>
      <c r="C178" s="57"/>
      <c r="D178" s="57"/>
      <c r="E178" s="57"/>
      <c r="F178" s="57"/>
      <c r="G178" s="57"/>
      <c r="H178" s="57"/>
      <c r="I178" s="57"/>
    </row>
    <row r="179" spans="1:9" x14ac:dyDescent="0.2">
      <c r="A179" s="57"/>
      <c r="B179" s="57"/>
      <c r="C179" s="57"/>
      <c r="D179" s="57"/>
      <c r="E179" s="57"/>
      <c r="F179" s="57"/>
      <c r="G179" s="57"/>
      <c r="H179" s="57"/>
      <c r="I179" s="57"/>
    </row>
    <row r="180" spans="1:9" x14ac:dyDescent="0.2">
      <c r="A180" s="57"/>
      <c r="B180" s="57"/>
      <c r="C180" s="57"/>
      <c r="D180" s="57"/>
      <c r="E180" s="57"/>
      <c r="F180" s="57"/>
      <c r="G180" s="57"/>
      <c r="H180" s="57"/>
      <c r="I180" s="57"/>
    </row>
    <row r="181" spans="1:9" x14ac:dyDescent="0.2">
      <c r="A181" s="57"/>
      <c r="B181" s="57"/>
      <c r="C181" s="57"/>
      <c r="D181" s="57"/>
      <c r="E181" s="57"/>
      <c r="F181" s="57"/>
      <c r="G181" s="57"/>
      <c r="H181" s="57"/>
      <c r="I181" s="57"/>
    </row>
    <row r="182" spans="1:9" x14ac:dyDescent="0.2">
      <c r="A182" s="57"/>
      <c r="B182" s="57"/>
      <c r="C182" s="57"/>
      <c r="D182" s="57"/>
      <c r="E182" s="57"/>
      <c r="F182" s="57"/>
      <c r="G182" s="57"/>
      <c r="H182" s="57"/>
      <c r="I182" s="57"/>
    </row>
    <row r="188" spans="1:9" x14ac:dyDescent="0.2">
      <c r="A188" s="57"/>
      <c r="B188" s="57"/>
      <c r="C188" s="57"/>
      <c r="D188" s="57"/>
      <c r="E188" s="57"/>
      <c r="F188" s="57"/>
      <c r="G188" s="57"/>
      <c r="H188" s="57"/>
      <c r="I188" s="57"/>
    </row>
    <row r="190" spans="1:9" x14ac:dyDescent="0.2">
      <c r="A190" s="57"/>
      <c r="B190" s="57"/>
      <c r="C190" s="57"/>
      <c r="D190" s="57"/>
      <c r="E190" s="57"/>
      <c r="F190" s="57"/>
      <c r="G190" s="57"/>
      <c r="H190" s="57"/>
      <c r="I190" s="57"/>
    </row>
    <row r="191" spans="1:9" x14ac:dyDescent="0.2">
      <c r="A191" s="57"/>
      <c r="B191" s="57"/>
      <c r="C191" s="57"/>
      <c r="D191" s="57"/>
      <c r="E191" s="57"/>
      <c r="F191" s="57"/>
      <c r="G191" s="57"/>
      <c r="H191" s="57"/>
      <c r="I191" s="57"/>
    </row>
    <row r="192" spans="1:9" x14ac:dyDescent="0.2">
      <c r="A192" s="57"/>
      <c r="B192" s="57"/>
      <c r="C192" s="57"/>
      <c r="D192" s="57"/>
      <c r="E192" s="57"/>
      <c r="F192" s="57"/>
      <c r="G192" s="57"/>
      <c r="H192" s="57"/>
      <c r="I192" s="57"/>
    </row>
    <row r="193" spans="1:9" x14ac:dyDescent="0.2">
      <c r="A193" s="57"/>
      <c r="B193" s="57"/>
      <c r="C193" s="57"/>
      <c r="D193" s="57"/>
      <c r="E193" s="57"/>
      <c r="F193" s="57"/>
      <c r="G193" s="57"/>
      <c r="H193" s="57"/>
      <c r="I193" s="57"/>
    </row>
    <row r="194" spans="1:9" x14ac:dyDescent="0.2">
      <c r="A194" s="57"/>
      <c r="B194" s="57"/>
      <c r="C194" s="57"/>
      <c r="D194" s="57"/>
      <c r="E194" s="57"/>
      <c r="F194" s="57"/>
      <c r="G194" s="57"/>
      <c r="H194" s="57"/>
      <c r="I194" s="57"/>
    </row>
    <row r="195" spans="1:9" x14ac:dyDescent="0.2">
      <c r="A195" s="57"/>
      <c r="B195" s="57"/>
      <c r="C195" s="57"/>
      <c r="D195" s="57"/>
      <c r="E195" s="57"/>
      <c r="F195" s="57"/>
      <c r="G195" s="57"/>
      <c r="H195" s="57"/>
      <c r="I195" s="57"/>
    </row>
    <row r="197" spans="1:9" x14ac:dyDescent="0.2">
      <c r="A197" s="57"/>
      <c r="B197" s="57"/>
      <c r="C197" s="57"/>
      <c r="D197" s="57"/>
      <c r="E197" s="57"/>
      <c r="F197" s="57"/>
      <c r="G197" s="57"/>
      <c r="H197" s="57"/>
      <c r="I197" s="57"/>
    </row>
    <row r="198" spans="1:9" x14ac:dyDescent="0.2">
      <c r="A198" s="57"/>
      <c r="B198" s="57"/>
      <c r="C198" s="57"/>
      <c r="D198" s="57"/>
      <c r="E198" s="57"/>
      <c r="F198" s="57"/>
      <c r="G198" s="57"/>
      <c r="H198" s="57"/>
      <c r="I198" s="57"/>
    </row>
    <row r="199" spans="1:9" x14ac:dyDescent="0.2">
      <c r="A199" s="57"/>
      <c r="B199" s="57"/>
      <c r="C199" s="57"/>
      <c r="D199" s="57"/>
      <c r="E199" s="57"/>
      <c r="F199" s="57"/>
      <c r="G199" s="57"/>
      <c r="H199" s="57"/>
      <c r="I199" s="57"/>
    </row>
    <row r="205" spans="1:9" x14ac:dyDescent="0.2">
      <c r="A205" s="57"/>
      <c r="B205" s="57"/>
      <c r="C205" s="57"/>
      <c r="D205" s="57"/>
      <c r="E205" s="57"/>
      <c r="F205" s="57"/>
      <c r="G205" s="57"/>
      <c r="H205" s="57"/>
      <c r="I205" s="57"/>
    </row>
    <row r="206" spans="1:9" x14ac:dyDescent="0.2">
      <c r="A206" s="57"/>
      <c r="B206" s="57"/>
      <c r="C206" s="57"/>
      <c r="D206" s="57"/>
      <c r="E206" s="57"/>
      <c r="F206" s="57"/>
      <c r="G206" s="57"/>
      <c r="H206" s="57"/>
      <c r="I206" s="57"/>
    </row>
    <row r="207" spans="1:9" x14ac:dyDescent="0.2">
      <c r="A207" s="57"/>
      <c r="B207" s="57"/>
      <c r="C207" s="57"/>
      <c r="D207" s="57"/>
      <c r="E207" s="57"/>
      <c r="F207" s="57"/>
      <c r="G207" s="57"/>
      <c r="H207" s="57"/>
      <c r="I207" s="57"/>
    </row>
    <row r="208" spans="1:9" x14ac:dyDescent="0.2">
      <c r="A208" s="57"/>
      <c r="B208" s="57"/>
      <c r="C208" s="57"/>
      <c r="D208" s="57"/>
      <c r="E208" s="57"/>
      <c r="F208" s="57"/>
      <c r="G208" s="57"/>
      <c r="H208" s="57"/>
      <c r="I208" s="57"/>
    </row>
    <row r="209" spans="1:9" x14ac:dyDescent="0.2">
      <c r="A209" s="57"/>
      <c r="B209" s="57"/>
      <c r="C209" s="57"/>
      <c r="D209" s="57"/>
      <c r="E209" s="57"/>
      <c r="F209" s="57"/>
      <c r="G209" s="57"/>
      <c r="H209" s="57"/>
      <c r="I209" s="57"/>
    </row>
    <row r="210" spans="1:9" x14ac:dyDescent="0.2">
      <c r="A210" s="57"/>
      <c r="B210" s="57"/>
      <c r="C210" s="57"/>
      <c r="D210" s="57"/>
      <c r="E210" s="57"/>
      <c r="F210" s="57"/>
      <c r="G210" s="57"/>
      <c r="H210" s="57"/>
      <c r="I210" s="57"/>
    </row>
    <row r="211" spans="1:9" x14ac:dyDescent="0.2">
      <c r="A211" s="57"/>
      <c r="B211" s="57"/>
      <c r="C211" s="57"/>
      <c r="D211" s="57"/>
      <c r="E211" s="57"/>
      <c r="F211" s="57"/>
      <c r="G211" s="57"/>
      <c r="H211" s="57"/>
      <c r="I211" s="57"/>
    </row>
    <row r="212" spans="1:9" x14ac:dyDescent="0.2">
      <c r="A212" s="57"/>
      <c r="B212" s="57"/>
      <c r="C212" s="57"/>
      <c r="D212" s="57"/>
      <c r="E212" s="57"/>
      <c r="F212" s="57"/>
      <c r="G212" s="57"/>
      <c r="H212" s="57"/>
      <c r="I212" s="57"/>
    </row>
    <row r="213" spans="1:9" x14ac:dyDescent="0.2">
      <c r="A213" s="57"/>
      <c r="B213" s="57"/>
      <c r="C213" s="57"/>
      <c r="D213" s="57"/>
      <c r="E213" s="57"/>
      <c r="F213" s="57"/>
      <c r="G213" s="57"/>
      <c r="H213" s="57"/>
      <c r="I213" s="57"/>
    </row>
    <row r="214" spans="1:9" x14ac:dyDescent="0.2">
      <c r="A214" s="57"/>
      <c r="B214" s="57"/>
      <c r="C214" s="57"/>
      <c r="D214" s="57"/>
      <c r="E214" s="57"/>
      <c r="F214" s="57"/>
      <c r="G214" s="57"/>
      <c r="H214" s="57"/>
      <c r="I214" s="57"/>
    </row>
    <row r="216" spans="1:9" x14ac:dyDescent="0.2">
      <c r="A216" s="57"/>
      <c r="B216" s="57"/>
      <c r="C216" s="57"/>
      <c r="D216" s="57"/>
      <c r="E216" s="57"/>
      <c r="F216" s="57"/>
      <c r="G216" s="57"/>
      <c r="H216" s="57"/>
      <c r="I216" s="57"/>
    </row>
    <row r="217" spans="1:9" x14ac:dyDescent="0.2">
      <c r="A217" s="57"/>
      <c r="B217" s="57"/>
      <c r="C217" s="57"/>
      <c r="D217" s="57"/>
      <c r="E217" s="57"/>
      <c r="F217" s="57"/>
      <c r="G217" s="57"/>
      <c r="H217" s="57"/>
      <c r="I217" s="57"/>
    </row>
    <row r="218" spans="1:9" x14ac:dyDescent="0.2">
      <c r="A218" s="57"/>
      <c r="B218" s="57"/>
      <c r="C218" s="57"/>
      <c r="D218" s="57"/>
      <c r="E218" s="57"/>
      <c r="F218" s="57"/>
      <c r="G218" s="57"/>
      <c r="H218" s="57"/>
      <c r="I218" s="57"/>
    </row>
    <row r="219" spans="1:9" x14ac:dyDescent="0.2">
      <c r="A219" s="57"/>
      <c r="B219" s="57"/>
      <c r="C219" s="57"/>
      <c r="D219" s="57"/>
      <c r="E219" s="57"/>
      <c r="F219" s="57"/>
      <c r="G219" s="57"/>
      <c r="H219" s="57"/>
      <c r="I219" s="57"/>
    </row>
    <row r="220" spans="1:9" x14ac:dyDescent="0.2">
      <c r="A220" s="57"/>
      <c r="B220" s="57"/>
      <c r="C220" s="57"/>
      <c r="D220" s="57"/>
      <c r="E220" s="57"/>
      <c r="F220" s="57"/>
      <c r="G220" s="57"/>
      <c r="H220" s="57"/>
      <c r="I220" s="57"/>
    </row>
    <row r="221" spans="1:9" x14ac:dyDescent="0.2">
      <c r="A221" s="57"/>
      <c r="B221" s="57"/>
      <c r="C221" s="57"/>
      <c r="D221" s="57"/>
      <c r="E221" s="57"/>
      <c r="F221" s="57"/>
      <c r="G221" s="57"/>
      <c r="H221" s="57"/>
      <c r="I221" s="57"/>
    </row>
    <row r="222" spans="1:9" x14ac:dyDescent="0.2">
      <c r="A222" s="57"/>
      <c r="B222" s="57"/>
      <c r="C222" s="57"/>
      <c r="D222" s="57"/>
      <c r="E222" s="57"/>
      <c r="F222" s="57"/>
      <c r="G222" s="57"/>
      <c r="H222" s="57"/>
      <c r="I222" s="57"/>
    </row>
    <row r="223" spans="1:9" x14ac:dyDescent="0.2">
      <c r="A223" s="57"/>
      <c r="B223" s="57"/>
      <c r="C223" s="57"/>
      <c r="D223" s="57"/>
      <c r="E223" s="57"/>
      <c r="F223" s="57"/>
      <c r="G223" s="57"/>
      <c r="H223" s="57"/>
      <c r="I223" s="57"/>
    </row>
    <row r="224" spans="1:9" x14ac:dyDescent="0.2">
      <c r="A224" s="57"/>
      <c r="B224" s="57"/>
      <c r="C224" s="57"/>
      <c r="D224" s="57"/>
      <c r="E224" s="57"/>
      <c r="F224" s="57"/>
      <c r="G224" s="57"/>
      <c r="H224" s="57"/>
      <c r="I224" s="57"/>
    </row>
    <row r="225" spans="1:9" x14ac:dyDescent="0.2">
      <c r="A225" s="57"/>
      <c r="B225" s="57"/>
      <c r="C225" s="57"/>
      <c r="D225" s="57"/>
      <c r="E225" s="57"/>
      <c r="F225" s="57"/>
      <c r="G225" s="57"/>
      <c r="H225" s="57"/>
      <c r="I225" s="57"/>
    </row>
    <row r="226" spans="1:9" x14ac:dyDescent="0.2">
      <c r="A226" s="57"/>
      <c r="B226" s="57"/>
      <c r="C226" s="57"/>
      <c r="D226" s="57"/>
      <c r="E226" s="57"/>
      <c r="F226" s="57"/>
      <c r="G226" s="57"/>
      <c r="H226" s="57"/>
      <c r="I226" s="57"/>
    </row>
    <row r="227" spans="1:9" x14ac:dyDescent="0.2">
      <c r="A227" s="57"/>
      <c r="B227" s="57"/>
      <c r="C227" s="57"/>
      <c r="D227" s="57"/>
      <c r="E227" s="57"/>
      <c r="F227" s="57"/>
      <c r="G227" s="57"/>
      <c r="H227" s="57"/>
      <c r="I227" s="57"/>
    </row>
    <row r="228" spans="1:9" x14ac:dyDescent="0.2">
      <c r="A228" s="57"/>
      <c r="B228" s="57"/>
      <c r="C228" s="57"/>
      <c r="D228" s="57"/>
      <c r="E228" s="57"/>
      <c r="F228" s="57"/>
      <c r="G228" s="57"/>
      <c r="H228" s="57"/>
      <c r="I228" s="57"/>
    </row>
    <row r="229" spans="1:9" x14ac:dyDescent="0.2">
      <c r="A229" s="57"/>
      <c r="B229" s="57"/>
      <c r="C229" s="57"/>
      <c r="D229" s="57"/>
      <c r="E229" s="57"/>
      <c r="F229" s="57"/>
      <c r="G229" s="57"/>
      <c r="H229" s="57"/>
      <c r="I229" s="57"/>
    </row>
    <row r="230" spans="1:9" x14ac:dyDescent="0.2">
      <c r="A230" s="57"/>
      <c r="B230" s="57"/>
      <c r="C230" s="57"/>
      <c r="D230" s="57"/>
      <c r="E230" s="57"/>
      <c r="F230" s="57"/>
      <c r="G230" s="57"/>
      <c r="H230" s="57"/>
      <c r="I230" s="57"/>
    </row>
    <row r="234" spans="1:9" x14ac:dyDescent="0.2">
      <c r="A234" s="57"/>
      <c r="B234" s="57"/>
      <c r="C234" s="57"/>
      <c r="D234" s="57"/>
      <c r="E234" s="57"/>
      <c r="F234" s="57"/>
      <c r="G234" s="57"/>
      <c r="H234" s="57"/>
      <c r="I234" s="57"/>
    </row>
    <row r="244" spans="1:9" x14ac:dyDescent="0.2">
      <c r="A244" s="57"/>
      <c r="B244" s="57"/>
      <c r="C244" s="57"/>
      <c r="D244" s="57"/>
      <c r="E244" s="57"/>
      <c r="F244" s="57"/>
      <c r="G244" s="57"/>
      <c r="H244" s="57"/>
      <c r="I244" s="57"/>
    </row>
  </sheetData>
  <sheetProtection selectLockedCells="1"/>
  <mergeCells count="27">
    <mergeCell ref="L20:T23"/>
    <mergeCell ref="L25:T28"/>
    <mergeCell ref="J48:K48"/>
    <mergeCell ref="L33:T34"/>
    <mergeCell ref="E6:F6"/>
    <mergeCell ref="H6:I6"/>
    <mergeCell ref="A43:I43"/>
    <mergeCell ref="E7:I7"/>
    <mergeCell ref="E11:F11"/>
    <mergeCell ref="E12:F12"/>
    <mergeCell ref="E13:F13"/>
    <mergeCell ref="H13:I13"/>
    <mergeCell ref="E16:F16"/>
    <mergeCell ref="E18:F18"/>
    <mergeCell ref="C29:E29"/>
    <mergeCell ref="C32:F32"/>
    <mergeCell ref="F47:F48"/>
    <mergeCell ref="A2:D2"/>
    <mergeCell ref="E2:I2"/>
    <mergeCell ref="E3:I3"/>
    <mergeCell ref="E4:I4"/>
    <mergeCell ref="E5:I5"/>
    <mergeCell ref="A25:F25"/>
    <mergeCell ref="B33:F33"/>
    <mergeCell ref="A34:I34"/>
    <mergeCell ref="B44:I44"/>
    <mergeCell ref="H45:I45"/>
  </mergeCells>
  <pageMargins left="0.70866141732283472" right="0.70866141732283472" top="0.78740157480314965" bottom="0.78740157480314965" header="0.51181102362204722" footer="0.51181102362204722"/>
  <pageSetup paperSize="9" scale="80" firstPageNumber="83" orientation="portrait" useFirstPageNumber="1" r:id="rId1"/>
  <headerFooter alignWithMargins="0">
    <oddFooter>&amp;L&amp;"Arial,Kurzíva"&amp;11Zastupitelstvo Olomouckého kraje 19. 6. 2023
6.1. - Rozpočet Olomouckého kraje 2022 - závěrečný účet
Příloha č. 14: Financování hospodaření příspěvkových organizací Olomouckého kraje&amp;R&amp;"Arial,Kurzíva"&amp;11Strana &amp;P (celkem 293)</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8">
    <tabColor theme="4" tint="0.59999389629810485"/>
  </sheetPr>
  <dimension ref="A1:M244"/>
  <sheetViews>
    <sheetView showGridLines="0" topLeftCell="A13" zoomScaleNormal="100" workbookViewId="0">
      <selection activeCell="S30" sqref="S30"/>
    </sheetView>
  </sheetViews>
  <sheetFormatPr defaultColWidth="9.140625" defaultRowHeight="12.75" x14ac:dyDescent="0.2"/>
  <cols>
    <col min="1" max="1" width="7.7109375" style="52" customWidth="1"/>
    <col min="2" max="2" width="2.7109375" style="52" customWidth="1"/>
    <col min="3" max="4" width="8.28515625" style="52" customWidth="1"/>
    <col min="5" max="5" width="15.28515625" style="52" customWidth="1"/>
    <col min="6" max="6" width="15.7109375" style="52" customWidth="1"/>
    <col min="7" max="7" width="15" style="52" customWidth="1"/>
    <col min="8" max="8" width="15.28515625" style="52" customWidth="1"/>
    <col min="9" max="9" width="19" style="52" customWidth="1"/>
    <col min="10" max="10" width="16.85546875" style="309" customWidth="1"/>
    <col min="11" max="11" width="14.42578125" style="7" customWidth="1"/>
    <col min="12" max="16384" width="9.140625" style="57"/>
  </cols>
  <sheetData>
    <row r="1" spans="1:11" ht="19.5" x14ac:dyDescent="0.4">
      <c r="A1" s="208" t="s">
        <v>0</v>
      </c>
      <c r="B1" s="209"/>
      <c r="C1" s="209"/>
      <c r="D1" s="209"/>
      <c r="I1" s="210"/>
    </row>
    <row r="2" spans="1:11" ht="19.5" x14ac:dyDescent="0.4">
      <c r="A2" s="456" t="s">
        <v>1</v>
      </c>
      <c r="B2" s="456"/>
      <c r="C2" s="456"/>
      <c r="D2" s="456"/>
      <c r="E2" s="457" t="s">
        <v>121</v>
      </c>
      <c r="F2" s="457"/>
      <c r="G2" s="457"/>
      <c r="H2" s="457"/>
      <c r="I2" s="457"/>
      <c r="J2" s="22"/>
    </row>
    <row r="3" spans="1:11" ht="9.75" customHeight="1" x14ac:dyDescent="0.4">
      <c r="A3" s="212"/>
      <c r="B3" s="212"/>
      <c r="C3" s="212"/>
      <c r="D3" s="212"/>
      <c r="E3" s="449" t="s">
        <v>23</v>
      </c>
      <c r="F3" s="449"/>
      <c r="G3" s="449"/>
      <c r="H3" s="449"/>
      <c r="I3" s="449"/>
      <c r="J3" s="22"/>
    </row>
    <row r="4" spans="1:11" ht="15.75" x14ac:dyDescent="0.25">
      <c r="A4" s="213" t="s">
        <v>2</v>
      </c>
      <c r="E4" s="458" t="s">
        <v>210</v>
      </c>
      <c r="F4" s="458"/>
      <c r="G4" s="458"/>
      <c r="H4" s="458"/>
      <c r="I4" s="458"/>
    </row>
    <row r="5" spans="1:11" ht="7.5" customHeight="1" x14ac:dyDescent="0.3">
      <c r="A5" s="214"/>
      <c r="E5" s="449" t="s">
        <v>23</v>
      </c>
      <c r="F5" s="449"/>
      <c r="G5" s="449"/>
      <c r="H5" s="449"/>
      <c r="I5" s="449"/>
    </row>
    <row r="6" spans="1:11" ht="19.5" x14ac:dyDescent="0.4">
      <c r="A6" s="211" t="s">
        <v>34</v>
      </c>
      <c r="C6" s="215"/>
      <c r="D6" s="215"/>
      <c r="E6" s="446">
        <v>601721</v>
      </c>
      <c r="F6" s="447"/>
      <c r="G6" s="216" t="s">
        <v>3</v>
      </c>
      <c r="H6" s="448">
        <v>1150</v>
      </c>
      <c r="I6" s="448"/>
    </row>
    <row r="7" spans="1:11" ht="8.4499999999999993" customHeight="1" x14ac:dyDescent="0.4">
      <c r="A7" s="211"/>
      <c r="E7" s="449" t="s">
        <v>24</v>
      </c>
      <c r="F7" s="449"/>
      <c r="G7" s="449"/>
      <c r="H7" s="449"/>
      <c r="I7" s="449"/>
    </row>
    <row r="8" spans="1:11" ht="19.5" hidden="1" x14ac:dyDescent="0.4">
      <c r="A8" s="211"/>
      <c r="E8" s="217"/>
      <c r="F8" s="217"/>
      <c r="G8" s="217"/>
      <c r="H8" s="218"/>
      <c r="I8" s="217"/>
    </row>
    <row r="9" spans="1:11" ht="30.75" customHeight="1" x14ac:dyDescent="0.4">
      <c r="A9" s="211"/>
      <c r="E9" s="217"/>
      <c r="F9" s="217"/>
      <c r="G9" s="217"/>
      <c r="H9" s="218"/>
      <c r="I9" s="217"/>
    </row>
    <row r="11" spans="1:11" ht="15" customHeight="1" x14ac:dyDescent="0.4">
      <c r="A11" s="219"/>
      <c r="E11" s="450" t="s">
        <v>4</v>
      </c>
      <c r="F11" s="451"/>
      <c r="G11" s="220" t="s">
        <v>5</v>
      </c>
      <c r="H11" s="55" t="s">
        <v>6</v>
      </c>
      <c r="I11" s="55"/>
      <c r="J11" s="27"/>
      <c r="K11" s="4"/>
    </row>
    <row r="12" spans="1:11" ht="15" customHeight="1" x14ac:dyDescent="0.4">
      <c r="A12" s="54"/>
      <c r="B12" s="54"/>
      <c r="C12" s="54"/>
      <c r="D12" s="54"/>
      <c r="E12" s="450" t="s">
        <v>7</v>
      </c>
      <c r="F12" s="451"/>
      <c r="G12" s="220" t="s">
        <v>8</v>
      </c>
      <c r="H12" s="221" t="s">
        <v>9</v>
      </c>
      <c r="I12" s="222" t="s">
        <v>10</v>
      </c>
      <c r="J12" s="27"/>
      <c r="K12" s="4"/>
    </row>
    <row r="13" spans="1:11" ht="12.75" customHeight="1" x14ac:dyDescent="0.2">
      <c r="A13" s="54"/>
      <c r="B13" s="54"/>
      <c r="C13" s="54"/>
      <c r="D13" s="54"/>
      <c r="E13" s="450" t="s">
        <v>11</v>
      </c>
      <c r="F13" s="451"/>
      <c r="G13" s="223"/>
      <c r="H13" s="452" t="s">
        <v>35</v>
      </c>
      <c r="I13" s="452"/>
      <c r="J13" s="27"/>
      <c r="K13" s="4"/>
    </row>
    <row r="14" spans="1:11" ht="12.75" customHeight="1" x14ac:dyDescent="0.2">
      <c r="A14" s="54"/>
      <c r="B14" s="54"/>
      <c r="C14" s="54"/>
      <c r="D14" s="54"/>
      <c r="E14" s="224"/>
      <c r="F14" s="224"/>
      <c r="G14" s="223"/>
      <c r="H14" s="119"/>
      <c r="I14" s="119"/>
      <c r="J14" s="27"/>
      <c r="K14" s="4"/>
    </row>
    <row r="15" spans="1:11" ht="18.75" x14ac:dyDescent="0.4">
      <c r="A15" s="114" t="s">
        <v>36</v>
      </c>
      <c r="B15" s="114"/>
      <c r="C15" s="51"/>
      <c r="D15" s="114"/>
      <c r="E15" s="53"/>
      <c r="F15" s="53"/>
      <c r="G15" s="115"/>
      <c r="H15" s="54"/>
      <c r="I15" s="54"/>
      <c r="J15" s="27"/>
      <c r="K15" s="4"/>
    </row>
    <row r="16" spans="1:11" ht="19.5" x14ac:dyDescent="0.4">
      <c r="A16" s="225" t="s">
        <v>62</v>
      </c>
      <c r="B16" s="114"/>
      <c r="C16" s="51"/>
      <c r="D16" s="114"/>
      <c r="E16" s="453">
        <v>34728000</v>
      </c>
      <c r="F16" s="454"/>
      <c r="G16" s="226">
        <f>H16+I16</f>
        <v>37931801.270000003</v>
      </c>
      <c r="H16" s="101">
        <v>37170687.600000001</v>
      </c>
      <c r="I16" s="101">
        <v>761113.67</v>
      </c>
      <c r="J16" s="27"/>
      <c r="K16" s="4"/>
    </row>
    <row r="17" spans="1:11" ht="18" x14ac:dyDescent="0.35">
      <c r="A17" s="227" t="s">
        <v>6</v>
      </c>
      <c r="B17" s="116"/>
      <c r="C17" s="228" t="s">
        <v>26</v>
      </c>
      <c r="D17" s="116"/>
      <c r="E17" s="116"/>
      <c r="F17" s="116"/>
      <c r="G17" s="56">
        <f>H17+I17</f>
        <v>0</v>
      </c>
      <c r="H17" s="56">
        <v>0</v>
      </c>
      <c r="I17" s="56">
        <v>0</v>
      </c>
      <c r="J17" s="320"/>
      <c r="K17" s="311"/>
    </row>
    <row r="18" spans="1:11" ht="19.5" x14ac:dyDescent="0.4">
      <c r="A18" s="225" t="s">
        <v>63</v>
      </c>
      <c r="B18" s="116"/>
      <c r="C18" s="116"/>
      <c r="D18" s="116"/>
      <c r="E18" s="453">
        <v>34728000</v>
      </c>
      <c r="F18" s="454"/>
      <c r="G18" s="226">
        <f>H18+I18</f>
        <v>38216333.020000003</v>
      </c>
      <c r="H18" s="101">
        <v>37155433.710000001</v>
      </c>
      <c r="I18" s="101">
        <v>1060899.31</v>
      </c>
      <c r="J18" s="27"/>
      <c r="K18" s="4"/>
    </row>
    <row r="19" spans="1:11" ht="19.5" x14ac:dyDescent="0.4">
      <c r="A19" s="225"/>
      <c r="B19" s="116"/>
      <c r="C19" s="116"/>
      <c r="D19" s="116"/>
      <c r="E19" s="229"/>
      <c r="F19" s="230"/>
      <c r="G19" s="231"/>
      <c r="H19" s="101"/>
      <c r="I19" s="101"/>
      <c r="J19" s="295"/>
      <c r="K19" s="4"/>
    </row>
    <row r="20" spans="1:11" s="132" customFormat="1" ht="19.5" x14ac:dyDescent="0.4">
      <c r="A20" s="129" t="s">
        <v>64</v>
      </c>
      <c r="B20" s="129"/>
      <c r="C20" s="130"/>
      <c r="D20" s="129"/>
      <c r="E20" s="129"/>
      <c r="F20" s="129"/>
      <c r="G20" s="131">
        <f>G18-G16+G17</f>
        <v>284531.75</v>
      </c>
      <c r="H20" s="131">
        <f>H18-H16+H17</f>
        <v>-15253.890000000596</v>
      </c>
      <c r="I20" s="131">
        <f>I18-I16+I17</f>
        <v>299785.64</v>
      </c>
      <c r="J20" s="314"/>
      <c r="K20" s="57"/>
    </row>
    <row r="21" spans="1:11" s="132" customFormat="1" ht="19.5" x14ac:dyDescent="0.4">
      <c r="A21" s="129" t="s">
        <v>65</v>
      </c>
      <c r="B21" s="129"/>
      <c r="C21" s="130"/>
      <c r="D21" s="129"/>
      <c r="E21" s="129"/>
      <c r="F21" s="129"/>
      <c r="G21" s="131">
        <f>G20-G17</f>
        <v>284531.75</v>
      </c>
      <c r="H21" s="131">
        <f>H20-H17</f>
        <v>-15253.890000000596</v>
      </c>
      <c r="I21" s="131">
        <f>I20-I17</f>
        <v>299785.64</v>
      </c>
      <c r="J21" s="314"/>
      <c r="K21" s="313"/>
    </row>
    <row r="22" spans="1:11" ht="14.25" customHeight="1" x14ac:dyDescent="0.4">
      <c r="A22" s="53"/>
      <c r="B22" s="116"/>
      <c r="C22" s="116"/>
      <c r="D22" s="116"/>
      <c r="E22" s="116"/>
      <c r="F22" s="116"/>
      <c r="G22" s="116"/>
      <c r="H22" s="232"/>
      <c r="I22" s="232"/>
      <c r="J22" s="314"/>
      <c r="K22" s="313"/>
    </row>
    <row r="23" spans="1:11" ht="19.5" x14ac:dyDescent="0.4">
      <c r="J23" s="314"/>
      <c r="K23" s="313"/>
    </row>
    <row r="24" spans="1:11" ht="19.5" x14ac:dyDescent="0.4">
      <c r="A24" s="114" t="s">
        <v>66</v>
      </c>
      <c r="B24" s="233"/>
      <c r="C24" s="51"/>
      <c r="D24" s="233"/>
      <c r="E24" s="233"/>
      <c r="J24" s="314"/>
      <c r="K24" s="313"/>
    </row>
    <row r="25" spans="1:11" s="132" customFormat="1" ht="28.5" customHeight="1" x14ac:dyDescent="0.3">
      <c r="A25" s="437" t="s">
        <v>196</v>
      </c>
      <c r="B25" s="437"/>
      <c r="C25" s="437"/>
      <c r="D25" s="437"/>
      <c r="E25" s="437"/>
      <c r="F25" s="437"/>
      <c r="G25" s="134">
        <f>G21-I26</f>
        <v>284531.75</v>
      </c>
      <c r="H25" s="135">
        <f>H21</f>
        <v>-15253.890000000596</v>
      </c>
      <c r="I25" s="135">
        <f>I21-I26</f>
        <v>299785.64</v>
      </c>
    </row>
    <row r="26" spans="1:11" s="132" customFormat="1" ht="15" x14ac:dyDescent="0.3">
      <c r="A26" s="133" t="s">
        <v>197</v>
      </c>
      <c r="B26" s="130"/>
      <c r="C26" s="130"/>
      <c r="D26" s="130"/>
      <c r="E26" s="130"/>
      <c r="F26" s="130"/>
      <c r="G26" s="134"/>
      <c r="H26" s="363" t="s">
        <v>198</v>
      </c>
      <c r="I26" s="135">
        <v>0</v>
      </c>
      <c r="J26" s="321"/>
      <c r="K26" s="313"/>
    </row>
    <row r="27" spans="1:11" s="132" customFormat="1" x14ac:dyDescent="0.2">
      <c r="A27" s="136"/>
      <c r="B27" s="136"/>
      <c r="C27" s="136"/>
      <c r="D27" s="136"/>
      <c r="E27" s="136"/>
      <c r="F27" s="136"/>
      <c r="G27" s="136"/>
      <c r="H27" s="136"/>
      <c r="I27" s="136"/>
      <c r="J27" s="315"/>
      <c r="K27" s="316"/>
    </row>
    <row r="28" spans="1:11" s="132" customFormat="1" ht="16.5" x14ac:dyDescent="0.35">
      <c r="A28" s="129" t="s">
        <v>37</v>
      </c>
      <c r="B28" s="129" t="s">
        <v>38</v>
      </c>
      <c r="C28" s="129"/>
      <c r="D28" s="137"/>
      <c r="E28" s="137"/>
      <c r="F28" s="138"/>
      <c r="G28" s="131"/>
      <c r="H28" s="139"/>
      <c r="I28" s="138"/>
      <c r="J28" s="317"/>
      <c r="K28" s="313"/>
    </row>
    <row r="29" spans="1:11" s="132" customFormat="1" ht="16.5" customHeight="1" x14ac:dyDescent="0.3">
      <c r="A29" s="129"/>
      <c r="B29" s="129"/>
      <c r="C29" s="438" t="s">
        <v>14</v>
      </c>
      <c r="D29" s="438"/>
      <c r="E29" s="438"/>
      <c r="F29" s="138"/>
      <c r="G29" s="140">
        <f>G30+G31</f>
        <v>284531.75</v>
      </c>
      <c r="H29" s="139"/>
      <c r="I29" s="138"/>
      <c r="J29" s="317"/>
      <c r="K29" s="313"/>
    </row>
    <row r="30" spans="1:11" s="132" customFormat="1" ht="18.75" x14ac:dyDescent="0.4">
      <c r="A30" s="141"/>
      <c r="B30" s="141"/>
      <c r="C30" s="142"/>
      <c r="D30" s="143"/>
      <c r="E30" s="144" t="s">
        <v>41</v>
      </c>
      <c r="F30" s="145" t="s">
        <v>15</v>
      </c>
      <c r="G30" s="146">
        <v>0</v>
      </c>
      <c r="H30" s="139"/>
      <c r="I30" s="138"/>
      <c r="J30" s="57"/>
      <c r="K30" s="57"/>
    </row>
    <row r="31" spans="1:11" s="132" customFormat="1" ht="18.75" x14ac:dyDescent="0.4">
      <c r="A31" s="141"/>
      <c r="B31" s="141"/>
      <c r="C31" s="147"/>
      <c r="D31" s="143"/>
      <c r="E31" s="148"/>
      <c r="F31" s="145" t="s">
        <v>55</v>
      </c>
      <c r="G31" s="146">
        <v>284531.75</v>
      </c>
      <c r="H31" s="139"/>
      <c r="I31" s="138"/>
      <c r="J31" s="318"/>
      <c r="K31" s="318"/>
    </row>
    <row r="32" spans="1:11" s="132" customFormat="1" ht="18.75" x14ac:dyDescent="0.4">
      <c r="A32" s="141"/>
      <c r="B32" s="149"/>
      <c r="C32" s="438" t="s">
        <v>42</v>
      </c>
      <c r="D32" s="438"/>
      <c r="E32" s="438"/>
      <c r="F32" s="438"/>
      <c r="G32" s="140">
        <f>I26</f>
        <v>0</v>
      </c>
      <c r="H32" s="139"/>
      <c r="I32" s="138"/>
      <c r="J32" s="319"/>
      <c r="K32" s="57"/>
    </row>
    <row r="33" spans="1:13" ht="20.25" customHeight="1" x14ac:dyDescent="0.3">
      <c r="A33" s="150"/>
      <c r="B33" s="455" t="str">
        <f>CONCATENATE("b) Výsledek hospod. předcház. účet. období k 31. 12. ",'Rekapitulace dle oblasti'!E7)</f>
        <v>b) Výsledek hospod. předcház. účet. období k 31. 12. 2022</v>
      </c>
      <c r="C33" s="455"/>
      <c r="D33" s="455"/>
      <c r="E33" s="455"/>
      <c r="F33" s="455"/>
      <c r="G33" s="151">
        <v>21184</v>
      </c>
      <c r="H33" s="150"/>
      <c r="I33" s="150"/>
      <c r="J33" s="321"/>
      <c r="K33" s="310"/>
    </row>
    <row r="34" spans="1:13" ht="38.25" customHeight="1" x14ac:dyDescent="0.2">
      <c r="A34" s="441"/>
      <c r="B34" s="441"/>
      <c r="C34" s="441"/>
      <c r="D34" s="441"/>
      <c r="E34" s="441"/>
      <c r="F34" s="441"/>
      <c r="G34" s="441"/>
      <c r="H34" s="441"/>
      <c r="I34" s="441"/>
      <c r="J34" s="321"/>
      <c r="K34" s="18"/>
    </row>
    <row r="35" spans="1:13" ht="18.75" customHeight="1" x14ac:dyDescent="0.4">
      <c r="A35" s="30" t="s">
        <v>39</v>
      </c>
      <c r="B35" s="30" t="s">
        <v>21</v>
      </c>
      <c r="C35" s="30"/>
      <c r="D35" s="34"/>
      <c r="E35" s="47"/>
      <c r="F35" s="3"/>
      <c r="G35" s="152"/>
      <c r="H35" s="29"/>
      <c r="I35" s="29"/>
      <c r="J35" s="315"/>
      <c r="K35" s="316"/>
    </row>
    <row r="36" spans="1:13" ht="18.75" x14ac:dyDescent="0.4">
      <c r="A36" s="30"/>
      <c r="B36" s="30"/>
      <c r="C36" s="30"/>
      <c r="D36" s="34"/>
      <c r="E36" s="27"/>
      <c r="F36" s="360" t="s">
        <v>25</v>
      </c>
      <c r="G36" s="44" t="s">
        <v>5</v>
      </c>
      <c r="H36" s="29"/>
      <c r="I36" s="153" t="s">
        <v>27</v>
      </c>
      <c r="J36" s="18"/>
    </row>
    <row r="37" spans="1:13" ht="16.5" x14ac:dyDescent="0.35">
      <c r="A37" s="154" t="s">
        <v>22</v>
      </c>
      <c r="B37" s="35"/>
      <c r="C37" s="2"/>
      <c r="D37" s="35"/>
      <c r="E37" s="47"/>
      <c r="F37" s="48">
        <v>0</v>
      </c>
      <c r="G37" s="48">
        <v>0</v>
      </c>
      <c r="H37" s="49"/>
      <c r="I37" s="155" t="str">
        <f>IF(F37=0,"nerozp.",G37/F37)</f>
        <v>nerozp.</v>
      </c>
      <c r="J37" s="18"/>
    </row>
    <row r="38" spans="1:13" ht="16.5" hidden="1" customHeight="1" x14ac:dyDescent="0.35">
      <c r="A38" s="154" t="s">
        <v>60</v>
      </c>
      <c r="B38" s="35"/>
      <c r="C38" s="2"/>
      <c r="D38" s="50"/>
      <c r="E38" s="50"/>
      <c r="F38" s="48">
        <v>0</v>
      </c>
      <c r="G38" s="48">
        <v>0</v>
      </c>
      <c r="H38" s="49"/>
      <c r="I38" s="155" t="e">
        <f t="shared" ref="I38:I39" si="0">G38/F38</f>
        <v>#DIV/0!</v>
      </c>
      <c r="J38" s="18"/>
    </row>
    <row r="39" spans="1:13" ht="16.5" hidden="1" customHeight="1" x14ac:dyDescent="0.35">
      <c r="A39" s="154" t="s">
        <v>61</v>
      </c>
      <c r="B39" s="35"/>
      <c r="C39" s="2"/>
      <c r="D39" s="50"/>
      <c r="E39" s="50"/>
      <c r="F39" s="48">
        <v>0</v>
      </c>
      <c r="G39" s="48">
        <v>0</v>
      </c>
      <c r="H39" s="49"/>
      <c r="I39" s="155" t="e">
        <f t="shared" si="0"/>
        <v>#DIV/0!</v>
      </c>
      <c r="J39" s="18"/>
    </row>
    <row r="40" spans="1:13" ht="16.5" x14ac:dyDescent="0.35">
      <c r="A40" s="154" t="s">
        <v>54</v>
      </c>
      <c r="B40" s="35"/>
      <c r="C40" s="2"/>
      <c r="D40" s="50"/>
      <c r="E40" s="50"/>
      <c r="F40" s="48">
        <v>0</v>
      </c>
      <c r="G40" s="48">
        <v>0</v>
      </c>
      <c r="H40" s="49"/>
      <c r="I40" s="155" t="str">
        <f t="shared" ref="I40:I42" si="1">IF(F40=0,"nerozp.",G40/F40)</f>
        <v>nerozp.</v>
      </c>
      <c r="J40" s="8"/>
    </row>
    <row r="41" spans="1:13" ht="16.5" x14ac:dyDescent="0.35">
      <c r="A41" s="154" t="s">
        <v>52</v>
      </c>
      <c r="B41" s="35"/>
      <c r="C41" s="2"/>
      <c r="D41" s="47"/>
      <c r="E41" s="47"/>
      <c r="F41" s="48">
        <v>673684</v>
      </c>
      <c r="G41" s="48">
        <v>673684</v>
      </c>
      <c r="H41" s="49"/>
      <c r="I41" s="386">
        <f>IF(F41=0,"nerozp.",G41/F41)</f>
        <v>1</v>
      </c>
      <c r="J41" s="8"/>
    </row>
    <row r="42" spans="1:13" ht="16.5" x14ac:dyDescent="0.35">
      <c r="A42" s="154" t="s">
        <v>230</v>
      </c>
      <c r="B42" s="2"/>
      <c r="C42" s="2"/>
      <c r="D42" s="29"/>
      <c r="E42" s="29"/>
      <c r="F42" s="48">
        <v>0</v>
      </c>
      <c r="G42" s="48">
        <v>0</v>
      </c>
      <c r="H42" s="49"/>
      <c r="I42" s="155" t="str">
        <f t="shared" si="1"/>
        <v>nerozp.</v>
      </c>
      <c r="J42" s="8"/>
    </row>
    <row r="43" spans="1:13" ht="12.75" hidden="1" customHeight="1" x14ac:dyDescent="0.2">
      <c r="A43" s="433" t="s">
        <v>51</v>
      </c>
      <c r="B43" s="433"/>
      <c r="C43" s="433"/>
      <c r="D43" s="433"/>
      <c r="E43" s="433"/>
      <c r="F43" s="433"/>
      <c r="G43" s="433"/>
      <c r="H43" s="433"/>
      <c r="I43" s="433"/>
      <c r="J43" s="8"/>
    </row>
    <row r="44" spans="1:13" ht="27" customHeight="1" x14ac:dyDescent="0.2">
      <c r="A44" s="156" t="s">
        <v>51</v>
      </c>
      <c r="B44" s="426"/>
      <c r="C44" s="426"/>
      <c r="D44" s="426"/>
      <c r="E44" s="426"/>
      <c r="F44" s="426"/>
      <c r="G44" s="426"/>
      <c r="H44" s="426"/>
      <c r="I44" s="426"/>
      <c r="J44" s="8"/>
    </row>
    <row r="45" spans="1:13" ht="19.5" thickBot="1" x14ac:dyDescent="0.45">
      <c r="A45" s="30" t="s">
        <v>40</v>
      </c>
      <c r="B45" s="30" t="s">
        <v>16</v>
      </c>
      <c r="C45" s="30"/>
      <c r="D45" s="47"/>
      <c r="E45" s="47"/>
      <c r="F45" s="29"/>
      <c r="G45" s="36"/>
      <c r="H45" s="427" t="s">
        <v>29</v>
      </c>
      <c r="I45" s="427"/>
      <c r="J45" s="8"/>
    </row>
    <row r="46" spans="1:13" ht="18.75" thickTop="1" x14ac:dyDescent="0.35">
      <c r="A46" s="157"/>
      <c r="B46" s="158"/>
      <c r="C46" s="159"/>
      <c r="D46" s="158"/>
      <c r="E46" s="160" t="str">
        <f>CONCATENATE("Stav k 1.1.",'Rekapitulace dle oblasti'!E7)</f>
        <v>Stav k 1.1.2022</v>
      </c>
      <c r="F46" s="161" t="s">
        <v>17</v>
      </c>
      <c r="G46" s="161" t="s">
        <v>18</v>
      </c>
      <c r="H46" s="162" t="s">
        <v>19</v>
      </c>
      <c r="I46" s="163" t="s">
        <v>28</v>
      </c>
      <c r="J46" s="8"/>
      <c r="L46" s="4"/>
      <c r="M46" s="4"/>
    </row>
    <row r="47" spans="1:13" x14ac:dyDescent="0.2">
      <c r="A47" s="164"/>
      <c r="B47" s="165"/>
      <c r="C47" s="165"/>
      <c r="D47" s="165"/>
      <c r="E47" s="166"/>
      <c r="F47" s="445"/>
      <c r="G47" s="167"/>
      <c r="H47" s="168" t="str">
        <f>CONCATENATE("31.12.",'Rekapitulace dle oblasti'!E7)</f>
        <v>31.12.2022</v>
      </c>
      <c r="I47" s="169" t="str">
        <f>CONCATENATE("31.12.",'Rekapitulace dle oblasti'!E7)</f>
        <v>31.12.2022</v>
      </c>
      <c r="J47" s="8"/>
      <c r="L47" s="4"/>
      <c r="M47" s="4"/>
    </row>
    <row r="48" spans="1:13" x14ac:dyDescent="0.2">
      <c r="A48" s="164"/>
      <c r="B48" s="165"/>
      <c r="C48" s="165"/>
      <c r="D48" s="165"/>
      <c r="E48" s="166"/>
      <c r="F48" s="445"/>
      <c r="G48" s="170"/>
      <c r="H48" s="170"/>
      <c r="I48" s="171"/>
      <c r="J48" s="429"/>
      <c r="K48" s="430"/>
      <c r="L48" s="4"/>
      <c r="M48" s="4"/>
    </row>
    <row r="49" spans="1:13" ht="13.5" thickBot="1" x14ac:dyDescent="0.25">
      <c r="A49" s="172"/>
      <c r="B49" s="173"/>
      <c r="C49" s="173"/>
      <c r="D49" s="173"/>
      <c r="E49" s="166"/>
      <c r="F49" s="174"/>
      <c r="G49" s="174"/>
      <c r="H49" s="174"/>
      <c r="I49" s="175"/>
      <c r="L49" s="4"/>
      <c r="M49" s="4"/>
    </row>
    <row r="50" spans="1:13" ht="13.5" thickTop="1" x14ac:dyDescent="0.2">
      <c r="A50" s="176"/>
      <c r="B50" s="177"/>
      <c r="C50" s="177" t="s">
        <v>15</v>
      </c>
      <c r="D50" s="177"/>
      <c r="E50" s="178">
        <v>0</v>
      </c>
      <c r="F50" s="179">
        <v>0</v>
      </c>
      <c r="G50" s="180">
        <v>0</v>
      </c>
      <c r="H50" s="180">
        <f t="shared" ref="H50:H53" si="2">E50+F50-G50</f>
        <v>0</v>
      </c>
      <c r="I50" s="181">
        <v>0</v>
      </c>
      <c r="J50" s="322"/>
      <c r="K50" s="322"/>
      <c r="L50" s="310"/>
      <c r="M50" s="4"/>
    </row>
    <row r="51" spans="1:13" x14ac:dyDescent="0.2">
      <c r="A51" s="182"/>
      <c r="B51" s="183"/>
      <c r="C51" s="183" t="s">
        <v>20</v>
      </c>
      <c r="D51" s="183"/>
      <c r="E51" s="184">
        <v>195151.39</v>
      </c>
      <c r="F51" s="185">
        <v>444863.22</v>
      </c>
      <c r="G51" s="186">
        <v>481915.2</v>
      </c>
      <c r="H51" s="186">
        <f t="shared" si="2"/>
        <v>158099.40999999997</v>
      </c>
      <c r="I51" s="187">
        <v>136247.04999999999</v>
      </c>
      <c r="J51" s="322"/>
      <c r="K51" s="323"/>
      <c r="L51" s="310"/>
      <c r="M51" s="4"/>
    </row>
    <row r="52" spans="1:13" x14ac:dyDescent="0.2">
      <c r="A52" s="182"/>
      <c r="B52" s="183"/>
      <c r="C52" s="183" t="s">
        <v>55</v>
      </c>
      <c r="D52" s="183"/>
      <c r="E52" s="184">
        <v>1015382.95</v>
      </c>
      <c r="F52" s="185">
        <v>126482.32</v>
      </c>
      <c r="G52" s="186">
        <v>606394.22</v>
      </c>
      <c r="H52" s="186">
        <f t="shared" si="2"/>
        <v>535471.05000000005</v>
      </c>
      <c r="I52" s="187">
        <v>535471.05000000005</v>
      </c>
      <c r="J52" s="323"/>
      <c r="K52" s="323"/>
      <c r="L52" s="310"/>
      <c r="M52" s="4"/>
    </row>
    <row r="53" spans="1:13" x14ac:dyDescent="0.2">
      <c r="A53" s="182"/>
      <c r="B53" s="183"/>
      <c r="C53" s="183" t="s">
        <v>53</v>
      </c>
      <c r="D53" s="183"/>
      <c r="E53" s="184">
        <v>296501.32</v>
      </c>
      <c r="F53" s="185">
        <v>771684</v>
      </c>
      <c r="G53" s="186">
        <v>673684</v>
      </c>
      <c r="H53" s="186">
        <f t="shared" si="2"/>
        <v>394501.32000000007</v>
      </c>
      <c r="I53" s="187">
        <v>394501.32</v>
      </c>
      <c r="J53" s="324"/>
      <c r="K53" s="324"/>
      <c r="L53" s="310"/>
      <c r="M53" s="4"/>
    </row>
    <row r="54" spans="1:13" ht="18.75" thickBot="1" x14ac:dyDescent="0.4">
      <c r="A54" s="188" t="s">
        <v>11</v>
      </c>
      <c r="B54" s="189"/>
      <c r="C54" s="189"/>
      <c r="D54" s="189"/>
      <c r="E54" s="190">
        <f>E50+E51+E52+E53</f>
        <v>1507035.66</v>
      </c>
      <c r="F54" s="191">
        <f>F50+F51+F52+F53</f>
        <v>1343029.54</v>
      </c>
      <c r="G54" s="192">
        <f>G50+G51+G52+G53</f>
        <v>1761993.42</v>
      </c>
      <c r="H54" s="192">
        <f>H50+H51+H52+H53</f>
        <v>1088071.78</v>
      </c>
      <c r="I54" s="193">
        <f>SUM(I50:I53)</f>
        <v>1066219.4200000002</v>
      </c>
      <c r="J54" s="325"/>
      <c r="K54" s="325"/>
      <c r="L54" s="310"/>
      <c r="M54" s="4"/>
    </row>
    <row r="55" spans="1:13" ht="13.5" thickTop="1" x14ac:dyDescent="0.2">
      <c r="A55" s="27"/>
      <c r="B55" s="27"/>
      <c r="C55" s="27"/>
      <c r="D55" s="27"/>
      <c r="E55" s="27"/>
      <c r="F55" s="27"/>
      <c r="G55" s="286"/>
      <c r="H55" s="27"/>
      <c r="I55" s="27"/>
    </row>
    <row r="56" spans="1:13" x14ac:dyDescent="0.2">
      <c r="A56" s="27"/>
      <c r="B56" s="27"/>
      <c r="C56" s="27"/>
      <c r="D56" s="27"/>
      <c r="E56" s="27"/>
      <c r="F56" s="27"/>
      <c r="G56" s="27"/>
      <c r="H56" s="27"/>
      <c r="I56" s="27"/>
    </row>
    <row r="57" spans="1:13" x14ac:dyDescent="0.2">
      <c r="A57" s="27"/>
      <c r="B57" s="27"/>
      <c r="C57" s="27"/>
      <c r="D57" s="27"/>
      <c r="E57" s="27"/>
      <c r="F57" s="27"/>
      <c r="G57" s="27"/>
      <c r="H57" s="27"/>
      <c r="I57" s="27"/>
    </row>
    <row r="58" spans="1:13" x14ac:dyDescent="0.2">
      <c r="A58" s="27"/>
      <c r="B58" s="27"/>
      <c r="C58" s="27"/>
      <c r="D58" s="27"/>
      <c r="E58" s="27"/>
      <c r="F58" s="27"/>
      <c r="G58" s="27"/>
      <c r="H58" s="27"/>
      <c r="I58" s="27"/>
    </row>
    <row r="59" spans="1:13" x14ac:dyDescent="0.2">
      <c r="A59" s="27"/>
      <c r="B59" s="27"/>
      <c r="C59" s="27"/>
      <c r="D59" s="27"/>
      <c r="E59" s="27"/>
      <c r="F59" s="27"/>
      <c r="G59" s="27"/>
      <c r="H59" s="27"/>
      <c r="I59" s="27"/>
    </row>
    <row r="60" spans="1:13" x14ac:dyDescent="0.2">
      <c r="A60" s="27"/>
      <c r="B60" s="27"/>
      <c r="C60" s="27"/>
      <c r="D60" s="27"/>
      <c r="E60" s="27"/>
      <c r="F60" s="27"/>
      <c r="G60" s="27"/>
      <c r="H60" s="27"/>
      <c r="I60" s="27"/>
    </row>
    <row r="61" spans="1:13" x14ac:dyDescent="0.2">
      <c r="A61" s="27"/>
      <c r="B61" s="27"/>
      <c r="C61" s="27"/>
      <c r="D61" s="27"/>
      <c r="E61" s="27"/>
      <c r="F61" s="27"/>
      <c r="G61" s="27"/>
      <c r="H61" s="27"/>
      <c r="I61" s="27"/>
    </row>
    <row r="62" spans="1:13" x14ac:dyDescent="0.2">
      <c r="A62" s="4"/>
      <c r="B62" s="4"/>
      <c r="C62" s="4"/>
      <c r="D62" s="4"/>
      <c r="E62" s="4"/>
      <c r="F62" s="4"/>
      <c r="G62" s="4"/>
      <c r="H62" s="4"/>
      <c r="I62" s="4"/>
    </row>
    <row r="63" spans="1:13" x14ac:dyDescent="0.2">
      <c r="A63" s="57"/>
      <c r="B63" s="57"/>
      <c r="C63" s="57"/>
      <c r="D63" s="57"/>
      <c r="E63" s="57"/>
      <c r="F63" s="57"/>
      <c r="G63" s="57"/>
      <c r="H63" s="57"/>
      <c r="I63" s="57"/>
    </row>
    <row r="64" spans="1:13" x14ac:dyDescent="0.2">
      <c r="A64" s="57"/>
      <c r="B64" s="57"/>
      <c r="C64" s="57"/>
      <c r="D64" s="57"/>
      <c r="E64" s="57"/>
      <c r="F64" s="57"/>
      <c r="G64" s="57"/>
      <c r="H64" s="57"/>
      <c r="I64" s="57"/>
    </row>
    <row r="65" spans="1:9" x14ac:dyDescent="0.2">
      <c r="A65" s="57"/>
      <c r="B65" s="57"/>
      <c r="C65" s="57"/>
      <c r="D65" s="57"/>
      <c r="E65" s="57"/>
      <c r="F65" s="57"/>
      <c r="G65" s="57"/>
      <c r="H65" s="57"/>
      <c r="I65" s="57"/>
    </row>
    <row r="66" spans="1:9" x14ac:dyDescent="0.2">
      <c r="A66" s="57"/>
      <c r="B66" s="57"/>
      <c r="C66" s="57"/>
      <c r="D66" s="57"/>
      <c r="E66" s="57"/>
      <c r="F66" s="57"/>
      <c r="G66" s="57"/>
      <c r="H66" s="57"/>
      <c r="I66" s="57"/>
    </row>
    <row r="67" spans="1:9" x14ac:dyDescent="0.2">
      <c r="A67" s="57"/>
      <c r="B67" s="57"/>
      <c r="C67" s="57"/>
      <c r="D67" s="57"/>
      <c r="E67" s="57"/>
      <c r="F67" s="57"/>
      <c r="G67" s="57"/>
      <c r="H67" s="57"/>
      <c r="I67" s="57"/>
    </row>
    <row r="68" spans="1:9" x14ac:dyDescent="0.2">
      <c r="A68" s="57"/>
      <c r="B68" s="57"/>
      <c r="C68" s="57"/>
      <c r="D68" s="57"/>
      <c r="E68" s="57"/>
      <c r="F68" s="57"/>
      <c r="G68" s="57"/>
      <c r="H68" s="57"/>
      <c r="I68" s="57"/>
    </row>
    <row r="69" spans="1:9" x14ac:dyDescent="0.2">
      <c r="A69" s="57"/>
      <c r="B69" s="57"/>
      <c r="C69" s="57"/>
      <c r="D69" s="57"/>
      <c r="E69" s="57"/>
      <c r="F69" s="57"/>
      <c r="G69" s="57"/>
      <c r="H69" s="57"/>
      <c r="I69" s="57"/>
    </row>
    <row r="70" spans="1:9" x14ac:dyDescent="0.2">
      <c r="A70" s="57"/>
      <c r="B70" s="57"/>
      <c r="C70" s="57"/>
      <c r="D70" s="57"/>
      <c r="E70" s="57"/>
      <c r="F70" s="57"/>
      <c r="G70" s="57"/>
      <c r="H70" s="57"/>
      <c r="I70" s="57"/>
    </row>
    <row r="71" spans="1:9" x14ac:dyDescent="0.2">
      <c r="A71" s="57"/>
      <c r="B71" s="57"/>
      <c r="C71" s="57"/>
      <c r="D71" s="57"/>
      <c r="E71" s="57"/>
      <c r="F71" s="57"/>
      <c r="G71" s="57"/>
      <c r="H71" s="57"/>
      <c r="I71" s="57"/>
    </row>
    <row r="72" spans="1:9" x14ac:dyDescent="0.2">
      <c r="A72" s="57"/>
      <c r="B72" s="57"/>
      <c r="C72" s="57"/>
      <c r="D72" s="57"/>
      <c r="E72" s="57"/>
      <c r="F72" s="57"/>
      <c r="G72" s="57"/>
      <c r="H72" s="57"/>
      <c r="I72" s="57"/>
    </row>
    <row r="73" spans="1:9" x14ac:dyDescent="0.2">
      <c r="A73" s="57"/>
      <c r="B73" s="57"/>
      <c r="C73" s="57"/>
      <c r="D73" s="57"/>
      <c r="E73" s="57"/>
      <c r="F73" s="57"/>
      <c r="G73" s="57"/>
      <c r="H73" s="57"/>
      <c r="I73" s="57"/>
    </row>
    <row r="74" spans="1:9" x14ac:dyDescent="0.2">
      <c r="A74" s="57"/>
      <c r="B74" s="57"/>
      <c r="C74" s="57"/>
      <c r="D74" s="57"/>
      <c r="E74" s="57"/>
      <c r="F74" s="57"/>
      <c r="G74" s="57"/>
      <c r="H74" s="57"/>
      <c r="I74" s="57"/>
    </row>
    <row r="75" spans="1:9" x14ac:dyDescent="0.2">
      <c r="A75" s="57"/>
      <c r="B75" s="57"/>
      <c r="C75" s="57"/>
      <c r="D75" s="57"/>
      <c r="E75" s="57"/>
      <c r="F75" s="57"/>
      <c r="G75" s="57"/>
      <c r="H75" s="57"/>
      <c r="I75" s="57"/>
    </row>
    <row r="76" spans="1:9" x14ac:dyDescent="0.2">
      <c r="A76" s="57"/>
      <c r="B76" s="57"/>
      <c r="C76" s="57"/>
      <c r="D76" s="57"/>
      <c r="E76" s="57"/>
      <c r="F76" s="57"/>
      <c r="G76" s="57"/>
      <c r="H76" s="57"/>
      <c r="I76" s="57"/>
    </row>
    <row r="77" spans="1:9" x14ac:dyDescent="0.2">
      <c r="A77" s="57"/>
      <c r="B77" s="57"/>
      <c r="C77" s="57"/>
      <c r="D77" s="57"/>
      <c r="E77" s="57"/>
      <c r="F77" s="57"/>
      <c r="G77" s="57"/>
      <c r="H77" s="57"/>
      <c r="I77" s="57"/>
    </row>
    <row r="78" spans="1:9" x14ac:dyDescent="0.2">
      <c r="A78" s="57"/>
      <c r="B78" s="57"/>
      <c r="C78" s="57"/>
      <c r="D78" s="57"/>
      <c r="E78" s="57"/>
      <c r="F78" s="57"/>
      <c r="G78" s="57"/>
      <c r="H78" s="57"/>
      <c r="I78" s="57"/>
    </row>
    <row r="79" spans="1:9" x14ac:dyDescent="0.2">
      <c r="A79" s="57"/>
      <c r="B79" s="57"/>
      <c r="C79" s="57"/>
      <c r="D79" s="57"/>
      <c r="E79" s="57"/>
      <c r="F79" s="57"/>
      <c r="G79" s="57"/>
      <c r="H79" s="57"/>
      <c r="I79" s="57"/>
    </row>
    <row r="80" spans="1:9" x14ac:dyDescent="0.2">
      <c r="A80" s="57"/>
      <c r="B80" s="57"/>
      <c r="C80" s="57"/>
      <c r="D80" s="57"/>
      <c r="E80" s="57"/>
      <c r="F80" s="57"/>
      <c r="G80" s="57"/>
      <c r="H80" s="57"/>
      <c r="I80" s="57"/>
    </row>
    <row r="81" spans="1:9" x14ac:dyDescent="0.2">
      <c r="A81" s="57"/>
      <c r="B81" s="57"/>
      <c r="C81" s="57"/>
      <c r="D81" s="57"/>
      <c r="E81" s="57"/>
      <c r="F81" s="57"/>
      <c r="G81" s="57"/>
      <c r="H81" s="57"/>
      <c r="I81" s="57"/>
    </row>
    <row r="82" spans="1:9" x14ac:dyDescent="0.2">
      <c r="A82" s="57"/>
      <c r="B82" s="57"/>
      <c r="C82" s="57"/>
      <c r="D82" s="57"/>
      <c r="E82" s="57"/>
      <c r="F82" s="57"/>
      <c r="G82" s="57"/>
      <c r="H82" s="57"/>
      <c r="I82" s="57"/>
    </row>
    <row r="83" spans="1:9" x14ac:dyDescent="0.2">
      <c r="A83" s="57"/>
      <c r="B83" s="57"/>
      <c r="C83" s="57"/>
      <c r="D83" s="57"/>
      <c r="E83" s="57"/>
      <c r="F83" s="57"/>
      <c r="G83" s="57"/>
      <c r="H83" s="57"/>
      <c r="I83" s="57"/>
    </row>
    <row r="84" spans="1:9" x14ac:dyDescent="0.2">
      <c r="A84" s="57"/>
      <c r="B84" s="57"/>
      <c r="C84" s="57"/>
      <c r="D84" s="57"/>
      <c r="E84" s="57"/>
      <c r="F84" s="57"/>
      <c r="G84" s="57"/>
      <c r="H84" s="57"/>
      <c r="I84" s="57"/>
    </row>
    <row r="85" spans="1:9" x14ac:dyDescent="0.2">
      <c r="A85" s="57"/>
      <c r="B85" s="57"/>
      <c r="C85" s="57"/>
      <c r="D85" s="57"/>
      <c r="E85" s="57"/>
      <c r="F85" s="57"/>
      <c r="G85" s="57"/>
      <c r="H85" s="57"/>
      <c r="I85" s="57"/>
    </row>
    <row r="86" spans="1:9" x14ac:dyDescent="0.2">
      <c r="A86" s="57"/>
      <c r="B86" s="57"/>
      <c r="C86" s="57"/>
      <c r="D86" s="57"/>
      <c r="E86" s="57"/>
      <c r="F86" s="57"/>
      <c r="G86" s="57"/>
      <c r="H86" s="57"/>
      <c r="I86" s="57"/>
    </row>
    <row r="87" spans="1:9" x14ac:dyDescent="0.2">
      <c r="A87" s="57"/>
      <c r="B87" s="57"/>
      <c r="C87" s="57"/>
      <c r="D87" s="57"/>
      <c r="E87" s="57"/>
      <c r="F87" s="57"/>
      <c r="G87" s="57"/>
      <c r="H87" s="57"/>
      <c r="I87" s="57"/>
    </row>
    <row r="88" spans="1:9" x14ac:dyDescent="0.2">
      <c r="A88" s="57"/>
      <c r="B88" s="57"/>
      <c r="C88" s="57"/>
      <c r="D88" s="57"/>
      <c r="E88" s="57"/>
      <c r="F88" s="57"/>
      <c r="G88" s="57"/>
      <c r="H88" s="57"/>
      <c r="I88" s="57"/>
    </row>
    <row r="89" spans="1:9" x14ac:dyDescent="0.2">
      <c r="A89" s="57"/>
      <c r="B89" s="57"/>
      <c r="C89" s="57"/>
      <c r="D89" s="57"/>
      <c r="E89" s="57"/>
      <c r="F89" s="57"/>
      <c r="G89" s="57"/>
      <c r="H89" s="57"/>
      <c r="I89" s="57"/>
    </row>
    <row r="90" spans="1:9" x14ac:dyDescent="0.2">
      <c r="A90" s="57"/>
      <c r="B90" s="57"/>
      <c r="C90" s="57"/>
      <c r="D90" s="57"/>
      <c r="E90" s="57"/>
      <c r="F90" s="57"/>
      <c r="G90" s="57"/>
      <c r="H90" s="57"/>
      <c r="I90" s="57"/>
    </row>
    <row r="91" spans="1:9" x14ac:dyDescent="0.2">
      <c r="A91" s="57"/>
      <c r="B91" s="57"/>
      <c r="C91" s="57"/>
      <c r="D91" s="57"/>
      <c r="E91" s="57"/>
      <c r="F91" s="57"/>
      <c r="G91" s="57"/>
      <c r="H91" s="57"/>
      <c r="I91" s="57"/>
    </row>
    <row r="92" spans="1:9" x14ac:dyDescent="0.2">
      <c r="A92" s="57"/>
      <c r="B92" s="57"/>
      <c r="C92" s="57"/>
      <c r="D92" s="57"/>
      <c r="E92" s="57"/>
      <c r="F92" s="57"/>
      <c r="G92" s="57"/>
      <c r="H92" s="57"/>
      <c r="I92" s="57"/>
    </row>
    <row r="94" spans="1:9" x14ac:dyDescent="0.2">
      <c r="A94" s="57"/>
      <c r="B94" s="57"/>
      <c r="C94" s="57"/>
      <c r="D94" s="57"/>
      <c r="E94" s="57"/>
      <c r="F94" s="57"/>
      <c r="G94" s="57"/>
      <c r="H94" s="57"/>
      <c r="I94" s="57"/>
    </row>
    <row r="95" spans="1:9" x14ac:dyDescent="0.2">
      <c r="A95" s="57"/>
      <c r="B95" s="57"/>
      <c r="C95" s="57"/>
      <c r="D95" s="57"/>
      <c r="E95" s="57"/>
      <c r="F95" s="57"/>
      <c r="G95" s="57"/>
      <c r="H95" s="57"/>
      <c r="I95" s="57"/>
    </row>
    <row r="96" spans="1:9" x14ac:dyDescent="0.2">
      <c r="A96" s="57"/>
      <c r="B96" s="57"/>
      <c r="C96" s="57"/>
      <c r="D96" s="57"/>
      <c r="E96" s="57"/>
      <c r="F96" s="57"/>
      <c r="G96" s="57"/>
      <c r="H96" s="57"/>
      <c r="I96" s="57"/>
    </row>
    <row r="97" spans="1:9" x14ac:dyDescent="0.2">
      <c r="A97" s="57"/>
      <c r="B97" s="57"/>
      <c r="C97" s="57"/>
      <c r="D97" s="57"/>
      <c r="E97" s="57"/>
      <c r="F97" s="57"/>
      <c r="G97" s="57"/>
      <c r="H97" s="57"/>
      <c r="I97" s="57"/>
    </row>
    <row r="98" spans="1:9" x14ac:dyDescent="0.2">
      <c r="A98" s="57"/>
      <c r="B98" s="57"/>
      <c r="C98" s="57"/>
      <c r="D98" s="57"/>
      <c r="E98" s="57"/>
      <c r="F98" s="57"/>
      <c r="G98" s="57"/>
      <c r="H98" s="57"/>
      <c r="I98" s="57"/>
    </row>
    <row r="100" spans="1:9" x14ac:dyDescent="0.2">
      <c r="A100" s="57"/>
      <c r="B100" s="57"/>
      <c r="C100" s="57"/>
      <c r="D100" s="57"/>
      <c r="E100" s="57"/>
      <c r="F100" s="57"/>
      <c r="G100" s="57"/>
      <c r="H100" s="57"/>
      <c r="I100" s="57"/>
    </row>
    <row r="101" spans="1:9" x14ac:dyDescent="0.2">
      <c r="A101" s="57"/>
      <c r="B101" s="57"/>
      <c r="C101" s="57"/>
      <c r="D101" s="57"/>
      <c r="E101" s="57"/>
      <c r="F101" s="57"/>
      <c r="G101" s="57"/>
      <c r="H101" s="57"/>
      <c r="I101" s="57"/>
    </row>
    <row r="102" spans="1:9" x14ac:dyDescent="0.2">
      <c r="A102" s="57"/>
      <c r="B102" s="57"/>
      <c r="C102" s="57"/>
      <c r="D102" s="57"/>
      <c r="E102" s="57"/>
      <c r="F102" s="57"/>
      <c r="G102" s="57"/>
      <c r="H102" s="57"/>
      <c r="I102" s="57"/>
    </row>
    <row r="104" spans="1:9" x14ac:dyDescent="0.2">
      <c r="A104" s="57"/>
      <c r="B104" s="57"/>
      <c r="C104" s="57"/>
      <c r="D104" s="57"/>
      <c r="E104" s="57"/>
      <c r="F104" s="57"/>
      <c r="G104" s="57"/>
      <c r="H104" s="57"/>
      <c r="I104" s="57"/>
    </row>
    <row r="105" spans="1:9" x14ac:dyDescent="0.2">
      <c r="A105" s="57"/>
      <c r="B105" s="57"/>
      <c r="C105" s="57"/>
      <c r="D105" s="57"/>
      <c r="E105" s="57"/>
      <c r="F105" s="57"/>
      <c r="G105" s="57"/>
      <c r="H105" s="57"/>
      <c r="I105" s="57"/>
    </row>
    <row r="107" spans="1:9" x14ac:dyDescent="0.2">
      <c r="A107" s="57"/>
      <c r="B107" s="57"/>
      <c r="C107" s="57"/>
      <c r="D107" s="57"/>
      <c r="E107" s="57"/>
      <c r="F107" s="57"/>
      <c r="G107" s="57"/>
      <c r="H107" s="57"/>
      <c r="I107" s="57"/>
    </row>
    <row r="108" spans="1:9" x14ac:dyDescent="0.2">
      <c r="A108" s="57"/>
      <c r="B108" s="57"/>
      <c r="C108" s="57"/>
      <c r="D108" s="57"/>
      <c r="E108" s="57"/>
      <c r="F108" s="57"/>
      <c r="G108" s="57"/>
      <c r="H108" s="57"/>
      <c r="I108" s="57"/>
    </row>
    <row r="109" spans="1:9" x14ac:dyDescent="0.2">
      <c r="A109" s="57"/>
      <c r="B109" s="57"/>
      <c r="C109" s="57"/>
      <c r="D109" s="57"/>
      <c r="E109" s="57"/>
      <c r="F109" s="57"/>
      <c r="G109" s="57"/>
      <c r="H109" s="57"/>
      <c r="I109" s="57"/>
    </row>
    <row r="110" spans="1:9" x14ac:dyDescent="0.2">
      <c r="A110" s="57"/>
      <c r="B110" s="57"/>
      <c r="C110" s="57"/>
      <c r="D110" s="57"/>
      <c r="E110" s="57"/>
      <c r="F110" s="57"/>
      <c r="G110" s="57"/>
      <c r="H110" s="57"/>
      <c r="I110" s="57"/>
    </row>
    <row r="111" spans="1:9" x14ac:dyDescent="0.2">
      <c r="A111" s="57"/>
      <c r="B111" s="57"/>
      <c r="C111" s="57"/>
      <c r="D111" s="57"/>
      <c r="E111" s="57"/>
      <c r="F111" s="57"/>
      <c r="G111" s="57"/>
      <c r="H111" s="57"/>
      <c r="I111" s="57"/>
    </row>
    <row r="112" spans="1:9" x14ac:dyDescent="0.2">
      <c r="A112" s="57"/>
      <c r="B112" s="57"/>
      <c r="C112" s="57"/>
      <c r="D112" s="57"/>
      <c r="E112" s="57"/>
      <c r="F112" s="57"/>
      <c r="G112" s="57"/>
      <c r="H112" s="57"/>
      <c r="I112" s="57"/>
    </row>
    <row r="114" spans="1:9" x14ac:dyDescent="0.2">
      <c r="A114" s="57"/>
      <c r="B114" s="57"/>
      <c r="C114" s="57"/>
      <c r="D114" s="57"/>
      <c r="E114" s="57"/>
      <c r="F114" s="57"/>
      <c r="G114" s="57"/>
      <c r="H114" s="57"/>
      <c r="I114" s="57"/>
    </row>
    <row r="115" spans="1:9" x14ac:dyDescent="0.2">
      <c r="A115" s="57"/>
      <c r="B115" s="57"/>
      <c r="C115" s="57"/>
      <c r="D115" s="57"/>
      <c r="E115" s="57"/>
      <c r="F115" s="57"/>
      <c r="G115" s="57"/>
      <c r="H115" s="57"/>
      <c r="I115" s="57"/>
    </row>
    <row r="118" spans="1:9" x14ac:dyDescent="0.2">
      <c r="A118" s="57"/>
      <c r="B118" s="57"/>
      <c r="C118" s="57"/>
      <c r="D118" s="57"/>
      <c r="E118" s="57"/>
      <c r="F118" s="57"/>
      <c r="G118" s="57"/>
      <c r="H118" s="57"/>
      <c r="I118" s="57"/>
    </row>
    <row r="119" spans="1:9" x14ac:dyDescent="0.2">
      <c r="A119" s="57"/>
      <c r="B119" s="57"/>
      <c r="C119" s="57"/>
      <c r="D119" s="57"/>
      <c r="E119" s="57"/>
      <c r="F119" s="57"/>
      <c r="G119" s="57"/>
      <c r="H119" s="57"/>
      <c r="I119" s="57"/>
    </row>
    <row r="120" spans="1:9" x14ac:dyDescent="0.2">
      <c r="A120" s="57"/>
      <c r="B120" s="57"/>
      <c r="C120" s="57"/>
      <c r="D120" s="57"/>
      <c r="E120" s="57"/>
      <c r="F120" s="57"/>
      <c r="G120" s="57"/>
      <c r="H120" s="57"/>
      <c r="I120" s="57"/>
    </row>
    <row r="121" spans="1:9" x14ac:dyDescent="0.2">
      <c r="A121" s="57"/>
      <c r="B121" s="57"/>
      <c r="C121" s="57"/>
      <c r="D121" s="57"/>
      <c r="E121" s="57"/>
      <c r="F121" s="57"/>
      <c r="G121" s="57"/>
      <c r="H121" s="57"/>
      <c r="I121" s="57"/>
    </row>
    <row r="122" spans="1:9" x14ac:dyDescent="0.2">
      <c r="A122" s="57"/>
      <c r="B122" s="57"/>
      <c r="C122" s="57"/>
      <c r="D122" s="57"/>
      <c r="E122" s="57"/>
      <c r="F122" s="57"/>
      <c r="G122" s="57"/>
      <c r="H122" s="57"/>
      <c r="I122" s="57"/>
    </row>
    <row r="125" spans="1:9" x14ac:dyDescent="0.2">
      <c r="A125" s="57"/>
      <c r="B125" s="57"/>
      <c r="C125" s="57"/>
      <c r="D125" s="57"/>
      <c r="E125" s="57"/>
      <c r="F125" s="57"/>
      <c r="G125" s="57"/>
      <c r="H125" s="57"/>
      <c r="I125" s="57"/>
    </row>
    <row r="126" spans="1:9" x14ac:dyDescent="0.2">
      <c r="A126" s="57"/>
      <c r="B126" s="57"/>
      <c r="C126" s="57"/>
      <c r="D126" s="57"/>
      <c r="E126" s="57"/>
      <c r="F126" s="57"/>
      <c r="G126" s="57"/>
      <c r="H126" s="57"/>
      <c r="I126" s="57"/>
    </row>
    <row r="128" spans="1:9" x14ac:dyDescent="0.2">
      <c r="A128" s="57"/>
      <c r="B128" s="57"/>
      <c r="C128" s="57"/>
      <c r="D128" s="57"/>
      <c r="E128" s="57"/>
      <c r="F128" s="57"/>
      <c r="G128" s="57"/>
      <c r="H128" s="57"/>
      <c r="I128" s="57"/>
    </row>
    <row r="129" spans="1:9" x14ac:dyDescent="0.2">
      <c r="A129" s="57"/>
      <c r="B129" s="57"/>
      <c r="C129" s="57"/>
      <c r="D129" s="57"/>
      <c r="E129" s="57"/>
      <c r="F129" s="57"/>
      <c r="G129" s="57"/>
      <c r="H129" s="57"/>
      <c r="I129" s="57"/>
    </row>
    <row r="130" spans="1:9" x14ac:dyDescent="0.2">
      <c r="A130" s="57"/>
      <c r="B130" s="57"/>
      <c r="C130" s="57"/>
      <c r="D130" s="57"/>
      <c r="E130" s="57"/>
      <c r="F130" s="57"/>
      <c r="G130" s="57"/>
      <c r="H130" s="57"/>
      <c r="I130" s="57"/>
    </row>
    <row r="131" spans="1:9" x14ac:dyDescent="0.2">
      <c r="A131" s="57"/>
      <c r="B131" s="57"/>
      <c r="C131" s="57"/>
      <c r="D131" s="57"/>
      <c r="E131" s="57"/>
      <c r="F131" s="57"/>
      <c r="G131" s="57"/>
      <c r="H131" s="57"/>
      <c r="I131" s="57"/>
    </row>
    <row r="133" spans="1:9" x14ac:dyDescent="0.2">
      <c r="A133" s="57"/>
      <c r="B133" s="57"/>
      <c r="C133" s="57"/>
      <c r="D133" s="57"/>
      <c r="E133" s="57"/>
      <c r="F133" s="57"/>
      <c r="G133" s="57"/>
      <c r="H133" s="57"/>
      <c r="I133" s="57"/>
    </row>
    <row r="136" spans="1:9" x14ac:dyDescent="0.2">
      <c r="A136" s="57"/>
      <c r="B136" s="57"/>
      <c r="C136" s="57"/>
      <c r="D136" s="57"/>
      <c r="E136" s="57"/>
      <c r="F136" s="57"/>
      <c r="G136" s="57"/>
      <c r="H136" s="57"/>
      <c r="I136" s="57"/>
    </row>
    <row r="137" spans="1:9" x14ac:dyDescent="0.2">
      <c r="A137" s="57"/>
      <c r="B137" s="57"/>
      <c r="C137" s="57"/>
      <c r="D137" s="57"/>
      <c r="E137" s="57"/>
      <c r="F137" s="57"/>
      <c r="G137" s="57"/>
      <c r="H137" s="57"/>
      <c r="I137" s="57"/>
    </row>
    <row r="138" spans="1:9" x14ac:dyDescent="0.2">
      <c r="A138" s="57"/>
      <c r="B138" s="57"/>
      <c r="C138" s="57"/>
      <c r="D138" s="57"/>
      <c r="E138" s="57"/>
      <c r="F138" s="57"/>
      <c r="G138" s="57"/>
      <c r="H138" s="57"/>
      <c r="I138" s="57"/>
    </row>
    <row r="139" spans="1:9" x14ac:dyDescent="0.2">
      <c r="A139" s="57"/>
      <c r="B139" s="57"/>
      <c r="C139" s="57"/>
      <c r="D139" s="57"/>
      <c r="E139" s="57"/>
      <c r="F139" s="57"/>
      <c r="G139" s="57"/>
      <c r="H139" s="57"/>
      <c r="I139" s="57"/>
    </row>
    <row r="140" spans="1:9" x14ac:dyDescent="0.2">
      <c r="A140" s="57"/>
      <c r="B140" s="57"/>
      <c r="C140" s="57"/>
      <c r="D140" s="57"/>
      <c r="E140" s="57"/>
      <c r="F140" s="57"/>
      <c r="G140" s="57"/>
      <c r="H140" s="57"/>
      <c r="I140" s="57"/>
    </row>
    <row r="144" spans="1:9" x14ac:dyDescent="0.2">
      <c r="A144" s="57"/>
      <c r="B144" s="57"/>
      <c r="C144" s="57"/>
      <c r="D144" s="57"/>
      <c r="E144" s="57"/>
      <c r="F144" s="57"/>
      <c r="G144" s="57"/>
      <c r="H144" s="57"/>
      <c r="I144" s="57"/>
    </row>
    <row r="150" spans="1:9" x14ac:dyDescent="0.2">
      <c r="A150" s="57"/>
      <c r="B150" s="57"/>
      <c r="C150" s="57"/>
      <c r="D150" s="57"/>
      <c r="E150" s="57"/>
      <c r="F150" s="57"/>
      <c r="G150" s="57"/>
      <c r="H150" s="57"/>
      <c r="I150" s="57"/>
    </row>
    <row r="155" spans="1:9" x14ac:dyDescent="0.2">
      <c r="A155" s="57"/>
      <c r="B155" s="57"/>
      <c r="C155" s="57"/>
      <c r="D155" s="57"/>
      <c r="E155" s="57"/>
      <c r="F155" s="57"/>
      <c r="G155" s="57"/>
      <c r="H155" s="57"/>
      <c r="I155" s="57"/>
    </row>
    <row r="156" spans="1:9" x14ac:dyDescent="0.2">
      <c r="A156" s="57"/>
      <c r="B156" s="57"/>
      <c r="C156" s="57"/>
      <c r="D156" s="57"/>
      <c r="E156" s="57"/>
      <c r="F156" s="57"/>
      <c r="G156" s="57"/>
      <c r="H156" s="57"/>
      <c r="I156" s="57"/>
    </row>
    <row r="157" spans="1:9" x14ac:dyDescent="0.2">
      <c r="A157" s="57"/>
      <c r="B157" s="57"/>
      <c r="C157" s="57"/>
      <c r="D157" s="57"/>
      <c r="E157" s="57"/>
      <c r="F157" s="57"/>
      <c r="G157" s="57"/>
      <c r="H157" s="57"/>
      <c r="I157" s="57"/>
    </row>
    <row r="158" spans="1:9" x14ac:dyDescent="0.2">
      <c r="A158" s="57"/>
      <c r="B158" s="57"/>
      <c r="C158" s="57"/>
      <c r="D158" s="57"/>
      <c r="E158" s="57"/>
      <c r="F158" s="57"/>
      <c r="G158" s="57"/>
      <c r="H158" s="57"/>
      <c r="I158" s="57"/>
    </row>
    <row r="159" spans="1:9" x14ac:dyDescent="0.2">
      <c r="A159" s="57"/>
      <c r="B159" s="57"/>
      <c r="C159" s="57"/>
      <c r="D159" s="57"/>
      <c r="E159" s="57"/>
      <c r="F159" s="57"/>
      <c r="G159" s="57"/>
      <c r="H159" s="57"/>
      <c r="I159" s="57"/>
    </row>
    <row r="160" spans="1:9" x14ac:dyDescent="0.2">
      <c r="A160" s="57"/>
      <c r="B160" s="57"/>
      <c r="C160" s="57"/>
      <c r="D160" s="57"/>
      <c r="E160" s="57"/>
      <c r="F160" s="57"/>
      <c r="G160" s="57"/>
      <c r="H160" s="57"/>
      <c r="I160" s="57"/>
    </row>
    <row r="161" spans="1:9" x14ac:dyDescent="0.2">
      <c r="A161" s="57"/>
      <c r="B161" s="57"/>
      <c r="C161" s="57"/>
      <c r="D161" s="57"/>
      <c r="E161" s="57"/>
      <c r="F161" s="57"/>
      <c r="G161" s="57"/>
      <c r="H161" s="57"/>
      <c r="I161" s="57"/>
    </row>
    <row r="162" spans="1:9" x14ac:dyDescent="0.2">
      <c r="A162" s="57"/>
      <c r="B162" s="57"/>
      <c r="C162" s="57"/>
      <c r="D162" s="57"/>
      <c r="E162" s="57"/>
      <c r="F162" s="57"/>
      <c r="G162" s="57"/>
      <c r="H162" s="57"/>
      <c r="I162" s="57"/>
    </row>
    <row r="163" spans="1:9" x14ac:dyDescent="0.2">
      <c r="A163" s="57"/>
      <c r="B163" s="57"/>
      <c r="C163" s="57"/>
      <c r="D163" s="57"/>
      <c r="E163" s="57"/>
      <c r="F163" s="57"/>
      <c r="G163" s="57"/>
      <c r="H163" s="57"/>
      <c r="I163" s="57"/>
    </row>
    <row r="164" spans="1:9" x14ac:dyDescent="0.2">
      <c r="A164" s="57"/>
      <c r="B164" s="57"/>
      <c r="C164" s="57"/>
      <c r="D164" s="57"/>
      <c r="E164" s="57"/>
      <c r="F164" s="57"/>
      <c r="G164" s="57"/>
      <c r="H164" s="57"/>
      <c r="I164" s="57"/>
    </row>
    <row r="165" spans="1:9" x14ac:dyDescent="0.2">
      <c r="A165" s="57"/>
      <c r="B165" s="57"/>
      <c r="C165" s="57"/>
      <c r="D165" s="57"/>
      <c r="E165" s="57"/>
      <c r="F165" s="57"/>
      <c r="G165" s="57"/>
      <c r="H165" s="57"/>
      <c r="I165" s="57"/>
    </row>
    <row r="166" spans="1:9" x14ac:dyDescent="0.2">
      <c r="A166" s="57"/>
      <c r="B166" s="57"/>
      <c r="C166" s="57"/>
      <c r="D166" s="57"/>
      <c r="E166" s="57"/>
      <c r="F166" s="57"/>
      <c r="G166" s="57"/>
      <c r="H166" s="57"/>
      <c r="I166" s="57"/>
    </row>
    <row r="167" spans="1:9" x14ac:dyDescent="0.2">
      <c r="A167" s="57"/>
      <c r="B167" s="57"/>
      <c r="C167" s="57"/>
      <c r="D167" s="57"/>
      <c r="E167" s="57"/>
      <c r="F167" s="57"/>
      <c r="G167" s="57"/>
      <c r="H167" s="57"/>
      <c r="I167" s="57"/>
    </row>
    <row r="168" spans="1:9" x14ac:dyDescent="0.2">
      <c r="A168" s="57"/>
      <c r="B168" s="57"/>
      <c r="C168" s="57"/>
      <c r="D168" s="57"/>
      <c r="E168" s="57"/>
      <c r="F168" s="57"/>
      <c r="G168" s="57"/>
      <c r="H168" s="57"/>
      <c r="I168" s="57"/>
    </row>
    <row r="169" spans="1:9" x14ac:dyDescent="0.2">
      <c r="A169" s="57"/>
      <c r="B169" s="57"/>
      <c r="C169" s="57"/>
      <c r="D169" s="57"/>
      <c r="E169" s="57"/>
      <c r="F169" s="57"/>
      <c r="G169" s="57"/>
      <c r="H169" s="57"/>
      <c r="I169" s="57"/>
    </row>
    <row r="170" spans="1:9" x14ac:dyDescent="0.2">
      <c r="A170" s="57"/>
      <c r="B170" s="57"/>
      <c r="C170" s="57"/>
      <c r="D170" s="57"/>
      <c r="E170" s="57"/>
      <c r="F170" s="57"/>
      <c r="G170" s="57"/>
      <c r="H170" s="57"/>
      <c r="I170" s="57"/>
    </row>
    <row r="171" spans="1:9" x14ac:dyDescent="0.2">
      <c r="A171" s="57"/>
      <c r="B171" s="57"/>
      <c r="C171" s="57"/>
      <c r="D171" s="57"/>
      <c r="E171" s="57"/>
      <c r="F171" s="57"/>
      <c r="G171" s="57"/>
      <c r="H171" s="57"/>
      <c r="I171" s="57"/>
    </row>
    <row r="172" spans="1:9" x14ac:dyDescent="0.2">
      <c r="A172" s="57"/>
      <c r="B172" s="57"/>
      <c r="C172" s="57"/>
      <c r="D172" s="57"/>
      <c r="E172" s="57"/>
      <c r="F172" s="57"/>
      <c r="G172" s="57"/>
      <c r="H172" s="57"/>
      <c r="I172" s="57"/>
    </row>
    <row r="173" spans="1:9" x14ac:dyDescent="0.2">
      <c r="A173" s="57"/>
      <c r="B173" s="57"/>
      <c r="C173" s="57"/>
      <c r="D173" s="57"/>
      <c r="E173" s="57"/>
      <c r="F173" s="57"/>
      <c r="G173" s="57"/>
      <c r="H173" s="57"/>
      <c r="I173" s="57"/>
    </row>
    <row r="174" spans="1:9" x14ac:dyDescent="0.2">
      <c r="A174" s="57"/>
      <c r="B174" s="57"/>
      <c r="C174" s="57"/>
      <c r="D174" s="57"/>
      <c r="E174" s="57"/>
      <c r="F174" s="57"/>
      <c r="G174" s="57"/>
      <c r="H174" s="57"/>
      <c r="I174" s="57"/>
    </row>
    <row r="175" spans="1:9" x14ac:dyDescent="0.2">
      <c r="A175" s="57"/>
      <c r="B175" s="57"/>
      <c r="C175" s="57"/>
      <c r="D175" s="57"/>
      <c r="E175" s="57"/>
      <c r="F175" s="57"/>
      <c r="G175" s="57"/>
      <c r="H175" s="57"/>
      <c r="I175" s="57"/>
    </row>
    <row r="177" spans="1:9" x14ac:dyDescent="0.2">
      <c r="A177" s="57"/>
      <c r="B177" s="57"/>
      <c r="C177" s="57"/>
      <c r="D177" s="57"/>
      <c r="E177" s="57"/>
      <c r="F177" s="57"/>
      <c r="G177" s="57"/>
      <c r="H177" s="57"/>
      <c r="I177" s="57"/>
    </row>
    <row r="178" spans="1:9" x14ac:dyDescent="0.2">
      <c r="A178" s="57"/>
      <c r="B178" s="57"/>
      <c r="C178" s="57"/>
      <c r="D178" s="57"/>
      <c r="E178" s="57"/>
      <c r="F178" s="57"/>
      <c r="G178" s="57"/>
      <c r="H178" s="57"/>
      <c r="I178" s="57"/>
    </row>
    <row r="179" spans="1:9" x14ac:dyDescent="0.2">
      <c r="A179" s="57"/>
      <c r="B179" s="57"/>
      <c r="C179" s="57"/>
      <c r="D179" s="57"/>
      <c r="E179" s="57"/>
      <c r="F179" s="57"/>
      <c r="G179" s="57"/>
      <c r="H179" s="57"/>
      <c r="I179" s="57"/>
    </row>
    <row r="180" spans="1:9" x14ac:dyDescent="0.2">
      <c r="A180" s="57"/>
      <c r="B180" s="57"/>
      <c r="C180" s="57"/>
      <c r="D180" s="57"/>
      <c r="E180" s="57"/>
      <c r="F180" s="57"/>
      <c r="G180" s="57"/>
      <c r="H180" s="57"/>
      <c r="I180" s="57"/>
    </row>
    <row r="181" spans="1:9" x14ac:dyDescent="0.2">
      <c r="A181" s="57"/>
      <c r="B181" s="57"/>
      <c r="C181" s="57"/>
      <c r="D181" s="57"/>
      <c r="E181" s="57"/>
      <c r="F181" s="57"/>
      <c r="G181" s="57"/>
      <c r="H181" s="57"/>
      <c r="I181" s="57"/>
    </row>
    <row r="182" spans="1:9" x14ac:dyDescent="0.2">
      <c r="A182" s="57"/>
      <c r="B182" s="57"/>
      <c r="C182" s="57"/>
      <c r="D182" s="57"/>
      <c r="E182" s="57"/>
      <c r="F182" s="57"/>
      <c r="G182" s="57"/>
      <c r="H182" s="57"/>
      <c r="I182" s="57"/>
    </row>
    <row r="188" spans="1:9" x14ac:dyDescent="0.2">
      <c r="A188" s="57"/>
      <c r="B188" s="57"/>
      <c r="C188" s="57"/>
      <c r="D188" s="57"/>
      <c r="E188" s="57"/>
      <c r="F188" s="57"/>
      <c r="G188" s="57"/>
      <c r="H188" s="57"/>
      <c r="I188" s="57"/>
    </row>
    <row r="190" spans="1:9" x14ac:dyDescent="0.2">
      <c r="A190" s="57"/>
      <c r="B190" s="57"/>
      <c r="C190" s="57"/>
      <c r="D190" s="57"/>
      <c r="E190" s="57"/>
      <c r="F190" s="57"/>
      <c r="G190" s="57"/>
      <c r="H190" s="57"/>
      <c r="I190" s="57"/>
    </row>
    <row r="191" spans="1:9" x14ac:dyDescent="0.2">
      <c r="A191" s="57"/>
      <c r="B191" s="57"/>
      <c r="C191" s="57"/>
      <c r="D191" s="57"/>
      <c r="E191" s="57"/>
      <c r="F191" s="57"/>
      <c r="G191" s="57"/>
      <c r="H191" s="57"/>
      <c r="I191" s="57"/>
    </row>
    <row r="192" spans="1:9" x14ac:dyDescent="0.2">
      <c r="A192" s="57"/>
      <c r="B192" s="57"/>
      <c r="C192" s="57"/>
      <c r="D192" s="57"/>
      <c r="E192" s="57"/>
      <c r="F192" s="57"/>
      <c r="G192" s="57"/>
      <c r="H192" s="57"/>
      <c r="I192" s="57"/>
    </row>
    <row r="193" spans="1:9" x14ac:dyDescent="0.2">
      <c r="A193" s="57"/>
      <c r="B193" s="57"/>
      <c r="C193" s="57"/>
      <c r="D193" s="57"/>
      <c r="E193" s="57"/>
      <c r="F193" s="57"/>
      <c r="G193" s="57"/>
      <c r="H193" s="57"/>
      <c r="I193" s="57"/>
    </row>
    <row r="194" spans="1:9" x14ac:dyDescent="0.2">
      <c r="A194" s="57"/>
      <c r="B194" s="57"/>
      <c r="C194" s="57"/>
      <c r="D194" s="57"/>
      <c r="E194" s="57"/>
      <c r="F194" s="57"/>
      <c r="G194" s="57"/>
      <c r="H194" s="57"/>
      <c r="I194" s="57"/>
    </row>
    <row r="195" spans="1:9" x14ac:dyDescent="0.2">
      <c r="A195" s="57"/>
      <c r="B195" s="57"/>
      <c r="C195" s="57"/>
      <c r="D195" s="57"/>
      <c r="E195" s="57"/>
      <c r="F195" s="57"/>
      <c r="G195" s="57"/>
      <c r="H195" s="57"/>
      <c r="I195" s="57"/>
    </row>
    <row r="197" spans="1:9" x14ac:dyDescent="0.2">
      <c r="A197" s="57"/>
      <c r="B197" s="57"/>
      <c r="C197" s="57"/>
      <c r="D197" s="57"/>
      <c r="E197" s="57"/>
      <c r="F197" s="57"/>
      <c r="G197" s="57"/>
      <c r="H197" s="57"/>
      <c r="I197" s="57"/>
    </row>
    <row r="198" spans="1:9" x14ac:dyDescent="0.2">
      <c r="A198" s="57"/>
      <c r="B198" s="57"/>
      <c r="C198" s="57"/>
      <c r="D198" s="57"/>
      <c r="E198" s="57"/>
      <c r="F198" s="57"/>
      <c r="G198" s="57"/>
      <c r="H198" s="57"/>
      <c r="I198" s="57"/>
    </row>
    <row r="199" spans="1:9" x14ac:dyDescent="0.2">
      <c r="A199" s="57"/>
      <c r="B199" s="57"/>
      <c r="C199" s="57"/>
      <c r="D199" s="57"/>
      <c r="E199" s="57"/>
      <c r="F199" s="57"/>
      <c r="G199" s="57"/>
      <c r="H199" s="57"/>
      <c r="I199" s="57"/>
    </row>
    <row r="205" spans="1:9" x14ac:dyDescent="0.2">
      <c r="A205" s="57"/>
      <c r="B205" s="57"/>
      <c r="C205" s="57"/>
      <c r="D205" s="57"/>
      <c r="E205" s="57"/>
      <c r="F205" s="57"/>
      <c r="G205" s="57"/>
      <c r="H205" s="57"/>
      <c r="I205" s="57"/>
    </row>
    <row r="206" spans="1:9" x14ac:dyDescent="0.2">
      <c r="A206" s="57"/>
      <c r="B206" s="57"/>
      <c r="C206" s="57"/>
      <c r="D206" s="57"/>
      <c r="E206" s="57"/>
      <c r="F206" s="57"/>
      <c r="G206" s="57"/>
      <c r="H206" s="57"/>
      <c r="I206" s="57"/>
    </row>
    <row r="207" spans="1:9" x14ac:dyDescent="0.2">
      <c r="A207" s="57"/>
      <c r="B207" s="57"/>
      <c r="C207" s="57"/>
      <c r="D207" s="57"/>
      <c r="E207" s="57"/>
      <c r="F207" s="57"/>
      <c r="G207" s="57"/>
      <c r="H207" s="57"/>
      <c r="I207" s="57"/>
    </row>
    <row r="208" spans="1:9" x14ac:dyDescent="0.2">
      <c r="A208" s="57"/>
      <c r="B208" s="57"/>
      <c r="C208" s="57"/>
      <c r="D208" s="57"/>
      <c r="E208" s="57"/>
      <c r="F208" s="57"/>
      <c r="G208" s="57"/>
      <c r="H208" s="57"/>
      <c r="I208" s="57"/>
    </row>
    <row r="209" spans="1:9" x14ac:dyDescent="0.2">
      <c r="A209" s="57"/>
      <c r="B209" s="57"/>
      <c r="C209" s="57"/>
      <c r="D209" s="57"/>
      <c r="E209" s="57"/>
      <c r="F209" s="57"/>
      <c r="G209" s="57"/>
      <c r="H209" s="57"/>
      <c r="I209" s="57"/>
    </row>
    <row r="210" spans="1:9" x14ac:dyDescent="0.2">
      <c r="A210" s="57"/>
      <c r="B210" s="57"/>
      <c r="C210" s="57"/>
      <c r="D210" s="57"/>
      <c r="E210" s="57"/>
      <c r="F210" s="57"/>
      <c r="G210" s="57"/>
      <c r="H210" s="57"/>
      <c r="I210" s="57"/>
    </row>
    <row r="211" spans="1:9" x14ac:dyDescent="0.2">
      <c r="A211" s="57"/>
      <c r="B211" s="57"/>
      <c r="C211" s="57"/>
      <c r="D211" s="57"/>
      <c r="E211" s="57"/>
      <c r="F211" s="57"/>
      <c r="G211" s="57"/>
      <c r="H211" s="57"/>
      <c r="I211" s="57"/>
    </row>
    <row r="212" spans="1:9" x14ac:dyDescent="0.2">
      <c r="A212" s="57"/>
      <c r="B212" s="57"/>
      <c r="C212" s="57"/>
      <c r="D212" s="57"/>
      <c r="E212" s="57"/>
      <c r="F212" s="57"/>
      <c r="G212" s="57"/>
      <c r="H212" s="57"/>
      <c r="I212" s="57"/>
    </row>
    <row r="213" spans="1:9" x14ac:dyDescent="0.2">
      <c r="A213" s="57"/>
      <c r="B213" s="57"/>
      <c r="C213" s="57"/>
      <c r="D213" s="57"/>
      <c r="E213" s="57"/>
      <c r="F213" s="57"/>
      <c r="G213" s="57"/>
      <c r="H213" s="57"/>
      <c r="I213" s="57"/>
    </row>
    <row r="214" spans="1:9" x14ac:dyDescent="0.2">
      <c r="A214" s="57"/>
      <c r="B214" s="57"/>
      <c r="C214" s="57"/>
      <c r="D214" s="57"/>
      <c r="E214" s="57"/>
      <c r="F214" s="57"/>
      <c r="G214" s="57"/>
      <c r="H214" s="57"/>
      <c r="I214" s="57"/>
    </row>
    <row r="216" spans="1:9" x14ac:dyDescent="0.2">
      <c r="A216" s="57"/>
      <c r="B216" s="57"/>
      <c r="C216" s="57"/>
      <c r="D216" s="57"/>
      <c r="E216" s="57"/>
      <c r="F216" s="57"/>
      <c r="G216" s="57"/>
      <c r="H216" s="57"/>
      <c r="I216" s="57"/>
    </row>
    <row r="217" spans="1:9" x14ac:dyDescent="0.2">
      <c r="A217" s="57"/>
      <c r="B217" s="57"/>
      <c r="C217" s="57"/>
      <c r="D217" s="57"/>
      <c r="E217" s="57"/>
      <c r="F217" s="57"/>
      <c r="G217" s="57"/>
      <c r="H217" s="57"/>
      <c r="I217" s="57"/>
    </row>
    <row r="218" spans="1:9" x14ac:dyDescent="0.2">
      <c r="A218" s="57"/>
      <c r="B218" s="57"/>
      <c r="C218" s="57"/>
      <c r="D218" s="57"/>
      <c r="E218" s="57"/>
      <c r="F218" s="57"/>
      <c r="G218" s="57"/>
      <c r="H218" s="57"/>
      <c r="I218" s="57"/>
    </row>
    <row r="219" spans="1:9" x14ac:dyDescent="0.2">
      <c r="A219" s="57"/>
      <c r="B219" s="57"/>
      <c r="C219" s="57"/>
      <c r="D219" s="57"/>
      <c r="E219" s="57"/>
      <c r="F219" s="57"/>
      <c r="G219" s="57"/>
      <c r="H219" s="57"/>
      <c r="I219" s="57"/>
    </row>
    <row r="220" spans="1:9" x14ac:dyDescent="0.2">
      <c r="A220" s="57"/>
      <c r="B220" s="57"/>
      <c r="C220" s="57"/>
      <c r="D220" s="57"/>
      <c r="E220" s="57"/>
      <c r="F220" s="57"/>
      <c r="G220" s="57"/>
      <c r="H220" s="57"/>
      <c r="I220" s="57"/>
    </row>
    <row r="221" spans="1:9" x14ac:dyDescent="0.2">
      <c r="A221" s="57"/>
      <c r="B221" s="57"/>
      <c r="C221" s="57"/>
      <c r="D221" s="57"/>
      <c r="E221" s="57"/>
      <c r="F221" s="57"/>
      <c r="G221" s="57"/>
      <c r="H221" s="57"/>
      <c r="I221" s="57"/>
    </row>
    <row r="222" spans="1:9" x14ac:dyDescent="0.2">
      <c r="A222" s="57"/>
      <c r="B222" s="57"/>
      <c r="C222" s="57"/>
      <c r="D222" s="57"/>
      <c r="E222" s="57"/>
      <c r="F222" s="57"/>
      <c r="G222" s="57"/>
      <c r="H222" s="57"/>
      <c r="I222" s="57"/>
    </row>
    <row r="223" spans="1:9" x14ac:dyDescent="0.2">
      <c r="A223" s="57"/>
      <c r="B223" s="57"/>
      <c r="C223" s="57"/>
      <c r="D223" s="57"/>
      <c r="E223" s="57"/>
      <c r="F223" s="57"/>
      <c r="G223" s="57"/>
      <c r="H223" s="57"/>
      <c r="I223" s="57"/>
    </row>
    <row r="224" spans="1:9" x14ac:dyDescent="0.2">
      <c r="A224" s="57"/>
      <c r="B224" s="57"/>
      <c r="C224" s="57"/>
      <c r="D224" s="57"/>
      <c r="E224" s="57"/>
      <c r="F224" s="57"/>
      <c r="G224" s="57"/>
      <c r="H224" s="57"/>
      <c r="I224" s="57"/>
    </row>
    <row r="225" spans="1:9" x14ac:dyDescent="0.2">
      <c r="A225" s="57"/>
      <c r="B225" s="57"/>
      <c r="C225" s="57"/>
      <c r="D225" s="57"/>
      <c r="E225" s="57"/>
      <c r="F225" s="57"/>
      <c r="G225" s="57"/>
      <c r="H225" s="57"/>
      <c r="I225" s="57"/>
    </row>
    <row r="226" spans="1:9" x14ac:dyDescent="0.2">
      <c r="A226" s="57"/>
      <c r="B226" s="57"/>
      <c r="C226" s="57"/>
      <c r="D226" s="57"/>
      <c r="E226" s="57"/>
      <c r="F226" s="57"/>
      <c r="G226" s="57"/>
      <c r="H226" s="57"/>
      <c r="I226" s="57"/>
    </row>
    <row r="227" spans="1:9" x14ac:dyDescent="0.2">
      <c r="A227" s="57"/>
      <c r="B227" s="57"/>
      <c r="C227" s="57"/>
      <c r="D227" s="57"/>
      <c r="E227" s="57"/>
      <c r="F227" s="57"/>
      <c r="G227" s="57"/>
      <c r="H227" s="57"/>
      <c r="I227" s="57"/>
    </row>
    <row r="228" spans="1:9" x14ac:dyDescent="0.2">
      <c r="A228" s="57"/>
      <c r="B228" s="57"/>
      <c r="C228" s="57"/>
      <c r="D228" s="57"/>
      <c r="E228" s="57"/>
      <c r="F228" s="57"/>
      <c r="G228" s="57"/>
      <c r="H228" s="57"/>
      <c r="I228" s="57"/>
    </row>
    <row r="229" spans="1:9" x14ac:dyDescent="0.2">
      <c r="A229" s="57"/>
      <c r="B229" s="57"/>
      <c r="C229" s="57"/>
      <c r="D229" s="57"/>
      <c r="E229" s="57"/>
      <c r="F229" s="57"/>
      <c r="G229" s="57"/>
      <c r="H229" s="57"/>
      <c r="I229" s="57"/>
    </row>
    <row r="230" spans="1:9" x14ac:dyDescent="0.2">
      <c r="A230" s="57"/>
      <c r="B230" s="57"/>
      <c r="C230" s="57"/>
      <c r="D230" s="57"/>
      <c r="E230" s="57"/>
      <c r="F230" s="57"/>
      <c r="G230" s="57"/>
      <c r="H230" s="57"/>
      <c r="I230" s="57"/>
    </row>
    <row r="234" spans="1:9" x14ac:dyDescent="0.2">
      <c r="A234" s="57"/>
      <c r="B234" s="57"/>
      <c r="C234" s="57"/>
      <c r="D234" s="57"/>
      <c r="E234" s="57"/>
      <c r="F234" s="57"/>
      <c r="G234" s="57"/>
      <c r="H234" s="57"/>
      <c r="I234" s="57"/>
    </row>
    <row r="244" spans="1:9" x14ac:dyDescent="0.2">
      <c r="A244" s="57"/>
      <c r="B244" s="57"/>
      <c r="C244" s="57"/>
      <c r="D244" s="57"/>
      <c r="E244" s="57"/>
      <c r="F244" s="57"/>
      <c r="G244" s="57"/>
      <c r="H244" s="57"/>
      <c r="I244" s="57"/>
    </row>
  </sheetData>
  <sheetProtection selectLockedCells="1"/>
  <mergeCells count="24">
    <mergeCell ref="C32:F32"/>
    <mergeCell ref="B33:F33"/>
    <mergeCell ref="A34:I34"/>
    <mergeCell ref="A2:D2"/>
    <mergeCell ref="E2:I2"/>
    <mergeCell ref="E3:I3"/>
    <mergeCell ref="E4:I4"/>
    <mergeCell ref="E5:I5"/>
    <mergeCell ref="B44:I44"/>
    <mergeCell ref="H45:I45"/>
    <mergeCell ref="F47:F48"/>
    <mergeCell ref="J48:K48"/>
    <mergeCell ref="E6:F6"/>
    <mergeCell ref="H6:I6"/>
    <mergeCell ref="A43:I43"/>
    <mergeCell ref="E7:I7"/>
    <mergeCell ref="E11:F11"/>
    <mergeCell ref="E12:F12"/>
    <mergeCell ref="E13:F13"/>
    <mergeCell ref="H13:I13"/>
    <mergeCell ref="E16:F16"/>
    <mergeCell ref="E18:F18"/>
    <mergeCell ref="A25:F25"/>
    <mergeCell ref="C29:E29"/>
  </mergeCells>
  <pageMargins left="0.70866141732283472" right="0.70866141732283472" top="0.78740157480314965" bottom="0.78740157480314965" header="0.51181102362204722" footer="0.51181102362204722"/>
  <pageSetup paperSize="9" scale="80" firstPageNumber="84" orientation="portrait" useFirstPageNumber="1" r:id="rId1"/>
  <headerFooter alignWithMargins="0">
    <oddFooter>&amp;L&amp;"Arial,Kurzíva"&amp;11Zastupitelstvo Olomouckého kraje 19. 6. 2023
6.1. - Rozpočet Olomouckého kraje 2022 - závěrečný účet
Příloha č. 14: Financování hospodaření příspěvkových organizací Olomouckého kraje&amp;R&amp;"Arial,Kurzíva"&amp;11Strana &amp;P (celkem 293)</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9">
    <tabColor theme="3" tint="0.79998168889431442"/>
  </sheetPr>
  <dimension ref="A1:M244"/>
  <sheetViews>
    <sheetView showGridLines="0" topLeftCell="A16" zoomScaleNormal="100" workbookViewId="0">
      <selection activeCell="D42" sqref="D42"/>
    </sheetView>
  </sheetViews>
  <sheetFormatPr defaultColWidth="9.28515625" defaultRowHeight="12.75" x14ac:dyDescent="0.2"/>
  <cols>
    <col min="1" max="1" width="7.5703125" style="52" customWidth="1"/>
    <col min="2" max="2" width="2.5703125" style="52" customWidth="1"/>
    <col min="3" max="3" width="8.42578125" style="52" customWidth="1"/>
    <col min="4" max="4" width="8.28515625" style="52" customWidth="1"/>
    <col min="5" max="5" width="15.28515625" style="52" customWidth="1"/>
    <col min="6" max="6" width="15.5703125" style="52" customWidth="1"/>
    <col min="7" max="7" width="15" style="52" customWidth="1"/>
    <col min="8" max="8" width="15.28515625" style="52" customWidth="1"/>
    <col min="9" max="9" width="19" style="52" customWidth="1"/>
    <col min="10" max="10" width="16.85546875" style="309" customWidth="1"/>
    <col min="11" max="11" width="14.42578125" style="7" customWidth="1"/>
    <col min="12" max="12" width="10.7109375" style="57" bestFit="1" customWidth="1"/>
    <col min="13" max="16384" width="9.28515625" style="57"/>
  </cols>
  <sheetData>
    <row r="1" spans="1:11" ht="19.5" x14ac:dyDescent="0.4">
      <c r="A1" s="208" t="s">
        <v>0</v>
      </c>
      <c r="B1" s="209"/>
      <c r="C1" s="209"/>
      <c r="D1" s="209"/>
      <c r="I1" s="210"/>
    </row>
    <row r="2" spans="1:11" ht="37.5" customHeight="1" x14ac:dyDescent="0.4">
      <c r="A2" s="456" t="s">
        <v>1</v>
      </c>
      <c r="B2" s="456"/>
      <c r="C2" s="456"/>
      <c r="D2" s="456"/>
      <c r="E2" s="499" t="s">
        <v>124</v>
      </c>
      <c r="F2" s="499"/>
      <c r="G2" s="499"/>
      <c r="H2" s="499"/>
      <c r="I2" s="499"/>
      <c r="J2" s="22"/>
    </row>
    <row r="3" spans="1:11" ht="9.75" customHeight="1" x14ac:dyDescent="0.4">
      <c r="A3" s="212"/>
      <c r="B3" s="212"/>
      <c r="C3" s="212"/>
      <c r="D3" s="212"/>
      <c r="E3" s="449" t="s">
        <v>23</v>
      </c>
      <c r="F3" s="449"/>
      <c r="G3" s="449"/>
      <c r="H3" s="449"/>
      <c r="I3" s="449"/>
      <c r="J3" s="22"/>
    </row>
    <row r="4" spans="1:11" ht="15.75" x14ac:dyDescent="0.25">
      <c r="A4" s="213" t="s">
        <v>2</v>
      </c>
      <c r="E4" s="458" t="s">
        <v>211</v>
      </c>
      <c r="F4" s="458"/>
      <c r="G4" s="458"/>
      <c r="H4" s="458"/>
      <c r="I4" s="458"/>
    </row>
    <row r="5" spans="1:11" ht="7.5" customHeight="1" x14ac:dyDescent="0.3">
      <c r="A5" s="214"/>
      <c r="E5" s="449" t="s">
        <v>23</v>
      </c>
      <c r="F5" s="449"/>
      <c r="G5" s="449"/>
      <c r="H5" s="449"/>
      <c r="I5" s="449"/>
    </row>
    <row r="6" spans="1:11" ht="19.5" x14ac:dyDescent="0.4">
      <c r="A6" s="211" t="s">
        <v>34</v>
      </c>
      <c r="C6" s="215"/>
      <c r="D6" s="215"/>
      <c r="E6" s="446">
        <v>600938</v>
      </c>
      <c r="F6" s="447"/>
      <c r="G6" s="216" t="s">
        <v>3</v>
      </c>
      <c r="H6" s="448">
        <v>1160</v>
      </c>
      <c r="I6" s="448"/>
    </row>
    <row r="7" spans="1:11" ht="8.25" customHeight="1" x14ac:dyDescent="0.4">
      <c r="A7" s="211"/>
      <c r="E7" s="449" t="s">
        <v>24</v>
      </c>
      <c r="F7" s="449"/>
      <c r="G7" s="449"/>
      <c r="H7" s="449"/>
      <c r="I7" s="449"/>
    </row>
    <row r="8" spans="1:11" ht="19.5" hidden="1" x14ac:dyDescent="0.4">
      <c r="A8" s="211"/>
      <c r="E8" s="217"/>
      <c r="F8" s="217"/>
      <c r="G8" s="217"/>
      <c r="H8" s="218"/>
      <c r="I8" s="217"/>
    </row>
    <row r="9" spans="1:11" ht="30.75" customHeight="1" x14ac:dyDescent="0.4">
      <c r="A9" s="211"/>
      <c r="E9" s="217"/>
      <c r="F9" s="217"/>
      <c r="G9" s="217"/>
      <c r="H9" s="218"/>
      <c r="I9" s="217"/>
    </row>
    <row r="11" spans="1:11" ht="15" customHeight="1" x14ac:dyDescent="0.4">
      <c r="A11" s="219"/>
      <c r="E11" s="450" t="s">
        <v>4</v>
      </c>
      <c r="F11" s="451"/>
      <c r="G11" s="220" t="s">
        <v>5</v>
      </c>
      <c r="H11" s="55" t="s">
        <v>6</v>
      </c>
      <c r="I11" s="55"/>
      <c r="J11" s="27"/>
      <c r="K11" s="4"/>
    </row>
    <row r="12" spans="1:11" ht="15" customHeight="1" x14ac:dyDescent="0.4">
      <c r="A12" s="54"/>
      <c r="B12" s="54"/>
      <c r="C12" s="54"/>
      <c r="D12" s="54"/>
      <c r="E12" s="450" t="s">
        <v>7</v>
      </c>
      <c r="F12" s="451"/>
      <c r="G12" s="220" t="s">
        <v>8</v>
      </c>
      <c r="H12" s="221" t="s">
        <v>9</v>
      </c>
      <c r="I12" s="222" t="s">
        <v>10</v>
      </c>
      <c r="J12" s="27"/>
      <c r="K12" s="4"/>
    </row>
    <row r="13" spans="1:11" ht="12.75" customHeight="1" x14ac:dyDescent="0.2">
      <c r="A13" s="54"/>
      <c r="B13" s="54"/>
      <c r="C13" s="54"/>
      <c r="D13" s="54"/>
      <c r="E13" s="450" t="s">
        <v>11</v>
      </c>
      <c r="F13" s="451"/>
      <c r="G13" s="223"/>
      <c r="H13" s="452" t="s">
        <v>35</v>
      </c>
      <c r="I13" s="452"/>
      <c r="J13" s="27"/>
      <c r="K13" s="4"/>
    </row>
    <row r="14" spans="1:11" ht="12.75" customHeight="1" x14ac:dyDescent="0.2">
      <c r="A14" s="54"/>
      <c r="B14" s="54"/>
      <c r="C14" s="54"/>
      <c r="D14" s="54"/>
      <c r="E14" s="224"/>
      <c r="F14" s="224"/>
      <c r="G14" s="223"/>
      <c r="H14" s="119"/>
      <c r="I14" s="119"/>
      <c r="J14" s="27"/>
      <c r="K14" s="4"/>
    </row>
    <row r="15" spans="1:11" ht="18.75" x14ac:dyDescent="0.4">
      <c r="A15" s="114" t="s">
        <v>36</v>
      </c>
      <c r="B15" s="114"/>
      <c r="C15" s="51"/>
      <c r="D15" s="114"/>
      <c r="E15" s="53"/>
      <c r="F15" s="53"/>
      <c r="G15" s="115"/>
      <c r="H15" s="54"/>
      <c r="I15" s="54"/>
      <c r="J15" s="27"/>
      <c r="K15" s="4"/>
    </row>
    <row r="16" spans="1:11" ht="19.5" x14ac:dyDescent="0.4">
      <c r="A16" s="225" t="s">
        <v>62</v>
      </c>
      <c r="B16" s="114"/>
      <c r="C16" s="51"/>
      <c r="D16" s="114"/>
      <c r="E16" s="453">
        <v>100455000</v>
      </c>
      <c r="F16" s="454"/>
      <c r="G16" s="226">
        <f>H16+I16</f>
        <v>113512456.40000001</v>
      </c>
      <c r="H16" s="101">
        <v>110640704.90000001</v>
      </c>
      <c r="I16" s="101">
        <v>2871751.5</v>
      </c>
      <c r="J16" s="27"/>
      <c r="K16" s="4"/>
    </row>
    <row r="17" spans="1:12" ht="18" x14ac:dyDescent="0.35">
      <c r="A17" s="227" t="s">
        <v>6</v>
      </c>
      <c r="B17" s="116"/>
      <c r="C17" s="228" t="s">
        <v>26</v>
      </c>
      <c r="D17" s="116"/>
      <c r="E17" s="116"/>
      <c r="F17" s="116"/>
      <c r="G17" s="56">
        <f>H17+I17</f>
        <v>0</v>
      </c>
      <c r="H17" s="56">
        <v>0</v>
      </c>
      <c r="I17" s="56">
        <v>0</v>
      </c>
      <c r="J17" s="320"/>
      <c r="K17" s="311"/>
    </row>
    <row r="18" spans="1:12" ht="19.5" x14ac:dyDescent="0.4">
      <c r="A18" s="225" t="s">
        <v>63</v>
      </c>
      <c r="B18" s="116"/>
      <c r="C18" s="116"/>
      <c r="D18" s="116"/>
      <c r="E18" s="453">
        <v>100455000</v>
      </c>
      <c r="F18" s="454"/>
      <c r="G18" s="226">
        <f>H18+I18</f>
        <v>113781024.34999999</v>
      </c>
      <c r="H18" s="101">
        <v>110641193.5</v>
      </c>
      <c r="I18" s="101">
        <v>3139830.85</v>
      </c>
      <c r="J18" s="27"/>
      <c r="K18" s="4"/>
    </row>
    <row r="19" spans="1:12" ht="14.25" customHeight="1" x14ac:dyDescent="0.4">
      <c r="A19" s="225"/>
      <c r="B19" s="116"/>
      <c r="C19" s="116"/>
      <c r="D19" s="116"/>
      <c r="E19" s="229"/>
      <c r="F19" s="230"/>
      <c r="G19" s="231"/>
      <c r="H19" s="101"/>
      <c r="I19" s="101"/>
      <c r="J19" s="388"/>
      <c r="K19" s="4"/>
    </row>
    <row r="20" spans="1:12" s="132" customFormat="1" ht="19.5" x14ac:dyDescent="0.4">
      <c r="A20" s="129" t="s">
        <v>64</v>
      </c>
      <c r="B20" s="129"/>
      <c r="C20" s="130"/>
      <c r="D20" s="129"/>
      <c r="E20" s="129"/>
      <c r="F20" s="129"/>
      <c r="G20" s="131">
        <f>G18-G16+G17</f>
        <v>268567.94999998808</v>
      </c>
      <c r="H20" s="131">
        <f>H18-H16+H17</f>
        <v>488.59999999403954</v>
      </c>
      <c r="I20" s="131">
        <f>I18-I16+I17</f>
        <v>268079.35000000009</v>
      </c>
      <c r="J20" s="314"/>
      <c r="K20" s="57"/>
    </row>
    <row r="21" spans="1:12" s="132" customFormat="1" ht="19.5" x14ac:dyDescent="0.4">
      <c r="A21" s="129" t="s">
        <v>65</v>
      </c>
      <c r="B21" s="129"/>
      <c r="C21" s="130"/>
      <c r="D21" s="129"/>
      <c r="E21" s="129"/>
      <c r="F21" s="129"/>
      <c r="G21" s="131">
        <f>G20-G17</f>
        <v>268567.94999998808</v>
      </c>
      <c r="H21" s="131">
        <f>H20-H17</f>
        <v>488.59999999403954</v>
      </c>
      <c r="I21" s="131">
        <f>I20-I17</f>
        <v>268079.35000000009</v>
      </c>
      <c r="J21" s="314"/>
      <c r="K21" s="313"/>
    </row>
    <row r="22" spans="1:12" ht="14.25" customHeight="1" x14ac:dyDescent="0.4">
      <c r="A22" s="53"/>
      <c r="B22" s="116"/>
      <c r="C22" s="116"/>
      <c r="D22" s="116"/>
      <c r="E22" s="116"/>
      <c r="F22" s="116"/>
      <c r="G22" s="116"/>
      <c r="H22" s="232"/>
      <c r="I22" s="232"/>
      <c r="J22" s="314"/>
      <c r="K22" s="313"/>
    </row>
    <row r="23" spans="1:12" ht="9.75" hidden="1" customHeight="1" x14ac:dyDescent="0.4">
      <c r="J23" s="314"/>
      <c r="K23" s="313"/>
    </row>
    <row r="24" spans="1:12" ht="19.5" x14ac:dyDescent="0.4">
      <c r="A24" s="114" t="s">
        <v>66</v>
      </c>
      <c r="B24" s="233"/>
      <c r="C24" s="51"/>
      <c r="D24" s="233"/>
      <c r="E24" s="233"/>
      <c r="J24" s="314"/>
      <c r="K24" s="313"/>
    </row>
    <row r="25" spans="1:12" s="132" customFormat="1" ht="28.5" customHeight="1" x14ac:dyDescent="0.3">
      <c r="A25" s="437" t="s">
        <v>196</v>
      </c>
      <c r="B25" s="437"/>
      <c r="C25" s="437"/>
      <c r="D25" s="437"/>
      <c r="E25" s="437"/>
      <c r="F25" s="437"/>
      <c r="G25" s="134">
        <f>G21-I26</f>
        <v>268567.94999998808</v>
      </c>
      <c r="H25" s="135">
        <f>H21</f>
        <v>488.59999999403954</v>
      </c>
      <c r="I25" s="135">
        <f>I21-I26</f>
        <v>268079.35000000009</v>
      </c>
    </row>
    <row r="26" spans="1:12" s="132" customFormat="1" ht="15" x14ac:dyDescent="0.3">
      <c r="A26" s="133" t="s">
        <v>197</v>
      </c>
      <c r="B26" s="130"/>
      <c r="C26" s="130"/>
      <c r="D26" s="130"/>
      <c r="E26" s="130"/>
      <c r="F26" s="130"/>
      <c r="G26" s="134"/>
      <c r="H26" s="363" t="s">
        <v>198</v>
      </c>
      <c r="I26" s="135">
        <v>0</v>
      </c>
      <c r="J26" s="332"/>
      <c r="K26" s="313"/>
      <c r="L26" s="312"/>
    </row>
    <row r="27" spans="1:12" s="132" customFormat="1" x14ac:dyDescent="0.2">
      <c r="A27" s="136"/>
      <c r="B27" s="136"/>
      <c r="C27" s="136"/>
      <c r="D27" s="136"/>
      <c r="E27" s="136"/>
      <c r="F27" s="136"/>
      <c r="G27" s="136"/>
      <c r="H27" s="136"/>
      <c r="I27" s="136"/>
      <c r="J27" s="315"/>
      <c r="K27" s="316"/>
    </row>
    <row r="28" spans="1:12" s="132" customFormat="1" ht="16.5" x14ac:dyDescent="0.35">
      <c r="A28" s="129" t="s">
        <v>37</v>
      </c>
      <c r="B28" s="129" t="s">
        <v>38</v>
      </c>
      <c r="C28" s="129"/>
      <c r="D28" s="137"/>
      <c r="E28" s="137"/>
      <c r="F28" s="138"/>
      <c r="G28" s="131"/>
      <c r="H28" s="139"/>
      <c r="I28" s="138"/>
      <c r="J28" s="317"/>
      <c r="K28" s="313"/>
    </row>
    <row r="29" spans="1:12" s="132" customFormat="1" ht="16.5" customHeight="1" x14ac:dyDescent="0.3">
      <c r="A29" s="129"/>
      <c r="B29" s="129"/>
      <c r="C29" s="438" t="s">
        <v>14</v>
      </c>
      <c r="D29" s="438"/>
      <c r="E29" s="438"/>
      <c r="F29" s="138"/>
      <c r="G29" s="140">
        <f>G30+G31</f>
        <v>268567.95</v>
      </c>
      <c r="H29" s="139"/>
      <c r="I29" s="138"/>
      <c r="J29" s="317"/>
      <c r="K29" s="313"/>
    </row>
    <row r="30" spans="1:12" s="132" customFormat="1" ht="18.75" x14ac:dyDescent="0.4">
      <c r="A30" s="141"/>
      <c r="B30" s="141"/>
      <c r="C30" s="142"/>
      <c r="D30" s="143"/>
      <c r="E30" s="144" t="s">
        <v>41</v>
      </c>
      <c r="F30" s="145" t="s">
        <v>15</v>
      </c>
      <c r="G30" s="146">
        <v>10000</v>
      </c>
      <c r="H30" s="139"/>
      <c r="I30" s="138"/>
      <c r="J30" s="57"/>
      <c r="K30" s="57"/>
    </row>
    <row r="31" spans="1:12" s="132" customFormat="1" ht="18.75" x14ac:dyDescent="0.4">
      <c r="A31" s="141"/>
      <c r="B31" s="141"/>
      <c r="C31" s="147"/>
      <c r="D31" s="143"/>
      <c r="E31" s="148"/>
      <c r="F31" s="145" t="s">
        <v>55</v>
      </c>
      <c r="G31" s="146">
        <v>258567.95</v>
      </c>
      <c r="H31" s="139"/>
      <c r="I31" s="138"/>
      <c r="J31" s="318"/>
      <c r="K31" s="318"/>
    </row>
    <row r="32" spans="1:12" s="132" customFormat="1" ht="18.75" x14ac:dyDescent="0.4">
      <c r="A32" s="141"/>
      <c r="B32" s="149"/>
      <c r="C32" s="438" t="s">
        <v>42</v>
      </c>
      <c r="D32" s="438"/>
      <c r="E32" s="438"/>
      <c r="F32" s="438"/>
      <c r="G32" s="140">
        <f>I26</f>
        <v>0</v>
      </c>
      <c r="H32" s="139"/>
      <c r="I32" s="138"/>
      <c r="J32" s="319"/>
      <c r="K32" s="57"/>
    </row>
    <row r="33" spans="1:13" ht="20.25" customHeight="1" x14ac:dyDescent="0.3">
      <c r="A33" s="150"/>
      <c r="B33" s="455" t="str">
        <f>CONCATENATE("b) Výsledek hospod. předcház. účet. období k 31. 12. ",'Rekapitulace dle oblasti'!E7)</f>
        <v>b) Výsledek hospod. předcház. účet. období k 31. 12. 2022</v>
      </c>
      <c r="C33" s="455"/>
      <c r="D33" s="455"/>
      <c r="E33" s="455"/>
      <c r="F33" s="455"/>
      <c r="G33" s="151">
        <v>1027289.25</v>
      </c>
      <c r="H33" s="150"/>
      <c r="I33" s="150"/>
      <c r="J33" s="332"/>
      <c r="K33" s="310"/>
    </row>
    <row r="34" spans="1:13" ht="13.5" customHeight="1" x14ac:dyDescent="0.2">
      <c r="A34" s="441"/>
      <c r="B34" s="441"/>
      <c r="C34" s="441"/>
      <c r="D34" s="441"/>
      <c r="E34" s="441"/>
      <c r="F34" s="441"/>
      <c r="G34" s="441"/>
      <c r="H34" s="441"/>
      <c r="I34" s="441"/>
      <c r="J34" s="332"/>
      <c r="K34" s="18"/>
    </row>
    <row r="35" spans="1:13" ht="18.75" customHeight="1" x14ac:dyDescent="0.4">
      <c r="A35" s="30" t="s">
        <v>39</v>
      </c>
      <c r="B35" s="30" t="s">
        <v>21</v>
      </c>
      <c r="C35" s="30"/>
      <c r="D35" s="34"/>
      <c r="E35" s="47"/>
      <c r="F35" s="3"/>
      <c r="G35" s="152"/>
      <c r="H35" s="29"/>
      <c r="I35" s="29"/>
      <c r="J35" s="315"/>
      <c r="K35" s="316"/>
    </row>
    <row r="36" spans="1:13" ht="18.75" x14ac:dyDescent="0.4">
      <c r="A36" s="30"/>
      <c r="B36" s="30"/>
      <c r="C36" s="30"/>
      <c r="D36" s="34"/>
      <c r="E36" s="27"/>
      <c r="F36" s="360" t="s">
        <v>25</v>
      </c>
      <c r="G36" s="44" t="s">
        <v>5</v>
      </c>
      <c r="H36" s="29"/>
      <c r="I36" s="395" t="s">
        <v>27</v>
      </c>
      <c r="J36" s="18"/>
    </row>
    <row r="37" spans="1:13" ht="16.5" x14ac:dyDescent="0.35">
      <c r="A37" s="154" t="s">
        <v>22</v>
      </c>
      <c r="B37" s="35"/>
      <c r="C37" s="2"/>
      <c r="D37" s="35"/>
      <c r="E37" s="47"/>
      <c r="F37" s="48">
        <v>450000</v>
      </c>
      <c r="G37" s="48">
        <v>513497.13</v>
      </c>
      <c r="H37" s="49"/>
      <c r="I37" s="394">
        <f>IF(F37=0,"nerozp.",G37/F37)</f>
        <v>1.1411047333333333</v>
      </c>
      <c r="J37" s="18"/>
    </row>
    <row r="38" spans="1:13" ht="16.5" hidden="1" customHeight="1" x14ac:dyDescent="0.35">
      <c r="A38" s="154" t="s">
        <v>60</v>
      </c>
      <c r="B38" s="35"/>
      <c r="C38" s="2"/>
      <c r="D38" s="50"/>
      <c r="E38" s="50"/>
      <c r="F38" s="48">
        <v>0</v>
      </c>
      <c r="G38" s="48">
        <v>0</v>
      </c>
      <c r="H38" s="49"/>
      <c r="I38" s="394" t="e">
        <f t="shared" ref="I38:I39" si="0">G38/F38</f>
        <v>#DIV/0!</v>
      </c>
      <c r="J38" s="18"/>
    </row>
    <row r="39" spans="1:13" ht="16.5" hidden="1" customHeight="1" x14ac:dyDescent="0.35">
      <c r="A39" s="154" t="s">
        <v>61</v>
      </c>
      <c r="B39" s="35"/>
      <c r="C39" s="2"/>
      <c r="D39" s="50"/>
      <c r="E39" s="50"/>
      <c r="F39" s="48">
        <v>0</v>
      </c>
      <c r="G39" s="48">
        <v>0</v>
      </c>
      <c r="H39" s="49"/>
      <c r="I39" s="394" t="e">
        <f t="shared" si="0"/>
        <v>#DIV/0!</v>
      </c>
      <c r="J39" s="18"/>
    </row>
    <row r="40" spans="1:13" ht="16.5" x14ac:dyDescent="0.35">
      <c r="A40" s="154" t="s">
        <v>54</v>
      </c>
      <c r="B40" s="35"/>
      <c r="C40" s="2"/>
      <c r="D40" s="50"/>
      <c r="E40" s="50"/>
      <c r="F40" s="48">
        <v>0</v>
      </c>
      <c r="G40" s="48">
        <v>0</v>
      </c>
      <c r="H40" s="49"/>
      <c r="I40" s="394" t="str">
        <f t="shared" ref="I40:I42" si="1">IF(F40=0,"nerozp.",G40/F40)</f>
        <v>nerozp.</v>
      </c>
      <c r="J40" s="8"/>
    </row>
    <row r="41" spans="1:13" ht="16.5" x14ac:dyDescent="0.35">
      <c r="A41" s="154" t="s">
        <v>52</v>
      </c>
      <c r="B41" s="35"/>
      <c r="C41" s="2"/>
      <c r="D41" s="47"/>
      <c r="E41" s="47"/>
      <c r="F41" s="48">
        <v>1590158.32</v>
      </c>
      <c r="G41" s="48">
        <v>1590158.32</v>
      </c>
      <c r="H41" s="49"/>
      <c r="I41" s="393">
        <f>IF(F41=0,"nerozp.",G41/F41)</f>
        <v>1</v>
      </c>
      <c r="J41" s="8"/>
    </row>
    <row r="42" spans="1:13" ht="16.5" x14ac:dyDescent="0.35">
      <c r="A42" s="154" t="s">
        <v>230</v>
      </c>
      <c r="B42" s="2"/>
      <c r="C42" s="2"/>
      <c r="D42" s="29"/>
      <c r="E42" s="29"/>
      <c r="F42" s="48">
        <v>0</v>
      </c>
      <c r="G42" s="48">
        <v>0</v>
      </c>
      <c r="H42" s="49"/>
      <c r="I42" s="394" t="str">
        <f t="shared" si="1"/>
        <v>nerozp.</v>
      </c>
      <c r="J42" s="8"/>
    </row>
    <row r="43" spans="1:13" ht="12.75" hidden="1" customHeight="1" x14ac:dyDescent="0.2">
      <c r="A43" s="433" t="s">
        <v>51</v>
      </c>
      <c r="B43" s="433"/>
      <c r="C43" s="433"/>
      <c r="D43" s="433"/>
      <c r="E43" s="433"/>
      <c r="F43" s="433"/>
      <c r="G43" s="433"/>
      <c r="H43" s="433"/>
      <c r="I43" s="433"/>
      <c r="J43" s="8"/>
    </row>
    <row r="44" spans="1:13" ht="80.25" customHeight="1" x14ac:dyDescent="0.2">
      <c r="A44" s="156" t="s">
        <v>51</v>
      </c>
      <c r="B44" s="498" t="s">
        <v>239</v>
      </c>
      <c r="C44" s="498"/>
      <c r="D44" s="498"/>
      <c r="E44" s="498"/>
      <c r="F44" s="498"/>
      <c r="G44" s="498"/>
      <c r="H44" s="498"/>
      <c r="I44" s="498"/>
      <c r="J44" s="8"/>
    </row>
    <row r="45" spans="1:13" ht="19.5" thickBot="1" x14ac:dyDescent="0.45">
      <c r="A45" s="30" t="s">
        <v>40</v>
      </c>
      <c r="B45" s="30" t="s">
        <v>16</v>
      </c>
      <c r="C45" s="30"/>
      <c r="D45" s="47"/>
      <c r="E45" s="47"/>
      <c r="F45" s="29"/>
      <c r="G45" s="36"/>
      <c r="H45" s="427" t="s">
        <v>29</v>
      </c>
      <c r="I45" s="427"/>
      <c r="J45" s="8"/>
    </row>
    <row r="46" spans="1:13" ht="18.75" thickTop="1" x14ac:dyDescent="0.35">
      <c r="A46" s="157"/>
      <c r="B46" s="158"/>
      <c r="C46" s="159"/>
      <c r="D46" s="158"/>
      <c r="E46" s="160" t="str">
        <f>CONCATENATE("Stav k 1.1.",'Rekapitulace dle oblasti'!E7)</f>
        <v>Stav k 1.1.2022</v>
      </c>
      <c r="F46" s="161" t="s">
        <v>17</v>
      </c>
      <c r="G46" s="161" t="s">
        <v>18</v>
      </c>
      <c r="H46" s="162" t="s">
        <v>19</v>
      </c>
      <c r="I46" s="163" t="s">
        <v>28</v>
      </c>
      <c r="J46" s="8"/>
      <c r="L46" s="4"/>
      <c r="M46" s="4"/>
    </row>
    <row r="47" spans="1:13" x14ac:dyDescent="0.2">
      <c r="A47" s="164"/>
      <c r="B47" s="165"/>
      <c r="C47" s="165"/>
      <c r="D47" s="165"/>
      <c r="E47" s="166"/>
      <c r="F47" s="445"/>
      <c r="G47" s="167"/>
      <c r="H47" s="168" t="str">
        <f>CONCATENATE("31.12.",'Rekapitulace dle oblasti'!E7)</f>
        <v>31.12.2022</v>
      </c>
      <c r="I47" s="169" t="str">
        <f>CONCATENATE("31.12.",'Rekapitulace dle oblasti'!E7)</f>
        <v>31.12.2022</v>
      </c>
      <c r="J47" s="8"/>
      <c r="L47" s="4"/>
      <c r="M47" s="4"/>
    </row>
    <row r="48" spans="1:13" x14ac:dyDescent="0.2">
      <c r="A48" s="164"/>
      <c r="B48" s="165"/>
      <c r="C48" s="165"/>
      <c r="D48" s="165"/>
      <c r="E48" s="166"/>
      <c r="F48" s="445"/>
      <c r="G48" s="170"/>
      <c r="H48" s="170"/>
      <c r="I48" s="171"/>
      <c r="J48" s="429"/>
      <c r="K48" s="430"/>
      <c r="L48" s="4"/>
      <c r="M48" s="4"/>
    </row>
    <row r="49" spans="1:13" ht="13.5" thickBot="1" x14ac:dyDescent="0.25">
      <c r="A49" s="172"/>
      <c r="B49" s="173"/>
      <c r="C49" s="173"/>
      <c r="D49" s="173"/>
      <c r="E49" s="166"/>
      <c r="F49" s="174"/>
      <c r="G49" s="174"/>
      <c r="H49" s="174"/>
      <c r="I49" s="175"/>
      <c r="L49" s="4"/>
      <c r="M49" s="4"/>
    </row>
    <row r="50" spans="1:13" ht="13.5" thickTop="1" x14ac:dyDescent="0.2">
      <c r="A50" s="176"/>
      <c r="B50" s="177"/>
      <c r="C50" s="177" t="s">
        <v>15</v>
      </c>
      <c r="D50" s="177"/>
      <c r="E50" s="178">
        <v>29471</v>
      </c>
      <c r="F50" s="179">
        <v>5000</v>
      </c>
      <c r="G50" s="180">
        <v>9300</v>
      </c>
      <c r="H50" s="180">
        <f t="shared" ref="H50:H53" si="2">E50+F50-G50</f>
        <v>25171</v>
      </c>
      <c r="I50" s="181">
        <v>25171</v>
      </c>
      <c r="J50" s="334"/>
      <c r="K50" s="334"/>
      <c r="L50" s="310"/>
      <c r="M50" s="4"/>
    </row>
    <row r="51" spans="1:13" x14ac:dyDescent="0.2">
      <c r="A51" s="182"/>
      <c r="B51" s="183"/>
      <c r="C51" s="183" t="s">
        <v>20</v>
      </c>
      <c r="D51" s="183"/>
      <c r="E51" s="184">
        <v>346279.34</v>
      </c>
      <c r="F51" s="185">
        <v>1333674.44</v>
      </c>
      <c r="G51" s="186">
        <v>1485541.81</v>
      </c>
      <c r="H51" s="186">
        <f t="shared" si="2"/>
        <v>194411.96999999997</v>
      </c>
      <c r="I51" s="187">
        <v>194411.97</v>
      </c>
      <c r="J51" s="334"/>
      <c r="K51" s="323"/>
      <c r="L51" s="310"/>
      <c r="M51" s="4"/>
    </row>
    <row r="52" spans="1:13" x14ac:dyDescent="0.2">
      <c r="A52" s="182"/>
      <c r="B52" s="183"/>
      <c r="C52" s="183" t="s">
        <v>55</v>
      </c>
      <c r="D52" s="183"/>
      <c r="E52" s="184">
        <v>1483536.84</v>
      </c>
      <c r="F52" s="185">
        <v>5982.4</v>
      </c>
      <c r="G52" s="186">
        <v>594650.99</v>
      </c>
      <c r="H52" s="186">
        <f t="shared" si="2"/>
        <v>894868.25</v>
      </c>
      <c r="I52" s="187">
        <v>894868.46</v>
      </c>
      <c r="J52" s="323"/>
      <c r="K52" s="323"/>
      <c r="L52" s="310"/>
      <c r="M52" s="4"/>
    </row>
    <row r="53" spans="1:13" x14ac:dyDescent="0.2">
      <c r="A53" s="182"/>
      <c r="B53" s="183"/>
      <c r="C53" s="183" t="s">
        <v>53</v>
      </c>
      <c r="D53" s="183"/>
      <c r="E53" s="184">
        <v>450069.51</v>
      </c>
      <c r="F53" s="185">
        <v>2168821.3199999998</v>
      </c>
      <c r="G53" s="186">
        <v>2094827.32</v>
      </c>
      <c r="H53" s="186">
        <f t="shared" si="2"/>
        <v>524063.51</v>
      </c>
      <c r="I53" s="187">
        <v>524063.51</v>
      </c>
      <c r="J53" s="324"/>
      <c r="K53" s="324"/>
      <c r="L53" s="310"/>
      <c r="M53" s="4"/>
    </row>
    <row r="54" spans="1:13" ht="18.75" thickBot="1" x14ac:dyDescent="0.4">
      <c r="A54" s="188" t="s">
        <v>11</v>
      </c>
      <c r="B54" s="189"/>
      <c r="C54" s="189"/>
      <c r="D54" s="189"/>
      <c r="E54" s="190">
        <f>E50+E51+E52+E53</f>
        <v>2309356.6900000004</v>
      </c>
      <c r="F54" s="191">
        <f>F50+F51+F52+F53</f>
        <v>3513478.1599999997</v>
      </c>
      <c r="G54" s="192">
        <f>G50+G51+G52+G53</f>
        <v>4184320.12</v>
      </c>
      <c r="H54" s="192">
        <f>H50+H51+H52+H53</f>
        <v>1638514.73</v>
      </c>
      <c r="I54" s="193">
        <f>SUM(I50:I53)</f>
        <v>1638514.94</v>
      </c>
      <c r="J54" s="325"/>
      <c r="K54" s="325"/>
      <c r="L54" s="310"/>
      <c r="M54" s="4"/>
    </row>
    <row r="55" spans="1:13" ht="13.5" thickTop="1" x14ac:dyDescent="0.2">
      <c r="A55" s="27"/>
      <c r="B55" s="27"/>
      <c r="C55" s="27"/>
      <c r="D55" s="27"/>
      <c r="E55" s="27"/>
      <c r="F55" s="27"/>
      <c r="G55" s="286"/>
      <c r="H55" s="27"/>
      <c r="I55" s="27"/>
    </row>
    <row r="56" spans="1:13" x14ac:dyDescent="0.2">
      <c r="A56" s="27"/>
      <c r="B56" s="27"/>
      <c r="C56" s="27"/>
      <c r="D56" s="27"/>
      <c r="E56" s="27"/>
      <c r="F56" s="27"/>
      <c r="G56" s="27"/>
      <c r="H56" s="27"/>
      <c r="I56" s="27"/>
    </row>
    <row r="57" spans="1:13" x14ac:dyDescent="0.2">
      <c r="A57" s="27"/>
      <c r="B57" s="27"/>
      <c r="C57" s="27"/>
      <c r="D57" s="27"/>
      <c r="E57" s="27"/>
      <c r="F57" s="27"/>
      <c r="G57" s="27"/>
      <c r="H57" s="27"/>
      <c r="I57" s="27"/>
    </row>
    <row r="58" spans="1:13" x14ac:dyDescent="0.2">
      <c r="A58" s="27"/>
      <c r="B58" s="27"/>
      <c r="C58" s="27"/>
      <c r="D58" s="27"/>
      <c r="E58" s="27"/>
      <c r="F58" s="27"/>
      <c r="G58" s="27"/>
      <c r="H58" s="27"/>
      <c r="I58" s="27"/>
    </row>
    <row r="59" spans="1:13" x14ac:dyDescent="0.2">
      <c r="A59" s="27"/>
      <c r="B59" s="27"/>
      <c r="C59" s="27"/>
      <c r="D59" s="27"/>
      <c r="E59" s="27"/>
      <c r="F59" s="27"/>
      <c r="G59" s="27"/>
      <c r="H59" s="27"/>
      <c r="I59" s="27"/>
    </row>
    <row r="60" spans="1:13" x14ac:dyDescent="0.2">
      <c r="A60" s="27"/>
      <c r="B60" s="27"/>
      <c r="C60" s="27"/>
      <c r="D60" s="27"/>
      <c r="E60" s="27"/>
      <c r="F60" s="27"/>
      <c r="G60" s="27"/>
      <c r="H60" s="27"/>
      <c r="I60" s="27"/>
    </row>
    <row r="61" spans="1:13" x14ac:dyDescent="0.2">
      <c r="A61" s="27"/>
      <c r="B61" s="27"/>
      <c r="C61" s="27"/>
      <c r="D61" s="27"/>
      <c r="E61" s="27"/>
      <c r="F61" s="27"/>
      <c r="G61" s="27"/>
      <c r="H61" s="27"/>
      <c r="I61" s="27"/>
    </row>
    <row r="62" spans="1:13" x14ac:dyDescent="0.2">
      <c r="A62" s="4"/>
      <c r="B62" s="4"/>
      <c r="C62" s="4"/>
      <c r="D62" s="4"/>
      <c r="E62" s="4"/>
      <c r="F62" s="4"/>
      <c r="G62" s="4"/>
      <c r="H62" s="4"/>
      <c r="I62" s="4"/>
    </row>
    <row r="63" spans="1:13" x14ac:dyDescent="0.2">
      <c r="A63" s="57"/>
      <c r="B63" s="57"/>
      <c r="C63" s="57"/>
      <c r="D63" s="57"/>
      <c r="E63" s="57"/>
      <c r="F63" s="57"/>
      <c r="G63" s="57"/>
      <c r="H63" s="57"/>
      <c r="I63" s="57"/>
    </row>
    <row r="64" spans="1:13" x14ac:dyDescent="0.2">
      <c r="A64" s="57"/>
      <c r="B64" s="57"/>
      <c r="C64" s="57"/>
      <c r="D64" s="57"/>
      <c r="E64" s="57"/>
      <c r="F64" s="57"/>
      <c r="G64" s="57"/>
      <c r="H64" s="57"/>
      <c r="I64" s="57"/>
    </row>
    <row r="65" spans="1:9" x14ac:dyDescent="0.2">
      <c r="A65" s="57"/>
      <c r="B65" s="57"/>
      <c r="C65" s="57"/>
      <c r="D65" s="57"/>
      <c r="E65" s="57"/>
      <c r="F65" s="57"/>
      <c r="G65" s="57"/>
      <c r="H65" s="57"/>
      <c r="I65" s="57"/>
    </row>
    <row r="66" spans="1:9" x14ac:dyDescent="0.2">
      <c r="A66" s="57"/>
      <c r="B66" s="57"/>
      <c r="C66" s="57"/>
      <c r="D66" s="57"/>
      <c r="E66" s="57"/>
      <c r="F66" s="57"/>
      <c r="G66" s="57"/>
      <c r="H66" s="57"/>
      <c r="I66" s="57"/>
    </row>
    <row r="67" spans="1:9" x14ac:dyDescent="0.2">
      <c r="A67" s="57"/>
      <c r="B67" s="57"/>
      <c r="C67" s="57"/>
      <c r="D67" s="57"/>
      <c r="E67" s="57"/>
      <c r="F67" s="57"/>
      <c r="G67" s="57"/>
      <c r="H67" s="57"/>
      <c r="I67" s="57"/>
    </row>
    <row r="68" spans="1:9" x14ac:dyDescent="0.2">
      <c r="A68" s="57"/>
      <c r="B68" s="57"/>
      <c r="C68" s="57"/>
      <c r="D68" s="57"/>
      <c r="E68" s="57"/>
      <c r="F68" s="57"/>
      <c r="G68" s="57"/>
      <c r="H68" s="57"/>
      <c r="I68" s="57"/>
    </row>
    <row r="69" spans="1:9" x14ac:dyDescent="0.2">
      <c r="A69" s="57"/>
      <c r="B69" s="57"/>
      <c r="C69" s="57"/>
      <c r="D69" s="57"/>
      <c r="E69" s="57"/>
      <c r="F69" s="57"/>
      <c r="G69" s="57"/>
      <c r="H69" s="57"/>
      <c r="I69" s="57"/>
    </row>
    <row r="70" spans="1:9" x14ac:dyDescent="0.2">
      <c r="A70" s="57"/>
      <c r="B70" s="57"/>
      <c r="C70" s="57"/>
      <c r="D70" s="57"/>
      <c r="E70" s="57"/>
      <c r="F70" s="57"/>
      <c r="G70" s="57"/>
      <c r="H70" s="57"/>
      <c r="I70" s="57"/>
    </row>
    <row r="71" spans="1:9" x14ac:dyDescent="0.2">
      <c r="A71" s="57"/>
      <c r="B71" s="57"/>
      <c r="C71" s="57"/>
      <c r="D71" s="57"/>
      <c r="E71" s="57"/>
      <c r="F71" s="57"/>
      <c r="G71" s="57"/>
      <c r="H71" s="57"/>
      <c r="I71" s="57"/>
    </row>
    <row r="72" spans="1:9" x14ac:dyDescent="0.2">
      <c r="A72" s="57"/>
      <c r="B72" s="57"/>
      <c r="C72" s="57"/>
      <c r="D72" s="57"/>
      <c r="E72" s="57"/>
      <c r="F72" s="57"/>
      <c r="G72" s="57"/>
      <c r="H72" s="57"/>
      <c r="I72" s="57"/>
    </row>
    <row r="73" spans="1:9" x14ac:dyDescent="0.2">
      <c r="A73" s="57"/>
      <c r="B73" s="57"/>
      <c r="C73" s="57"/>
      <c r="D73" s="57"/>
      <c r="E73" s="57"/>
      <c r="F73" s="57"/>
      <c r="G73" s="57"/>
      <c r="H73" s="57"/>
      <c r="I73" s="57"/>
    </row>
    <row r="74" spans="1:9" x14ac:dyDescent="0.2">
      <c r="A74" s="57"/>
      <c r="B74" s="57"/>
      <c r="C74" s="57"/>
      <c r="D74" s="57"/>
      <c r="E74" s="57"/>
      <c r="F74" s="57"/>
      <c r="G74" s="57"/>
      <c r="H74" s="57"/>
      <c r="I74" s="57"/>
    </row>
    <row r="75" spans="1:9" x14ac:dyDescent="0.2">
      <c r="A75" s="57"/>
      <c r="B75" s="57"/>
      <c r="C75" s="57"/>
      <c r="D75" s="57"/>
      <c r="E75" s="57"/>
      <c r="F75" s="57"/>
      <c r="G75" s="57"/>
      <c r="H75" s="57"/>
      <c r="I75" s="57"/>
    </row>
    <row r="76" spans="1:9" x14ac:dyDescent="0.2">
      <c r="A76" s="57"/>
      <c r="B76" s="57"/>
      <c r="C76" s="57"/>
      <c r="D76" s="57"/>
      <c r="E76" s="57"/>
      <c r="F76" s="57"/>
      <c r="G76" s="57"/>
      <c r="H76" s="57"/>
      <c r="I76" s="57"/>
    </row>
    <row r="77" spans="1:9" x14ac:dyDescent="0.2">
      <c r="A77" s="57"/>
      <c r="B77" s="57"/>
      <c r="C77" s="57"/>
      <c r="D77" s="57"/>
      <c r="E77" s="57"/>
      <c r="F77" s="57"/>
      <c r="G77" s="57"/>
      <c r="H77" s="57"/>
      <c r="I77" s="57"/>
    </row>
    <row r="78" spans="1:9" x14ac:dyDescent="0.2">
      <c r="A78" s="57"/>
      <c r="B78" s="57"/>
      <c r="C78" s="57"/>
      <c r="D78" s="57"/>
      <c r="E78" s="57"/>
      <c r="F78" s="57"/>
      <c r="G78" s="57"/>
      <c r="H78" s="57"/>
      <c r="I78" s="57"/>
    </row>
    <row r="79" spans="1:9" x14ac:dyDescent="0.2">
      <c r="A79" s="57"/>
      <c r="B79" s="57"/>
      <c r="C79" s="57"/>
      <c r="D79" s="57"/>
      <c r="E79" s="57"/>
      <c r="F79" s="57"/>
      <c r="G79" s="57"/>
      <c r="H79" s="57"/>
      <c r="I79" s="57"/>
    </row>
    <row r="80" spans="1:9" x14ac:dyDescent="0.2">
      <c r="A80" s="57"/>
      <c r="B80" s="57"/>
      <c r="C80" s="57"/>
      <c r="D80" s="57"/>
      <c r="E80" s="57"/>
      <c r="F80" s="57"/>
      <c r="G80" s="57"/>
      <c r="H80" s="57"/>
      <c r="I80" s="57"/>
    </row>
    <row r="81" spans="1:9" x14ac:dyDescent="0.2">
      <c r="A81" s="57"/>
      <c r="B81" s="57"/>
      <c r="C81" s="57"/>
      <c r="D81" s="57"/>
      <c r="E81" s="57"/>
      <c r="F81" s="57"/>
      <c r="G81" s="57"/>
      <c r="H81" s="57"/>
      <c r="I81" s="57"/>
    </row>
    <row r="82" spans="1:9" x14ac:dyDescent="0.2">
      <c r="A82" s="57"/>
      <c r="B82" s="57"/>
      <c r="C82" s="57"/>
      <c r="D82" s="57"/>
      <c r="E82" s="57"/>
      <c r="F82" s="57"/>
      <c r="G82" s="57"/>
      <c r="H82" s="57"/>
      <c r="I82" s="57"/>
    </row>
    <row r="83" spans="1:9" x14ac:dyDescent="0.2">
      <c r="A83" s="57"/>
      <c r="B83" s="57"/>
      <c r="C83" s="57"/>
      <c r="D83" s="57"/>
      <c r="E83" s="57"/>
      <c r="F83" s="57"/>
      <c r="G83" s="57"/>
      <c r="H83" s="57"/>
      <c r="I83" s="57"/>
    </row>
    <row r="84" spans="1:9" x14ac:dyDescent="0.2">
      <c r="A84" s="57"/>
      <c r="B84" s="57"/>
      <c r="C84" s="57"/>
      <c r="D84" s="57"/>
      <c r="E84" s="57"/>
      <c r="F84" s="57"/>
      <c r="G84" s="57"/>
      <c r="H84" s="57"/>
      <c r="I84" s="57"/>
    </row>
    <row r="85" spans="1:9" x14ac:dyDescent="0.2">
      <c r="A85" s="57"/>
      <c r="B85" s="57"/>
      <c r="C85" s="57"/>
      <c r="D85" s="57"/>
      <c r="E85" s="57"/>
      <c r="F85" s="57"/>
      <c r="G85" s="57"/>
      <c r="H85" s="57"/>
      <c r="I85" s="57"/>
    </row>
    <row r="86" spans="1:9" x14ac:dyDescent="0.2">
      <c r="A86" s="57"/>
      <c r="B86" s="57"/>
      <c r="C86" s="57"/>
      <c r="D86" s="57"/>
      <c r="E86" s="57"/>
      <c r="F86" s="57"/>
      <c r="G86" s="57"/>
      <c r="H86" s="57"/>
      <c r="I86" s="57"/>
    </row>
    <row r="87" spans="1:9" x14ac:dyDescent="0.2">
      <c r="A87" s="57"/>
      <c r="B87" s="57"/>
      <c r="C87" s="57"/>
      <c r="D87" s="57"/>
      <c r="E87" s="57"/>
      <c r="F87" s="57"/>
      <c r="G87" s="57"/>
      <c r="H87" s="57"/>
      <c r="I87" s="57"/>
    </row>
    <row r="88" spans="1:9" x14ac:dyDescent="0.2">
      <c r="A88" s="57"/>
      <c r="B88" s="57"/>
      <c r="C88" s="57"/>
      <c r="D88" s="57"/>
      <c r="E88" s="57"/>
      <c r="F88" s="57"/>
      <c r="G88" s="57"/>
      <c r="H88" s="57"/>
      <c r="I88" s="57"/>
    </row>
    <row r="89" spans="1:9" x14ac:dyDescent="0.2">
      <c r="A89" s="57"/>
      <c r="B89" s="57"/>
      <c r="C89" s="57"/>
      <c r="D89" s="57"/>
      <c r="E89" s="57"/>
      <c r="F89" s="57"/>
      <c r="G89" s="57"/>
      <c r="H89" s="57"/>
      <c r="I89" s="57"/>
    </row>
    <row r="90" spans="1:9" x14ac:dyDescent="0.2">
      <c r="A90" s="57"/>
      <c r="B90" s="57"/>
      <c r="C90" s="57"/>
      <c r="D90" s="57"/>
      <c r="E90" s="57"/>
      <c r="F90" s="57"/>
      <c r="G90" s="57"/>
      <c r="H90" s="57"/>
      <c r="I90" s="57"/>
    </row>
    <row r="91" spans="1:9" x14ac:dyDescent="0.2">
      <c r="A91" s="57"/>
      <c r="B91" s="57"/>
      <c r="C91" s="57"/>
      <c r="D91" s="57"/>
      <c r="E91" s="57"/>
      <c r="F91" s="57"/>
      <c r="G91" s="57"/>
      <c r="H91" s="57"/>
      <c r="I91" s="57"/>
    </row>
    <row r="92" spans="1:9" x14ac:dyDescent="0.2">
      <c r="A92" s="57"/>
      <c r="B92" s="57"/>
      <c r="C92" s="57"/>
      <c r="D92" s="57"/>
      <c r="E92" s="57"/>
      <c r="F92" s="57"/>
      <c r="G92" s="57"/>
      <c r="H92" s="57"/>
      <c r="I92" s="57"/>
    </row>
    <row r="94" spans="1:9" x14ac:dyDescent="0.2">
      <c r="A94" s="57"/>
      <c r="B94" s="57"/>
      <c r="C94" s="57"/>
      <c r="D94" s="57"/>
      <c r="E94" s="57"/>
      <c r="F94" s="57"/>
      <c r="G94" s="57"/>
      <c r="H94" s="57"/>
      <c r="I94" s="57"/>
    </row>
    <row r="95" spans="1:9" x14ac:dyDescent="0.2">
      <c r="A95" s="57"/>
      <c r="B95" s="57"/>
      <c r="C95" s="57"/>
      <c r="D95" s="57"/>
      <c r="E95" s="57"/>
      <c r="F95" s="57"/>
      <c r="G95" s="57"/>
      <c r="H95" s="57"/>
      <c r="I95" s="57"/>
    </row>
    <row r="96" spans="1:9" x14ac:dyDescent="0.2">
      <c r="A96" s="57"/>
      <c r="B96" s="57"/>
      <c r="C96" s="57"/>
      <c r="D96" s="57"/>
      <c r="E96" s="57"/>
      <c r="F96" s="57"/>
      <c r="G96" s="57"/>
      <c r="H96" s="57"/>
      <c r="I96" s="57"/>
    </row>
    <row r="97" spans="1:9" x14ac:dyDescent="0.2">
      <c r="A97" s="57"/>
      <c r="B97" s="57"/>
      <c r="C97" s="57"/>
      <c r="D97" s="57"/>
      <c r="E97" s="57"/>
      <c r="F97" s="57"/>
      <c r="G97" s="57"/>
      <c r="H97" s="57"/>
      <c r="I97" s="57"/>
    </row>
    <row r="98" spans="1:9" x14ac:dyDescent="0.2">
      <c r="A98" s="57"/>
      <c r="B98" s="57"/>
      <c r="C98" s="57"/>
      <c r="D98" s="57"/>
      <c r="E98" s="57"/>
      <c r="F98" s="57"/>
      <c r="G98" s="57"/>
      <c r="H98" s="57"/>
      <c r="I98" s="57"/>
    </row>
    <row r="100" spans="1:9" x14ac:dyDescent="0.2">
      <c r="A100" s="57"/>
      <c r="B100" s="57"/>
      <c r="C100" s="57"/>
      <c r="D100" s="57"/>
      <c r="E100" s="57"/>
      <c r="F100" s="57"/>
      <c r="G100" s="57"/>
      <c r="H100" s="57"/>
      <c r="I100" s="57"/>
    </row>
    <row r="101" spans="1:9" x14ac:dyDescent="0.2">
      <c r="A101" s="57"/>
      <c r="B101" s="57"/>
      <c r="C101" s="57"/>
      <c r="D101" s="57"/>
      <c r="E101" s="57"/>
      <c r="F101" s="57"/>
      <c r="G101" s="57"/>
      <c r="H101" s="57"/>
      <c r="I101" s="57"/>
    </row>
    <row r="102" spans="1:9" x14ac:dyDescent="0.2">
      <c r="A102" s="57"/>
      <c r="B102" s="57"/>
      <c r="C102" s="57"/>
      <c r="D102" s="57"/>
      <c r="E102" s="57"/>
      <c r="F102" s="57"/>
      <c r="G102" s="57"/>
      <c r="H102" s="57"/>
      <c r="I102" s="57"/>
    </row>
    <row r="104" spans="1:9" x14ac:dyDescent="0.2">
      <c r="A104" s="57"/>
      <c r="B104" s="57"/>
      <c r="C104" s="57"/>
      <c r="D104" s="57"/>
      <c r="E104" s="57"/>
      <c r="F104" s="57"/>
      <c r="G104" s="57"/>
      <c r="H104" s="57"/>
      <c r="I104" s="57"/>
    </row>
    <row r="105" spans="1:9" x14ac:dyDescent="0.2">
      <c r="A105" s="57"/>
      <c r="B105" s="57"/>
      <c r="C105" s="57"/>
      <c r="D105" s="57"/>
      <c r="E105" s="57"/>
      <c r="F105" s="57"/>
      <c r="G105" s="57"/>
      <c r="H105" s="57"/>
      <c r="I105" s="57"/>
    </row>
    <row r="107" spans="1:9" x14ac:dyDescent="0.2">
      <c r="A107" s="57"/>
      <c r="B107" s="57"/>
      <c r="C107" s="57"/>
      <c r="D107" s="57"/>
      <c r="E107" s="57"/>
      <c r="F107" s="57"/>
      <c r="G107" s="57"/>
      <c r="H107" s="57"/>
      <c r="I107" s="57"/>
    </row>
    <row r="108" spans="1:9" x14ac:dyDescent="0.2">
      <c r="A108" s="57"/>
      <c r="B108" s="57"/>
      <c r="C108" s="57"/>
      <c r="D108" s="57"/>
      <c r="E108" s="57"/>
      <c r="F108" s="57"/>
      <c r="G108" s="57"/>
      <c r="H108" s="57"/>
      <c r="I108" s="57"/>
    </row>
    <row r="109" spans="1:9" x14ac:dyDescent="0.2">
      <c r="A109" s="57"/>
      <c r="B109" s="57"/>
      <c r="C109" s="57"/>
      <c r="D109" s="57"/>
      <c r="E109" s="57"/>
      <c r="F109" s="57"/>
      <c r="G109" s="57"/>
      <c r="H109" s="57"/>
      <c r="I109" s="57"/>
    </row>
    <row r="110" spans="1:9" x14ac:dyDescent="0.2">
      <c r="A110" s="57"/>
      <c r="B110" s="57"/>
      <c r="C110" s="57"/>
      <c r="D110" s="57"/>
      <c r="E110" s="57"/>
      <c r="F110" s="57"/>
      <c r="G110" s="57"/>
      <c r="H110" s="57"/>
      <c r="I110" s="57"/>
    </row>
    <row r="111" spans="1:9" x14ac:dyDescent="0.2">
      <c r="A111" s="57"/>
      <c r="B111" s="57"/>
      <c r="C111" s="57"/>
      <c r="D111" s="57"/>
      <c r="E111" s="57"/>
      <c r="F111" s="57"/>
      <c r="G111" s="57"/>
      <c r="H111" s="57"/>
      <c r="I111" s="57"/>
    </row>
    <row r="112" spans="1:9" x14ac:dyDescent="0.2">
      <c r="A112" s="57"/>
      <c r="B112" s="57"/>
      <c r="C112" s="57"/>
      <c r="D112" s="57"/>
      <c r="E112" s="57"/>
      <c r="F112" s="57"/>
      <c r="G112" s="57"/>
      <c r="H112" s="57"/>
      <c r="I112" s="57"/>
    </row>
    <row r="114" spans="1:9" x14ac:dyDescent="0.2">
      <c r="A114" s="57"/>
      <c r="B114" s="57"/>
      <c r="C114" s="57"/>
      <c r="D114" s="57"/>
      <c r="E114" s="57"/>
      <c r="F114" s="57"/>
      <c r="G114" s="57"/>
      <c r="H114" s="57"/>
      <c r="I114" s="57"/>
    </row>
    <row r="115" spans="1:9" x14ac:dyDescent="0.2">
      <c r="A115" s="57"/>
      <c r="B115" s="57"/>
      <c r="C115" s="57"/>
      <c r="D115" s="57"/>
      <c r="E115" s="57"/>
      <c r="F115" s="57"/>
      <c r="G115" s="57"/>
      <c r="H115" s="57"/>
      <c r="I115" s="57"/>
    </row>
    <row r="118" spans="1:9" x14ac:dyDescent="0.2">
      <c r="A118" s="57"/>
      <c r="B118" s="57"/>
      <c r="C118" s="57"/>
      <c r="D118" s="57"/>
      <c r="E118" s="57"/>
      <c r="F118" s="57"/>
      <c r="G118" s="57"/>
      <c r="H118" s="57"/>
      <c r="I118" s="57"/>
    </row>
    <row r="119" spans="1:9" x14ac:dyDescent="0.2">
      <c r="A119" s="57"/>
      <c r="B119" s="57"/>
      <c r="C119" s="57"/>
      <c r="D119" s="57"/>
      <c r="E119" s="57"/>
      <c r="F119" s="57"/>
      <c r="G119" s="57"/>
      <c r="H119" s="57"/>
      <c r="I119" s="57"/>
    </row>
    <row r="120" spans="1:9" x14ac:dyDescent="0.2">
      <c r="A120" s="57"/>
      <c r="B120" s="57"/>
      <c r="C120" s="57"/>
      <c r="D120" s="57"/>
      <c r="E120" s="57"/>
      <c r="F120" s="57"/>
      <c r="G120" s="57"/>
      <c r="H120" s="57"/>
      <c r="I120" s="57"/>
    </row>
    <row r="121" spans="1:9" x14ac:dyDescent="0.2">
      <c r="A121" s="57"/>
      <c r="B121" s="57"/>
      <c r="C121" s="57"/>
      <c r="D121" s="57"/>
      <c r="E121" s="57"/>
      <c r="F121" s="57"/>
      <c r="G121" s="57"/>
      <c r="H121" s="57"/>
      <c r="I121" s="57"/>
    </row>
    <row r="122" spans="1:9" x14ac:dyDescent="0.2">
      <c r="A122" s="57"/>
      <c r="B122" s="57"/>
      <c r="C122" s="57"/>
      <c r="D122" s="57"/>
      <c r="E122" s="57"/>
      <c r="F122" s="57"/>
      <c r="G122" s="57"/>
      <c r="H122" s="57"/>
      <c r="I122" s="57"/>
    </row>
    <row r="125" spans="1:9" x14ac:dyDescent="0.2">
      <c r="A125" s="57"/>
      <c r="B125" s="57"/>
      <c r="C125" s="57"/>
      <c r="D125" s="57"/>
      <c r="E125" s="57"/>
      <c r="F125" s="57"/>
      <c r="G125" s="57"/>
      <c r="H125" s="57"/>
      <c r="I125" s="57"/>
    </row>
    <row r="126" spans="1:9" x14ac:dyDescent="0.2">
      <c r="A126" s="57"/>
      <c r="B126" s="57"/>
      <c r="C126" s="57"/>
      <c r="D126" s="57"/>
      <c r="E126" s="57"/>
      <c r="F126" s="57"/>
      <c r="G126" s="57"/>
      <c r="H126" s="57"/>
      <c r="I126" s="57"/>
    </row>
    <row r="128" spans="1:9" x14ac:dyDescent="0.2">
      <c r="A128" s="57"/>
      <c r="B128" s="57"/>
      <c r="C128" s="57"/>
      <c r="D128" s="57"/>
      <c r="E128" s="57"/>
      <c r="F128" s="57"/>
      <c r="G128" s="57"/>
      <c r="H128" s="57"/>
      <c r="I128" s="57"/>
    </row>
    <row r="129" spans="1:9" x14ac:dyDescent="0.2">
      <c r="A129" s="57"/>
      <c r="B129" s="57"/>
      <c r="C129" s="57"/>
      <c r="D129" s="57"/>
      <c r="E129" s="57"/>
      <c r="F129" s="57"/>
      <c r="G129" s="57"/>
      <c r="H129" s="57"/>
      <c r="I129" s="57"/>
    </row>
    <row r="130" spans="1:9" x14ac:dyDescent="0.2">
      <c r="A130" s="57"/>
      <c r="B130" s="57"/>
      <c r="C130" s="57"/>
      <c r="D130" s="57"/>
      <c r="E130" s="57"/>
      <c r="F130" s="57"/>
      <c r="G130" s="57"/>
      <c r="H130" s="57"/>
      <c r="I130" s="57"/>
    </row>
    <row r="131" spans="1:9" x14ac:dyDescent="0.2">
      <c r="A131" s="57"/>
      <c r="B131" s="57"/>
      <c r="C131" s="57"/>
      <c r="D131" s="57"/>
      <c r="E131" s="57"/>
      <c r="F131" s="57"/>
      <c r="G131" s="57"/>
      <c r="H131" s="57"/>
      <c r="I131" s="57"/>
    </row>
    <row r="133" spans="1:9" x14ac:dyDescent="0.2">
      <c r="A133" s="57"/>
      <c r="B133" s="57"/>
      <c r="C133" s="57"/>
      <c r="D133" s="57"/>
      <c r="E133" s="57"/>
      <c r="F133" s="57"/>
      <c r="G133" s="57"/>
      <c r="H133" s="57"/>
      <c r="I133" s="57"/>
    </row>
    <row r="136" spans="1:9" x14ac:dyDescent="0.2">
      <c r="A136" s="57"/>
      <c r="B136" s="57"/>
      <c r="C136" s="57"/>
      <c r="D136" s="57"/>
      <c r="E136" s="57"/>
      <c r="F136" s="57"/>
      <c r="G136" s="57"/>
      <c r="H136" s="57"/>
      <c r="I136" s="57"/>
    </row>
    <row r="137" spans="1:9" x14ac:dyDescent="0.2">
      <c r="A137" s="57"/>
      <c r="B137" s="57"/>
      <c r="C137" s="57"/>
      <c r="D137" s="57"/>
      <c r="E137" s="57"/>
      <c r="F137" s="57"/>
      <c r="G137" s="57"/>
      <c r="H137" s="57"/>
      <c r="I137" s="57"/>
    </row>
    <row r="138" spans="1:9" x14ac:dyDescent="0.2">
      <c r="A138" s="57"/>
      <c r="B138" s="57"/>
      <c r="C138" s="57"/>
      <c r="D138" s="57"/>
      <c r="E138" s="57"/>
      <c r="F138" s="57"/>
      <c r="G138" s="57"/>
      <c r="H138" s="57"/>
      <c r="I138" s="57"/>
    </row>
    <row r="139" spans="1:9" x14ac:dyDescent="0.2">
      <c r="A139" s="57"/>
      <c r="B139" s="57"/>
      <c r="C139" s="57"/>
      <c r="D139" s="57"/>
      <c r="E139" s="57"/>
      <c r="F139" s="57"/>
      <c r="G139" s="57"/>
      <c r="H139" s="57"/>
      <c r="I139" s="57"/>
    </row>
    <row r="140" spans="1:9" x14ac:dyDescent="0.2">
      <c r="A140" s="57"/>
      <c r="B140" s="57"/>
      <c r="C140" s="57"/>
      <c r="D140" s="57"/>
      <c r="E140" s="57"/>
      <c r="F140" s="57"/>
      <c r="G140" s="57"/>
      <c r="H140" s="57"/>
      <c r="I140" s="57"/>
    </row>
    <row r="144" spans="1:9" x14ac:dyDescent="0.2">
      <c r="A144" s="57"/>
      <c r="B144" s="57"/>
      <c r="C144" s="57"/>
      <c r="D144" s="57"/>
      <c r="E144" s="57"/>
      <c r="F144" s="57"/>
      <c r="G144" s="57"/>
      <c r="H144" s="57"/>
      <c r="I144" s="57"/>
    </row>
    <row r="150" spans="1:9" x14ac:dyDescent="0.2">
      <c r="A150" s="57"/>
      <c r="B150" s="57"/>
      <c r="C150" s="57"/>
      <c r="D150" s="57"/>
      <c r="E150" s="57"/>
      <c r="F150" s="57"/>
      <c r="G150" s="57"/>
      <c r="H150" s="57"/>
      <c r="I150" s="57"/>
    </row>
    <row r="155" spans="1:9" x14ac:dyDescent="0.2">
      <c r="A155" s="57"/>
      <c r="B155" s="57"/>
      <c r="C155" s="57"/>
      <c r="D155" s="57"/>
      <c r="E155" s="57"/>
      <c r="F155" s="57"/>
      <c r="G155" s="57"/>
      <c r="H155" s="57"/>
      <c r="I155" s="57"/>
    </row>
    <row r="156" spans="1:9" x14ac:dyDescent="0.2">
      <c r="A156" s="57"/>
      <c r="B156" s="57"/>
      <c r="C156" s="57"/>
      <c r="D156" s="57"/>
      <c r="E156" s="57"/>
      <c r="F156" s="57"/>
      <c r="G156" s="57"/>
      <c r="H156" s="57"/>
      <c r="I156" s="57"/>
    </row>
    <row r="157" spans="1:9" x14ac:dyDescent="0.2">
      <c r="A157" s="57"/>
      <c r="B157" s="57"/>
      <c r="C157" s="57"/>
      <c r="D157" s="57"/>
      <c r="E157" s="57"/>
      <c r="F157" s="57"/>
      <c r="G157" s="57"/>
      <c r="H157" s="57"/>
      <c r="I157" s="57"/>
    </row>
    <row r="158" spans="1:9" x14ac:dyDescent="0.2">
      <c r="A158" s="57"/>
      <c r="B158" s="57"/>
      <c r="C158" s="57"/>
      <c r="D158" s="57"/>
      <c r="E158" s="57"/>
      <c r="F158" s="57"/>
      <c r="G158" s="57"/>
      <c r="H158" s="57"/>
      <c r="I158" s="57"/>
    </row>
    <row r="159" spans="1:9" x14ac:dyDescent="0.2">
      <c r="A159" s="57"/>
      <c r="B159" s="57"/>
      <c r="C159" s="57"/>
      <c r="D159" s="57"/>
      <c r="E159" s="57"/>
      <c r="F159" s="57"/>
      <c r="G159" s="57"/>
      <c r="H159" s="57"/>
      <c r="I159" s="57"/>
    </row>
    <row r="160" spans="1:9" x14ac:dyDescent="0.2">
      <c r="A160" s="57"/>
      <c r="B160" s="57"/>
      <c r="C160" s="57"/>
      <c r="D160" s="57"/>
      <c r="E160" s="57"/>
      <c r="F160" s="57"/>
      <c r="G160" s="57"/>
      <c r="H160" s="57"/>
      <c r="I160" s="57"/>
    </row>
    <row r="161" spans="1:9" x14ac:dyDescent="0.2">
      <c r="A161" s="57"/>
      <c r="B161" s="57"/>
      <c r="C161" s="57"/>
      <c r="D161" s="57"/>
      <c r="E161" s="57"/>
      <c r="F161" s="57"/>
      <c r="G161" s="57"/>
      <c r="H161" s="57"/>
      <c r="I161" s="57"/>
    </row>
    <row r="162" spans="1:9" x14ac:dyDescent="0.2">
      <c r="A162" s="57"/>
      <c r="B162" s="57"/>
      <c r="C162" s="57"/>
      <c r="D162" s="57"/>
      <c r="E162" s="57"/>
      <c r="F162" s="57"/>
      <c r="G162" s="57"/>
      <c r="H162" s="57"/>
      <c r="I162" s="57"/>
    </row>
    <row r="163" spans="1:9" x14ac:dyDescent="0.2">
      <c r="A163" s="57"/>
      <c r="B163" s="57"/>
      <c r="C163" s="57"/>
      <c r="D163" s="57"/>
      <c r="E163" s="57"/>
      <c r="F163" s="57"/>
      <c r="G163" s="57"/>
      <c r="H163" s="57"/>
      <c r="I163" s="57"/>
    </row>
    <row r="164" spans="1:9" x14ac:dyDescent="0.2">
      <c r="A164" s="57"/>
      <c r="B164" s="57"/>
      <c r="C164" s="57"/>
      <c r="D164" s="57"/>
      <c r="E164" s="57"/>
      <c r="F164" s="57"/>
      <c r="G164" s="57"/>
      <c r="H164" s="57"/>
      <c r="I164" s="57"/>
    </row>
    <row r="165" spans="1:9" x14ac:dyDescent="0.2">
      <c r="A165" s="57"/>
      <c r="B165" s="57"/>
      <c r="C165" s="57"/>
      <c r="D165" s="57"/>
      <c r="E165" s="57"/>
      <c r="F165" s="57"/>
      <c r="G165" s="57"/>
      <c r="H165" s="57"/>
      <c r="I165" s="57"/>
    </row>
    <row r="166" spans="1:9" x14ac:dyDescent="0.2">
      <c r="A166" s="57"/>
      <c r="B166" s="57"/>
      <c r="C166" s="57"/>
      <c r="D166" s="57"/>
      <c r="E166" s="57"/>
      <c r="F166" s="57"/>
      <c r="G166" s="57"/>
      <c r="H166" s="57"/>
      <c r="I166" s="57"/>
    </row>
    <row r="167" spans="1:9" x14ac:dyDescent="0.2">
      <c r="A167" s="57"/>
      <c r="B167" s="57"/>
      <c r="C167" s="57"/>
      <c r="D167" s="57"/>
      <c r="E167" s="57"/>
      <c r="F167" s="57"/>
      <c r="G167" s="57"/>
      <c r="H167" s="57"/>
      <c r="I167" s="57"/>
    </row>
    <row r="168" spans="1:9" x14ac:dyDescent="0.2">
      <c r="A168" s="57"/>
      <c r="B168" s="57"/>
      <c r="C168" s="57"/>
      <c r="D168" s="57"/>
      <c r="E168" s="57"/>
      <c r="F168" s="57"/>
      <c r="G168" s="57"/>
      <c r="H168" s="57"/>
      <c r="I168" s="57"/>
    </row>
    <row r="169" spans="1:9" x14ac:dyDescent="0.2">
      <c r="A169" s="57"/>
      <c r="B169" s="57"/>
      <c r="C169" s="57"/>
      <c r="D169" s="57"/>
      <c r="E169" s="57"/>
      <c r="F169" s="57"/>
      <c r="G169" s="57"/>
      <c r="H169" s="57"/>
      <c r="I169" s="57"/>
    </row>
    <row r="170" spans="1:9" x14ac:dyDescent="0.2">
      <c r="A170" s="57"/>
      <c r="B170" s="57"/>
      <c r="C170" s="57"/>
      <c r="D170" s="57"/>
      <c r="E170" s="57"/>
      <c r="F170" s="57"/>
      <c r="G170" s="57"/>
      <c r="H170" s="57"/>
      <c r="I170" s="57"/>
    </row>
    <row r="171" spans="1:9" x14ac:dyDescent="0.2">
      <c r="A171" s="57"/>
      <c r="B171" s="57"/>
      <c r="C171" s="57"/>
      <c r="D171" s="57"/>
      <c r="E171" s="57"/>
      <c r="F171" s="57"/>
      <c r="G171" s="57"/>
      <c r="H171" s="57"/>
      <c r="I171" s="57"/>
    </row>
    <row r="172" spans="1:9" x14ac:dyDescent="0.2">
      <c r="A172" s="57"/>
      <c r="B172" s="57"/>
      <c r="C172" s="57"/>
      <c r="D172" s="57"/>
      <c r="E172" s="57"/>
      <c r="F172" s="57"/>
      <c r="G172" s="57"/>
      <c r="H172" s="57"/>
      <c r="I172" s="57"/>
    </row>
    <row r="173" spans="1:9" x14ac:dyDescent="0.2">
      <c r="A173" s="57"/>
      <c r="B173" s="57"/>
      <c r="C173" s="57"/>
      <c r="D173" s="57"/>
      <c r="E173" s="57"/>
      <c r="F173" s="57"/>
      <c r="G173" s="57"/>
      <c r="H173" s="57"/>
      <c r="I173" s="57"/>
    </row>
    <row r="174" spans="1:9" x14ac:dyDescent="0.2">
      <c r="A174" s="57"/>
      <c r="B174" s="57"/>
      <c r="C174" s="57"/>
      <c r="D174" s="57"/>
      <c r="E174" s="57"/>
      <c r="F174" s="57"/>
      <c r="G174" s="57"/>
      <c r="H174" s="57"/>
      <c r="I174" s="57"/>
    </row>
    <row r="175" spans="1:9" x14ac:dyDescent="0.2">
      <c r="A175" s="57"/>
      <c r="B175" s="57"/>
      <c r="C175" s="57"/>
      <c r="D175" s="57"/>
      <c r="E175" s="57"/>
      <c r="F175" s="57"/>
      <c r="G175" s="57"/>
      <c r="H175" s="57"/>
      <c r="I175" s="57"/>
    </row>
    <row r="177" spans="1:9" x14ac:dyDescent="0.2">
      <c r="A177" s="57"/>
      <c r="B177" s="57"/>
      <c r="C177" s="57"/>
      <c r="D177" s="57"/>
      <c r="E177" s="57"/>
      <c r="F177" s="57"/>
      <c r="G177" s="57"/>
      <c r="H177" s="57"/>
      <c r="I177" s="57"/>
    </row>
    <row r="178" spans="1:9" x14ac:dyDescent="0.2">
      <c r="A178" s="57"/>
      <c r="B178" s="57"/>
      <c r="C178" s="57"/>
      <c r="D178" s="57"/>
      <c r="E178" s="57"/>
      <c r="F178" s="57"/>
      <c r="G178" s="57"/>
      <c r="H178" s="57"/>
      <c r="I178" s="57"/>
    </row>
    <row r="179" spans="1:9" x14ac:dyDescent="0.2">
      <c r="A179" s="57"/>
      <c r="B179" s="57"/>
      <c r="C179" s="57"/>
      <c r="D179" s="57"/>
      <c r="E179" s="57"/>
      <c r="F179" s="57"/>
      <c r="G179" s="57"/>
      <c r="H179" s="57"/>
      <c r="I179" s="57"/>
    </row>
    <row r="180" spans="1:9" x14ac:dyDescent="0.2">
      <c r="A180" s="57"/>
      <c r="B180" s="57"/>
      <c r="C180" s="57"/>
      <c r="D180" s="57"/>
      <c r="E180" s="57"/>
      <c r="F180" s="57"/>
      <c r="G180" s="57"/>
      <c r="H180" s="57"/>
      <c r="I180" s="57"/>
    </row>
    <row r="181" spans="1:9" x14ac:dyDescent="0.2">
      <c r="A181" s="57"/>
      <c r="B181" s="57"/>
      <c r="C181" s="57"/>
      <c r="D181" s="57"/>
      <c r="E181" s="57"/>
      <c r="F181" s="57"/>
      <c r="G181" s="57"/>
      <c r="H181" s="57"/>
      <c r="I181" s="57"/>
    </row>
    <row r="182" spans="1:9" x14ac:dyDescent="0.2">
      <c r="A182" s="57"/>
      <c r="B182" s="57"/>
      <c r="C182" s="57"/>
      <c r="D182" s="57"/>
      <c r="E182" s="57"/>
      <c r="F182" s="57"/>
      <c r="G182" s="57"/>
      <c r="H182" s="57"/>
      <c r="I182" s="57"/>
    </row>
    <row r="188" spans="1:9" x14ac:dyDescent="0.2">
      <c r="A188" s="57"/>
      <c r="B188" s="57"/>
      <c r="C188" s="57"/>
      <c r="D188" s="57"/>
      <c r="E188" s="57"/>
      <c r="F188" s="57"/>
      <c r="G188" s="57"/>
      <c r="H188" s="57"/>
      <c r="I188" s="57"/>
    </row>
    <row r="190" spans="1:9" x14ac:dyDescent="0.2">
      <c r="A190" s="57"/>
      <c r="B190" s="57"/>
      <c r="C190" s="57"/>
      <c r="D190" s="57"/>
      <c r="E190" s="57"/>
      <c r="F190" s="57"/>
      <c r="G190" s="57"/>
      <c r="H190" s="57"/>
      <c r="I190" s="57"/>
    </row>
    <row r="191" spans="1:9" x14ac:dyDescent="0.2">
      <c r="A191" s="57"/>
      <c r="B191" s="57"/>
      <c r="C191" s="57"/>
      <c r="D191" s="57"/>
      <c r="E191" s="57"/>
      <c r="F191" s="57"/>
      <c r="G191" s="57"/>
      <c r="H191" s="57"/>
      <c r="I191" s="57"/>
    </row>
    <row r="192" spans="1:9" x14ac:dyDescent="0.2">
      <c r="A192" s="57"/>
      <c r="B192" s="57"/>
      <c r="C192" s="57"/>
      <c r="D192" s="57"/>
      <c r="E192" s="57"/>
      <c r="F192" s="57"/>
      <c r="G192" s="57"/>
      <c r="H192" s="57"/>
      <c r="I192" s="57"/>
    </row>
    <row r="193" spans="1:9" x14ac:dyDescent="0.2">
      <c r="A193" s="57"/>
      <c r="B193" s="57"/>
      <c r="C193" s="57"/>
      <c r="D193" s="57"/>
      <c r="E193" s="57"/>
      <c r="F193" s="57"/>
      <c r="G193" s="57"/>
      <c r="H193" s="57"/>
      <c r="I193" s="57"/>
    </row>
    <row r="194" spans="1:9" x14ac:dyDescent="0.2">
      <c r="A194" s="57"/>
      <c r="B194" s="57"/>
      <c r="C194" s="57"/>
      <c r="D194" s="57"/>
      <c r="E194" s="57"/>
      <c r="F194" s="57"/>
      <c r="G194" s="57"/>
      <c r="H194" s="57"/>
      <c r="I194" s="57"/>
    </row>
    <row r="195" spans="1:9" x14ac:dyDescent="0.2">
      <c r="A195" s="57"/>
      <c r="B195" s="57"/>
      <c r="C195" s="57"/>
      <c r="D195" s="57"/>
      <c r="E195" s="57"/>
      <c r="F195" s="57"/>
      <c r="G195" s="57"/>
      <c r="H195" s="57"/>
      <c r="I195" s="57"/>
    </row>
    <row r="197" spans="1:9" x14ac:dyDescent="0.2">
      <c r="A197" s="57"/>
      <c r="B197" s="57"/>
      <c r="C197" s="57"/>
      <c r="D197" s="57"/>
      <c r="E197" s="57"/>
      <c r="F197" s="57"/>
      <c r="G197" s="57"/>
      <c r="H197" s="57"/>
      <c r="I197" s="57"/>
    </row>
    <row r="198" spans="1:9" x14ac:dyDescent="0.2">
      <c r="A198" s="57"/>
      <c r="B198" s="57"/>
      <c r="C198" s="57"/>
      <c r="D198" s="57"/>
      <c r="E198" s="57"/>
      <c r="F198" s="57"/>
      <c r="G198" s="57"/>
      <c r="H198" s="57"/>
      <c r="I198" s="57"/>
    </row>
    <row r="199" spans="1:9" x14ac:dyDescent="0.2">
      <c r="A199" s="57"/>
      <c r="B199" s="57"/>
      <c r="C199" s="57"/>
      <c r="D199" s="57"/>
      <c r="E199" s="57"/>
      <c r="F199" s="57"/>
      <c r="G199" s="57"/>
      <c r="H199" s="57"/>
      <c r="I199" s="57"/>
    </row>
    <row r="205" spans="1:9" x14ac:dyDescent="0.2">
      <c r="A205" s="57"/>
      <c r="B205" s="57"/>
      <c r="C205" s="57"/>
      <c r="D205" s="57"/>
      <c r="E205" s="57"/>
      <c r="F205" s="57"/>
      <c r="G205" s="57"/>
      <c r="H205" s="57"/>
      <c r="I205" s="57"/>
    </row>
    <row r="206" spans="1:9" x14ac:dyDescent="0.2">
      <c r="A206" s="57"/>
      <c r="B206" s="57"/>
      <c r="C206" s="57"/>
      <c r="D206" s="57"/>
      <c r="E206" s="57"/>
      <c r="F206" s="57"/>
      <c r="G206" s="57"/>
      <c r="H206" s="57"/>
      <c r="I206" s="57"/>
    </row>
    <row r="207" spans="1:9" x14ac:dyDescent="0.2">
      <c r="A207" s="57"/>
      <c r="B207" s="57"/>
      <c r="C207" s="57"/>
      <c r="D207" s="57"/>
      <c r="E207" s="57"/>
      <c r="F207" s="57"/>
      <c r="G207" s="57"/>
      <c r="H207" s="57"/>
      <c r="I207" s="57"/>
    </row>
    <row r="208" spans="1:9" x14ac:dyDescent="0.2">
      <c r="A208" s="57"/>
      <c r="B208" s="57"/>
      <c r="C208" s="57"/>
      <c r="D208" s="57"/>
      <c r="E208" s="57"/>
      <c r="F208" s="57"/>
      <c r="G208" s="57"/>
      <c r="H208" s="57"/>
      <c r="I208" s="57"/>
    </row>
    <row r="209" spans="1:9" x14ac:dyDescent="0.2">
      <c r="A209" s="57"/>
      <c r="B209" s="57"/>
      <c r="C209" s="57"/>
      <c r="D209" s="57"/>
      <c r="E209" s="57"/>
      <c r="F209" s="57"/>
      <c r="G209" s="57"/>
      <c r="H209" s="57"/>
      <c r="I209" s="57"/>
    </row>
    <row r="210" spans="1:9" x14ac:dyDescent="0.2">
      <c r="A210" s="57"/>
      <c r="B210" s="57"/>
      <c r="C210" s="57"/>
      <c r="D210" s="57"/>
      <c r="E210" s="57"/>
      <c r="F210" s="57"/>
      <c r="G210" s="57"/>
      <c r="H210" s="57"/>
      <c r="I210" s="57"/>
    </row>
    <row r="211" spans="1:9" x14ac:dyDescent="0.2">
      <c r="A211" s="57"/>
      <c r="B211" s="57"/>
      <c r="C211" s="57"/>
      <c r="D211" s="57"/>
      <c r="E211" s="57"/>
      <c r="F211" s="57"/>
      <c r="G211" s="57"/>
      <c r="H211" s="57"/>
      <c r="I211" s="57"/>
    </row>
    <row r="212" spans="1:9" x14ac:dyDescent="0.2">
      <c r="A212" s="57"/>
      <c r="B212" s="57"/>
      <c r="C212" s="57"/>
      <c r="D212" s="57"/>
      <c r="E212" s="57"/>
      <c r="F212" s="57"/>
      <c r="G212" s="57"/>
      <c r="H212" s="57"/>
      <c r="I212" s="57"/>
    </row>
    <row r="213" spans="1:9" x14ac:dyDescent="0.2">
      <c r="A213" s="57"/>
      <c r="B213" s="57"/>
      <c r="C213" s="57"/>
      <c r="D213" s="57"/>
      <c r="E213" s="57"/>
      <c r="F213" s="57"/>
      <c r="G213" s="57"/>
      <c r="H213" s="57"/>
      <c r="I213" s="57"/>
    </row>
    <row r="214" spans="1:9" x14ac:dyDescent="0.2">
      <c r="A214" s="57"/>
      <c r="B214" s="57"/>
      <c r="C214" s="57"/>
      <c r="D214" s="57"/>
      <c r="E214" s="57"/>
      <c r="F214" s="57"/>
      <c r="G214" s="57"/>
      <c r="H214" s="57"/>
      <c r="I214" s="57"/>
    </row>
    <row r="216" spans="1:9" x14ac:dyDescent="0.2">
      <c r="A216" s="57"/>
      <c r="B216" s="57"/>
      <c r="C216" s="57"/>
      <c r="D216" s="57"/>
      <c r="E216" s="57"/>
      <c r="F216" s="57"/>
      <c r="G216" s="57"/>
      <c r="H216" s="57"/>
      <c r="I216" s="57"/>
    </row>
    <row r="217" spans="1:9" x14ac:dyDescent="0.2">
      <c r="A217" s="57"/>
      <c r="B217" s="57"/>
      <c r="C217" s="57"/>
      <c r="D217" s="57"/>
      <c r="E217" s="57"/>
      <c r="F217" s="57"/>
      <c r="G217" s="57"/>
      <c r="H217" s="57"/>
      <c r="I217" s="57"/>
    </row>
    <row r="218" spans="1:9" x14ac:dyDescent="0.2">
      <c r="A218" s="57"/>
      <c r="B218" s="57"/>
      <c r="C218" s="57"/>
      <c r="D218" s="57"/>
      <c r="E218" s="57"/>
      <c r="F218" s="57"/>
      <c r="G218" s="57"/>
      <c r="H218" s="57"/>
      <c r="I218" s="57"/>
    </row>
    <row r="219" spans="1:9" x14ac:dyDescent="0.2">
      <c r="A219" s="57"/>
      <c r="B219" s="57"/>
      <c r="C219" s="57"/>
      <c r="D219" s="57"/>
      <c r="E219" s="57"/>
      <c r="F219" s="57"/>
      <c r="G219" s="57"/>
      <c r="H219" s="57"/>
      <c r="I219" s="57"/>
    </row>
    <row r="220" spans="1:9" x14ac:dyDescent="0.2">
      <c r="A220" s="57"/>
      <c r="B220" s="57"/>
      <c r="C220" s="57"/>
      <c r="D220" s="57"/>
      <c r="E220" s="57"/>
      <c r="F220" s="57"/>
      <c r="G220" s="57"/>
      <c r="H220" s="57"/>
      <c r="I220" s="57"/>
    </row>
    <row r="221" spans="1:9" x14ac:dyDescent="0.2">
      <c r="A221" s="57"/>
      <c r="B221" s="57"/>
      <c r="C221" s="57"/>
      <c r="D221" s="57"/>
      <c r="E221" s="57"/>
      <c r="F221" s="57"/>
      <c r="G221" s="57"/>
      <c r="H221" s="57"/>
      <c r="I221" s="57"/>
    </row>
    <row r="222" spans="1:9" x14ac:dyDescent="0.2">
      <c r="A222" s="57"/>
      <c r="B222" s="57"/>
      <c r="C222" s="57"/>
      <c r="D222" s="57"/>
      <c r="E222" s="57"/>
      <c r="F222" s="57"/>
      <c r="G222" s="57"/>
      <c r="H222" s="57"/>
      <c r="I222" s="57"/>
    </row>
    <row r="223" spans="1:9" x14ac:dyDescent="0.2">
      <c r="A223" s="57"/>
      <c r="B223" s="57"/>
      <c r="C223" s="57"/>
      <c r="D223" s="57"/>
      <c r="E223" s="57"/>
      <c r="F223" s="57"/>
      <c r="G223" s="57"/>
      <c r="H223" s="57"/>
      <c r="I223" s="57"/>
    </row>
    <row r="224" spans="1:9" x14ac:dyDescent="0.2">
      <c r="A224" s="57"/>
      <c r="B224" s="57"/>
      <c r="C224" s="57"/>
      <c r="D224" s="57"/>
      <c r="E224" s="57"/>
      <c r="F224" s="57"/>
      <c r="G224" s="57"/>
      <c r="H224" s="57"/>
      <c r="I224" s="57"/>
    </row>
    <row r="225" spans="1:9" x14ac:dyDescent="0.2">
      <c r="A225" s="57"/>
      <c r="B225" s="57"/>
      <c r="C225" s="57"/>
      <c r="D225" s="57"/>
      <c r="E225" s="57"/>
      <c r="F225" s="57"/>
      <c r="G225" s="57"/>
      <c r="H225" s="57"/>
      <c r="I225" s="57"/>
    </row>
    <row r="226" spans="1:9" x14ac:dyDescent="0.2">
      <c r="A226" s="57"/>
      <c r="B226" s="57"/>
      <c r="C226" s="57"/>
      <c r="D226" s="57"/>
      <c r="E226" s="57"/>
      <c r="F226" s="57"/>
      <c r="G226" s="57"/>
      <c r="H226" s="57"/>
      <c r="I226" s="57"/>
    </row>
    <row r="227" spans="1:9" x14ac:dyDescent="0.2">
      <c r="A227" s="57"/>
      <c r="B227" s="57"/>
      <c r="C227" s="57"/>
      <c r="D227" s="57"/>
      <c r="E227" s="57"/>
      <c r="F227" s="57"/>
      <c r="G227" s="57"/>
      <c r="H227" s="57"/>
      <c r="I227" s="57"/>
    </row>
    <row r="228" spans="1:9" x14ac:dyDescent="0.2">
      <c r="A228" s="57"/>
      <c r="B228" s="57"/>
      <c r="C228" s="57"/>
      <c r="D228" s="57"/>
      <c r="E228" s="57"/>
      <c r="F228" s="57"/>
      <c r="G228" s="57"/>
      <c r="H228" s="57"/>
      <c r="I228" s="57"/>
    </row>
    <row r="229" spans="1:9" x14ac:dyDescent="0.2">
      <c r="A229" s="57"/>
      <c r="B229" s="57"/>
      <c r="C229" s="57"/>
      <c r="D229" s="57"/>
      <c r="E229" s="57"/>
      <c r="F229" s="57"/>
      <c r="G229" s="57"/>
      <c r="H229" s="57"/>
      <c r="I229" s="57"/>
    </row>
    <row r="230" spans="1:9" x14ac:dyDescent="0.2">
      <c r="A230" s="57"/>
      <c r="B230" s="57"/>
      <c r="C230" s="57"/>
      <c r="D230" s="57"/>
      <c r="E230" s="57"/>
      <c r="F230" s="57"/>
      <c r="G230" s="57"/>
      <c r="H230" s="57"/>
      <c r="I230" s="57"/>
    </row>
    <row r="234" spans="1:9" x14ac:dyDescent="0.2">
      <c r="A234" s="57"/>
      <c r="B234" s="57"/>
      <c r="C234" s="57"/>
      <c r="D234" s="57"/>
      <c r="E234" s="57"/>
      <c r="F234" s="57"/>
      <c r="G234" s="57"/>
      <c r="H234" s="57"/>
      <c r="I234" s="57"/>
    </row>
    <row r="244" spans="1:9" x14ac:dyDescent="0.2">
      <c r="A244" s="57"/>
      <c r="B244" s="57"/>
      <c r="C244" s="57"/>
      <c r="D244" s="57"/>
      <c r="E244" s="57"/>
      <c r="F244" s="57"/>
      <c r="G244" s="57"/>
      <c r="H244" s="57"/>
      <c r="I244" s="57"/>
    </row>
  </sheetData>
  <sheetProtection selectLockedCells="1"/>
  <mergeCells count="24">
    <mergeCell ref="C32:F32"/>
    <mergeCell ref="B33:F33"/>
    <mergeCell ref="A34:I34"/>
    <mergeCell ref="A2:D2"/>
    <mergeCell ref="E2:I2"/>
    <mergeCell ref="E3:I3"/>
    <mergeCell ref="E4:I4"/>
    <mergeCell ref="E5:I5"/>
    <mergeCell ref="B44:I44"/>
    <mergeCell ref="H45:I45"/>
    <mergeCell ref="F47:F48"/>
    <mergeCell ref="J48:K48"/>
    <mergeCell ref="E6:F6"/>
    <mergeCell ref="H6:I6"/>
    <mergeCell ref="A43:I43"/>
    <mergeCell ref="E7:I7"/>
    <mergeCell ref="E11:F11"/>
    <mergeCell ref="E12:F12"/>
    <mergeCell ref="E13:F13"/>
    <mergeCell ref="H13:I13"/>
    <mergeCell ref="E16:F16"/>
    <mergeCell ref="E18:F18"/>
    <mergeCell ref="A25:F25"/>
    <mergeCell ref="C29:E29"/>
  </mergeCells>
  <pageMargins left="0.70866141732283472" right="0.70866141732283472" top="0.78740157480314965" bottom="0.78740157480314965" header="0.51181102362204722" footer="0.51181102362204722"/>
  <pageSetup paperSize="9" scale="80" firstPageNumber="85" orientation="portrait" useFirstPageNumber="1" r:id="rId1"/>
  <headerFooter alignWithMargins="0">
    <oddFooter>&amp;L&amp;"Arial,Kurzíva"&amp;11Zastupitelstvo Olomouckého kraje 19. 6. 2023
6.1. - Rozpočet Olomouckého kraje 2022 - závěrečný účet
Příloha č. 14: Financování hospodaření příspěvkových organizací Olomouckého kraje&amp;R&amp;"Arial,Kurzíva"&amp;11Strana &amp;P (celkem 293)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tabColor theme="4" tint="0.59999389629810485"/>
  </sheetPr>
  <dimension ref="A1:L62"/>
  <sheetViews>
    <sheetView showGridLines="0" topLeftCell="D1" zoomScaleNormal="100" zoomScaleSheetLayoutView="100" workbookViewId="0">
      <selection activeCell="G31" sqref="G31"/>
    </sheetView>
  </sheetViews>
  <sheetFormatPr defaultColWidth="9.140625" defaultRowHeight="12.75" x14ac:dyDescent="0.2"/>
  <cols>
    <col min="1" max="1" width="7.5703125" style="27" customWidth="1"/>
    <col min="2" max="2" width="2.5703125" style="27" customWidth="1"/>
    <col min="3" max="3" width="8.42578125" style="27" customWidth="1"/>
    <col min="4" max="4" width="8.28515625" style="27" customWidth="1"/>
    <col min="5" max="5" width="15.28515625" style="27" customWidth="1"/>
    <col min="6" max="6" width="15.5703125" style="27" customWidth="1"/>
    <col min="7" max="7" width="15" style="27" customWidth="1"/>
    <col min="8" max="8" width="15.28515625" style="27" customWidth="1"/>
    <col min="9" max="9" width="19" style="27" customWidth="1"/>
    <col min="10" max="10" width="16.85546875" style="309" customWidth="1"/>
    <col min="11" max="11" width="14.42578125" style="7" customWidth="1"/>
    <col min="12" max="255" width="9.140625" style="4"/>
    <col min="256" max="256" width="7.5703125" style="4" customWidth="1"/>
    <col min="257" max="257" width="2.5703125" style="4" customWidth="1"/>
    <col min="258" max="258" width="8.42578125" style="4" customWidth="1"/>
    <col min="259" max="259" width="8.28515625" style="4" customWidth="1"/>
    <col min="260" max="260" width="15.28515625" style="4" customWidth="1"/>
    <col min="261" max="261" width="15.5703125" style="4" customWidth="1"/>
    <col min="262" max="262" width="15" style="4" customWidth="1"/>
    <col min="263" max="263" width="15.28515625" style="4" customWidth="1"/>
    <col min="264" max="264" width="16.28515625" style="4" customWidth="1"/>
    <col min="265" max="265" width="33.5703125" style="4" customWidth="1"/>
    <col min="266" max="266" width="62.42578125" style="4" customWidth="1"/>
    <col min="267" max="511" width="9.140625" style="4"/>
    <col min="512" max="512" width="7.5703125" style="4" customWidth="1"/>
    <col min="513" max="513" width="2.5703125" style="4" customWidth="1"/>
    <col min="514" max="514" width="8.42578125" style="4" customWidth="1"/>
    <col min="515" max="515" width="8.28515625" style="4" customWidth="1"/>
    <col min="516" max="516" width="15.28515625" style="4" customWidth="1"/>
    <col min="517" max="517" width="15.5703125" style="4" customWidth="1"/>
    <col min="518" max="518" width="15" style="4" customWidth="1"/>
    <col min="519" max="519" width="15.28515625" style="4" customWidth="1"/>
    <col min="520" max="520" width="16.28515625" style="4" customWidth="1"/>
    <col min="521" max="521" width="33.5703125" style="4" customWidth="1"/>
    <col min="522" max="522" width="62.42578125" style="4" customWidth="1"/>
    <col min="523" max="767" width="9.140625" style="4"/>
    <col min="768" max="768" width="7.5703125" style="4" customWidth="1"/>
    <col min="769" max="769" width="2.5703125" style="4" customWidth="1"/>
    <col min="770" max="770" width="8.42578125" style="4" customWidth="1"/>
    <col min="771" max="771" width="8.28515625" style="4" customWidth="1"/>
    <col min="772" max="772" width="15.28515625" style="4" customWidth="1"/>
    <col min="773" max="773" width="15.5703125" style="4" customWidth="1"/>
    <col min="774" max="774" width="15" style="4" customWidth="1"/>
    <col min="775" max="775" width="15.28515625" style="4" customWidth="1"/>
    <col min="776" max="776" width="16.28515625" style="4" customWidth="1"/>
    <col min="777" max="777" width="33.5703125" style="4" customWidth="1"/>
    <col min="778" max="778" width="62.42578125" style="4" customWidth="1"/>
    <col min="779" max="1023" width="9.140625" style="4"/>
    <col min="1024" max="1024" width="7.5703125" style="4" customWidth="1"/>
    <col min="1025" max="1025" width="2.5703125" style="4" customWidth="1"/>
    <col min="1026" max="1026" width="8.42578125" style="4" customWidth="1"/>
    <col min="1027" max="1027" width="8.28515625" style="4" customWidth="1"/>
    <col min="1028" max="1028" width="15.28515625" style="4" customWidth="1"/>
    <col min="1029" max="1029" width="15.5703125" style="4" customWidth="1"/>
    <col min="1030" max="1030" width="15" style="4" customWidth="1"/>
    <col min="1031" max="1031" width="15.28515625" style="4" customWidth="1"/>
    <col min="1032" max="1032" width="16.28515625" style="4" customWidth="1"/>
    <col min="1033" max="1033" width="33.5703125" style="4" customWidth="1"/>
    <col min="1034" max="1034" width="62.42578125" style="4" customWidth="1"/>
    <col min="1035" max="1279" width="9.140625" style="4"/>
    <col min="1280" max="1280" width="7.5703125" style="4" customWidth="1"/>
    <col min="1281" max="1281" width="2.5703125" style="4" customWidth="1"/>
    <col min="1282" max="1282" width="8.42578125" style="4" customWidth="1"/>
    <col min="1283" max="1283" width="8.28515625" style="4" customWidth="1"/>
    <col min="1284" max="1284" width="15.28515625" style="4" customWidth="1"/>
    <col min="1285" max="1285" width="15.5703125" style="4" customWidth="1"/>
    <col min="1286" max="1286" width="15" style="4" customWidth="1"/>
    <col min="1287" max="1287" width="15.28515625" style="4" customWidth="1"/>
    <col min="1288" max="1288" width="16.28515625" style="4" customWidth="1"/>
    <col min="1289" max="1289" width="33.5703125" style="4" customWidth="1"/>
    <col min="1290" max="1290" width="62.42578125" style="4" customWidth="1"/>
    <col min="1291" max="1535" width="9.140625" style="4"/>
    <col min="1536" max="1536" width="7.5703125" style="4" customWidth="1"/>
    <col min="1537" max="1537" width="2.5703125" style="4" customWidth="1"/>
    <col min="1538" max="1538" width="8.42578125" style="4" customWidth="1"/>
    <col min="1539" max="1539" width="8.28515625" style="4" customWidth="1"/>
    <col min="1540" max="1540" width="15.28515625" style="4" customWidth="1"/>
    <col min="1541" max="1541" width="15.5703125" style="4" customWidth="1"/>
    <col min="1542" max="1542" width="15" style="4" customWidth="1"/>
    <col min="1543" max="1543" width="15.28515625" style="4" customWidth="1"/>
    <col min="1544" max="1544" width="16.28515625" style="4" customWidth="1"/>
    <col min="1545" max="1545" width="33.5703125" style="4" customWidth="1"/>
    <col min="1546" max="1546" width="62.42578125" style="4" customWidth="1"/>
    <col min="1547" max="1791" width="9.140625" style="4"/>
    <col min="1792" max="1792" width="7.5703125" style="4" customWidth="1"/>
    <col min="1793" max="1793" width="2.5703125" style="4" customWidth="1"/>
    <col min="1794" max="1794" width="8.42578125" style="4" customWidth="1"/>
    <col min="1795" max="1795" width="8.28515625" style="4" customWidth="1"/>
    <col min="1796" max="1796" width="15.28515625" style="4" customWidth="1"/>
    <col min="1797" max="1797" width="15.5703125" style="4" customWidth="1"/>
    <col min="1798" max="1798" width="15" style="4" customWidth="1"/>
    <col min="1799" max="1799" width="15.28515625" style="4" customWidth="1"/>
    <col min="1800" max="1800" width="16.28515625" style="4" customWidth="1"/>
    <col min="1801" max="1801" width="33.5703125" style="4" customWidth="1"/>
    <col min="1802" max="1802" width="62.42578125" style="4" customWidth="1"/>
    <col min="1803" max="2047" width="9.140625" style="4"/>
    <col min="2048" max="2048" width="7.5703125" style="4" customWidth="1"/>
    <col min="2049" max="2049" width="2.5703125" style="4" customWidth="1"/>
    <col min="2050" max="2050" width="8.42578125" style="4" customWidth="1"/>
    <col min="2051" max="2051" width="8.28515625" style="4" customWidth="1"/>
    <col min="2052" max="2052" width="15.28515625" style="4" customWidth="1"/>
    <col min="2053" max="2053" width="15.5703125" style="4" customWidth="1"/>
    <col min="2054" max="2054" width="15" style="4" customWidth="1"/>
    <col min="2055" max="2055" width="15.28515625" style="4" customWidth="1"/>
    <col min="2056" max="2056" width="16.28515625" style="4" customWidth="1"/>
    <col min="2057" max="2057" width="33.5703125" style="4" customWidth="1"/>
    <col min="2058" max="2058" width="62.42578125" style="4" customWidth="1"/>
    <col min="2059" max="2303" width="9.140625" style="4"/>
    <col min="2304" max="2304" width="7.5703125" style="4" customWidth="1"/>
    <col min="2305" max="2305" width="2.5703125" style="4" customWidth="1"/>
    <col min="2306" max="2306" width="8.42578125" style="4" customWidth="1"/>
    <col min="2307" max="2307" width="8.28515625" style="4" customWidth="1"/>
    <col min="2308" max="2308" width="15.28515625" style="4" customWidth="1"/>
    <col min="2309" max="2309" width="15.5703125" style="4" customWidth="1"/>
    <col min="2310" max="2310" width="15" style="4" customWidth="1"/>
    <col min="2311" max="2311" width="15.28515625" style="4" customWidth="1"/>
    <col min="2312" max="2312" width="16.28515625" style="4" customWidth="1"/>
    <col min="2313" max="2313" width="33.5703125" style="4" customWidth="1"/>
    <col min="2314" max="2314" width="62.42578125" style="4" customWidth="1"/>
    <col min="2315" max="2559" width="9.140625" style="4"/>
    <col min="2560" max="2560" width="7.5703125" style="4" customWidth="1"/>
    <col min="2561" max="2561" width="2.5703125" style="4" customWidth="1"/>
    <col min="2562" max="2562" width="8.42578125" style="4" customWidth="1"/>
    <col min="2563" max="2563" width="8.28515625" style="4" customWidth="1"/>
    <col min="2564" max="2564" width="15.28515625" style="4" customWidth="1"/>
    <col min="2565" max="2565" width="15.5703125" style="4" customWidth="1"/>
    <col min="2566" max="2566" width="15" style="4" customWidth="1"/>
    <col min="2567" max="2567" width="15.28515625" style="4" customWidth="1"/>
    <col min="2568" max="2568" width="16.28515625" style="4" customWidth="1"/>
    <col min="2569" max="2569" width="33.5703125" style="4" customWidth="1"/>
    <col min="2570" max="2570" width="62.42578125" style="4" customWidth="1"/>
    <col min="2571" max="2815" width="9.140625" style="4"/>
    <col min="2816" max="2816" width="7.5703125" style="4" customWidth="1"/>
    <col min="2817" max="2817" width="2.5703125" style="4" customWidth="1"/>
    <col min="2818" max="2818" width="8.42578125" style="4" customWidth="1"/>
    <col min="2819" max="2819" width="8.28515625" style="4" customWidth="1"/>
    <col min="2820" max="2820" width="15.28515625" style="4" customWidth="1"/>
    <col min="2821" max="2821" width="15.5703125" style="4" customWidth="1"/>
    <col min="2822" max="2822" width="15" style="4" customWidth="1"/>
    <col min="2823" max="2823" width="15.28515625" style="4" customWidth="1"/>
    <col min="2824" max="2824" width="16.28515625" style="4" customWidth="1"/>
    <col min="2825" max="2825" width="33.5703125" style="4" customWidth="1"/>
    <col min="2826" max="2826" width="62.42578125" style="4" customWidth="1"/>
    <col min="2827" max="3071" width="9.140625" style="4"/>
    <col min="3072" max="3072" width="7.5703125" style="4" customWidth="1"/>
    <col min="3073" max="3073" width="2.5703125" style="4" customWidth="1"/>
    <col min="3074" max="3074" width="8.42578125" style="4" customWidth="1"/>
    <col min="3075" max="3075" width="8.28515625" style="4" customWidth="1"/>
    <col min="3076" max="3076" width="15.28515625" style="4" customWidth="1"/>
    <col min="3077" max="3077" width="15.5703125" style="4" customWidth="1"/>
    <col min="3078" max="3078" width="15" style="4" customWidth="1"/>
    <col min="3079" max="3079" width="15.28515625" style="4" customWidth="1"/>
    <col min="3080" max="3080" width="16.28515625" style="4" customWidth="1"/>
    <col min="3081" max="3081" width="33.5703125" style="4" customWidth="1"/>
    <col min="3082" max="3082" width="62.42578125" style="4" customWidth="1"/>
    <col min="3083" max="3327" width="9.140625" style="4"/>
    <col min="3328" max="3328" width="7.5703125" style="4" customWidth="1"/>
    <col min="3329" max="3329" width="2.5703125" style="4" customWidth="1"/>
    <col min="3330" max="3330" width="8.42578125" style="4" customWidth="1"/>
    <col min="3331" max="3331" width="8.28515625" style="4" customWidth="1"/>
    <col min="3332" max="3332" width="15.28515625" style="4" customWidth="1"/>
    <col min="3333" max="3333" width="15.5703125" style="4" customWidth="1"/>
    <col min="3334" max="3334" width="15" style="4" customWidth="1"/>
    <col min="3335" max="3335" width="15.28515625" style="4" customWidth="1"/>
    <col min="3336" max="3336" width="16.28515625" style="4" customWidth="1"/>
    <col min="3337" max="3337" width="33.5703125" style="4" customWidth="1"/>
    <col min="3338" max="3338" width="62.42578125" style="4" customWidth="1"/>
    <col min="3339" max="3583" width="9.140625" style="4"/>
    <col min="3584" max="3584" width="7.5703125" style="4" customWidth="1"/>
    <col min="3585" max="3585" width="2.5703125" style="4" customWidth="1"/>
    <col min="3586" max="3586" width="8.42578125" style="4" customWidth="1"/>
    <col min="3587" max="3587" width="8.28515625" style="4" customWidth="1"/>
    <col min="3588" max="3588" width="15.28515625" style="4" customWidth="1"/>
    <col min="3589" max="3589" width="15.5703125" style="4" customWidth="1"/>
    <col min="3590" max="3590" width="15" style="4" customWidth="1"/>
    <col min="3591" max="3591" width="15.28515625" style="4" customWidth="1"/>
    <col min="3592" max="3592" width="16.28515625" style="4" customWidth="1"/>
    <col min="3593" max="3593" width="33.5703125" style="4" customWidth="1"/>
    <col min="3594" max="3594" width="62.42578125" style="4" customWidth="1"/>
    <col min="3595" max="3839" width="9.140625" style="4"/>
    <col min="3840" max="3840" width="7.5703125" style="4" customWidth="1"/>
    <col min="3841" max="3841" width="2.5703125" style="4" customWidth="1"/>
    <col min="3842" max="3842" width="8.42578125" style="4" customWidth="1"/>
    <col min="3843" max="3843" width="8.28515625" style="4" customWidth="1"/>
    <col min="3844" max="3844" width="15.28515625" style="4" customWidth="1"/>
    <col min="3845" max="3845" width="15.5703125" style="4" customWidth="1"/>
    <col min="3846" max="3846" width="15" style="4" customWidth="1"/>
    <col min="3847" max="3847" width="15.28515625" style="4" customWidth="1"/>
    <col min="3848" max="3848" width="16.28515625" style="4" customWidth="1"/>
    <col min="3849" max="3849" width="33.5703125" style="4" customWidth="1"/>
    <col min="3850" max="3850" width="62.42578125" style="4" customWidth="1"/>
    <col min="3851" max="4095" width="9.140625" style="4"/>
    <col min="4096" max="4096" width="7.5703125" style="4" customWidth="1"/>
    <col min="4097" max="4097" width="2.5703125" style="4" customWidth="1"/>
    <col min="4098" max="4098" width="8.42578125" style="4" customWidth="1"/>
    <col min="4099" max="4099" width="8.28515625" style="4" customWidth="1"/>
    <col min="4100" max="4100" width="15.28515625" style="4" customWidth="1"/>
    <col min="4101" max="4101" width="15.5703125" style="4" customWidth="1"/>
    <col min="4102" max="4102" width="15" style="4" customWidth="1"/>
    <col min="4103" max="4103" width="15.28515625" style="4" customWidth="1"/>
    <col min="4104" max="4104" width="16.28515625" style="4" customWidth="1"/>
    <col min="4105" max="4105" width="33.5703125" style="4" customWidth="1"/>
    <col min="4106" max="4106" width="62.42578125" style="4" customWidth="1"/>
    <col min="4107" max="4351" width="9.140625" style="4"/>
    <col min="4352" max="4352" width="7.5703125" style="4" customWidth="1"/>
    <col min="4353" max="4353" width="2.5703125" style="4" customWidth="1"/>
    <col min="4354" max="4354" width="8.42578125" style="4" customWidth="1"/>
    <col min="4355" max="4355" width="8.28515625" style="4" customWidth="1"/>
    <col min="4356" max="4356" width="15.28515625" style="4" customWidth="1"/>
    <col min="4357" max="4357" width="15.5703125" style="4" customWidth="1"/>
    <col min="4358" max="4358" width="15" style="4" customWidth="1"/>
    <col min="4359" max="4359" width="15.28515625" style="4" customWidth="1"/>
    <col min="4360" max="4360" width="16.28515625" style="4" customWidth="1"/>
    <col min="4361" max="4361" width="33.5703125" style="4" customWidth="1"/>
    <col min="4362" max="4362" width="62.42578125" style="4" customWidth="1"/>
    <col min="4363" max="4607" width="9.140625" style="4"/>
    <col min="4608" max="4608" width="7.5703125" style="4" customWidth="1"/>
    <col min="4609" max="4609" width="2.5703125" style="4" customWidth="1"/>
    <col min="4610" max="4610" width="8.42578125" style="4" customWidth="1"/>
    <col min="4611" max="4611" width="8.28515625" style="4" customWidth="1"/>
    <col min="4612" max="4612" width="15.28515625" style="4" customWidth="1"/>
    <col min="4613" max="4613" width="15.5703125" style="4" customWidth="1"/>
    <col min="4614" max="4614" width="15" style="4" customWidth="1"/>
    <col min="4615" max="4615" width="15.28515625" style="4" customWidth="1"/>
    <col min="4616" max="4616" width="16.28515625" style="4" customWidth="1"/>
    <col min="4617" max="4617" width="33.5703125" style="4" customWidth="1"/>
    <col min="4618" max="4618" width="62.42578125" style="4" customWidth="1"/>
    <col min="4619" max="4863" width="9.140625" style="4"/>
    <col min="4864" max="4864" width="7.5703125" style="4" customWidth="1"/>
    <col min="4865" max="4865" width="2.5703125" style="4" customWidth="1"/>
    <col min="4866" max="4866" width="8.42578125" style="4" customWidth="1"/>
    <col min="4867" max="4867" width="8.28515625" style="4" customWidth="1"/>
    <col min="4868" max="4868" width="15.28515625" style="4" customWidth="1"/>
    <col min="4869" max="4869" width="15.5703125" style="4" customWidth="1"/>
    <col min="4870" max="4870" width="15" style="4" customWidth="1"/>
    <col min="4871" max="4871" width="15.28515625" style="4" customWidth="1"/>
    <col min="4872" max="4872" width="16.28515625" style="4" customWidth="1"/>
    <col min="4873" max="4873" width="33.5703125" style="4" customWidth="1"/>
    <col min="4874" max="4874" width="62.42578125" style="4" customWidth="1"/>
    <col min="4875" max="5119" width="9.140625" style="4"/>
    <col min="5120" max="5120" width="7.5703125" style="4" customWidth="1"/>
    <col min="5121" max="5121" width="2.5703125" style="4" customWidth="1"/>
    <col min="5122" max="5122" width="8.42578125" style="4" customWidth="1"/>
    <col min="5123" max="5123" width="8.28515625" style="4" customWidth="1"/>
    <col min="5124" max="5124" width="15.28515625" style="4" customWidth="1"/>
    <col min="5125" max="5125" width="15.5703125" style="4" customWidth="1"/>
    <col min="5126" max="5126" width="15" style="4" customWidth="1"/>
    <col min="5127" max="5127" width="15.28515625" style="4" customWidth="1"/>
    <col min="5128" max="5128" width="16.28515625" style="4" customWidth="1"/>
    <col min="5129" max="5129" width="33.5703125" style="4" customWidth="1"/>
    <col min="5130" max="5130" width="62.42578125" style="4" customWidth="1"/>
    <col min="5131" max="5375" width="9.140625" style="4"/>
    <col min="5376" max="5376" width="7.5703125" style="4" customWidth="1"/>
    <col min="5377" max="5377" width="2.5703125" style="4" customWidth="1"/>
    <col min="5378" max="5378" width="8.42578125" style="4" customWidth="1"/>
    <col min="5379" max="5379" width="8.28515625" style="4" customWidth="1"/>
    <col min="5380" max="5380" width="15.28515625" style="4" customWidth="1"/>
    <col min="5381" max="5381" width="15.5703125" style="4" customWidth="1"/>
    <col min="5382" max="5382" width="15" style="4" customWidth="1"/>
    <col min="5383" max="5383" width="15.28515625" style="4" customWidth="1"/>
    <col min="5384" max="5384" width="16.28515625" style="4" customWidth="1"/>
    <col min="5385" max="5385" width="33.5703125" style="4" customWidth="1"/>
    <col min="5386" max="5386" width="62.42578125" style="4" customWidth="1"/>
    <col min="5387" max="5631" width="9.140625" style="4"/>
    <col min="5632" max="5632" width="7.5703125" style="4" customWidth="1"/>
    <col min="5633" max="5633" width="2.5703125" style="4" customWidth="1"/>
    <col min="5634" max="5634" width="8.42578125" style="4" customWidth="1"/>
    <col min="5635" max="5635" width="8.28515625" style="4" customWidth="1"/>
    <col min="5636" max="5636" width="15.28515625" style="4" customWidth="1"/>
    <col min="5637" max="5637" width="15.5703125" style="4" customWidth="1"/>
    <col min="5638" max="5638" width="15" style="4" customWidth="1"/>
    <col min="5639" max="5639" width="15.28515625" style="4" customWidth="1"/>
    <col min="5640" max="5640" width="16.28515625" style="4" customWidth="1"/>
    <col min="5641" max="5641" width="33.5703125" style="4" customWidth="1"/>
    <col min="5642" max="5642" width="62.42578125" style="4" customWidth="1"/>
    <col min="5643" max="5887" width="9.140625" style="4"/>
    <col min="5888" max="5888" width="7.5703125" style="4" customWidth="1"/>
    <col min="5889" max="5889" width="2.5703125" style="4" customWidth="1"/>
    <col min="5890" max="5890" width="8.42578125" style="4" customWidth="1"/>
    <col min="5891" max="5891" width="8.28515625" style="4" customWidth="1"/>
    <col min="5892" max="5892" width="15.28515625" style="4" customWidth="1"/>
    <col min="5893" max="5893" width="15.5703125" style="4" customWidth="1"/>
    <col min="5894" max="5894" width="15" style="4" customWidth="1"/>
    <col min="5895" max="5895" width="15.28515625" style="4" customWidth="1"/>
    <col min="5896" max="5896" width="16.28515625" style="4" customWidth="1"/>
    <col min="5897" max="5897" width="33.5703125" style="4" customWidth="1"/>
    <col min="5898" max="5898" width="62.42578125" style="4" customWidth="1"/>
    <col min="5899" max="6143" width="9.140625" style="4"/>
    <col min="6144" max="6144" width="7.5703125" style="4" customWidth="1"/>
    <col min="6145" max="6145" width="2.5703125" style="4" customWidth="1"/>
    <col min="6146" max="6146" width="8.42578125" style="4" customWidth="1"/>
    <col min="6147" max="6147" width="8.28515625" style="4" customWidth="1"/>
    <col min="6148" max="6148" width="15.28515625" style="4" customWidth="1"/>
    <col min="6149" max="6149" width="15.5703125" style="4" customWidth="1"/>
    <col min="6150" max="6150" width="15" style="4" customWidth="1"/>
    <col min="6151" max="6151" width="15.28515625" style="4" customWidth="1"/>
    <col min="6152" max="6152" width="16.28515625" style="4" customWidth="1"/>
    <col min="6153" max="6153" width="33.5703125" style="4" customWidth="1"/>
    <col min="6154" max="6154" width="62.42578125" style="4" customWidth="1"/>
    <col min="6155" max="6399" width="9.140625" style="4"/>
    <col min="6400" max="6400" width="7.5703125" style="4" customWidth="1"/>
    <col min="6401" max="6401" width="2.5703125" style="4" customWidth="1"/>
    <col min="6402" max="6402" width="8.42578125" style="4" customWidth="1"/>
    <col min="6403" max="6403" width="8.28515625" style="4" customWidth="1"/>
    <col min="6404" max="6404" width="15.28515625" style="4" customWidth="1"/>
    <col min="6405" max="6405" width="15.5703125" style="4" customWidth="1"/>
    <col min="6406" max="6406" width="15" style="4" customWidth="1"/>
    <col min="6407" max="6407" width="15.28515625" style="4" customWidth="1"/>
    <col min="6408" max="6408" width="16.28515625" style="4" customWidth="1"/>
    <col min="6409" max="6409" width="33.5703125" style="4" customWidth="1"/>
    <col min="6410" max="6410" width="62.42578125" style="4" customWidth="1"/>
    <col min="6411" max="6655" width="9.140625" style="4"/>
    <col min="6656" max="6656" width="7.5703125" style="4" customWidth="1"/>
    <col min="6657" max="6657" width="2.5703125" style="4" customWidth="1"/>
    <col min="6658" max="6658" width="8.42578125" style="4" customWidth="1"/>
    <col min="6659" max="6659" width="8.28515625" style="4" customWidth="1"/>
    <col min="6660" max="6660" width="15.28515625" style="4" customWidth="1"/>
    <col min="6661" max="6661" width="15.5703125" style="4" customWidth="1"/>
    <col min="6662" max="6662" width="15" style="4" customWidth="1"/>
    <col min="6663" max="6663" width="15.28515625" style="4" customWidth="1"/>
    <col min="6664" max="6664" width="16.28515625" style="4" customWidth="1"/>
    <col min="6665" max="6665" width="33.5703125" style="4" customWidth="1"/>
    <col min="6666" max="6666" width="62.42578125" style="4" customWidth="1"/>
    <col min="6667" max="6911" width="9.140625" style="4"/>
    <col min="6912" max="6912" width="7.5703125" style="4" customWidth="1"/>
    <col min="6913" max="6913" width="2.5703125" style="4" customWidth="1"/>
    <col min="6914" max="6914" width="8.42578125" style="4" customWidth="1"/>
    <col min="6915" max="6915" width="8.28515625" style="4" customWidth="1"/>
    <col min="6916" max="6916" width="15.28515625" style="4" customWidth="1"/>
    <col min="6917" max="6917" width="15.5703125" style="4" customWidth="1"/>
    <col min="6918" max="6918" width="15" style="4" customWidth="1"/>
    <col min="6919" max="6919" width="15.28515625" style="4" customWidth="1"/>
    <col min="6920" max="6920" width="16.28515625" style="4" customWidth="1"/>
    <col min="6921" max="6921" width="33.5703125" style="4" customWidth="1"/>
    <col min="6922" max="6922" width="62.42578125" style="4" customWidth="1"/>
    <col min="6923" max="7167" width="9.140625" style="4"/>
    <col min="7168" max="7168" width="7.5703125" style="4" customWidth="1"/>
    <col min="7169" max="7169" width="2.5703125" style="4" customWidth="1"/>
    <col min="7170" max="7170" width="8.42578125" style="4" customWidth="1"/>
    <col min="7171" max="7171" width="8.28515625" style="4" customWidth="1"/>
    <col min="7172" max="7172" width="15.28515625" style="4" customWidth="1"/>
    <col min="7173" max="7173" width="15.5703125" style="4" customWidth="1"/>
    <col min="7174" max="7174" width="15" style="4" customWidth="1"/>
    <col min="7175" max="7175" width="15.28515625" style="4" customWidth="1"/>
    <col min="7176" max="7176" width="16.28515625" style="4" customWidth="1"/>
    <col min="7177" max="7177" width="33.5703125" style="4" customWidth="1"/>
    <col min="7178" max="7178" width="62.42578125" style="4" customWidth="1"/>
    <col min="7179" max="7423" width="9.140625" style="4"/>
    <col min="7424" max="7424" width="7.5703125" style="4" customWidth="1"/>
    <col min="7425" max="7425" width="2.5703125" style="4" customWidth="1"/>
    <col min="7426" max="7426" width="8.42578125" style="4" customWidth="1"/>
    <col min="7427" max="7427" width="8.28515625" style="4" customWidth="1"/>
    <col min="7428" max="7428" width="15.28515625" style="4" customWidth="1"/>
    <col min="7429" max="7429" width="15.5703125" style="4" customWidth="1"/>
    <col min="7430" max="7430" width="15" style="4" customWidth="1"/>
    <col min="7431" max="7431" width="15.28515625" style="4" customWidth="1"/>
    <col min="7432" max="7432" width="16.28515625" style="4" customWidth="1"/>
    <col min="7433" max="7433" width="33.5703125" style="4" customWidth="1"/>
    <col min="7434" max="7434" width="62.42578125" style="4" customWidth="1"/>
    <col min="7435" max="7679" width="9.140625" style="4"/>
    <col min="7680" max="7680" width="7.5703125" style="4" customWidth="1"/>
    <col min="7681" max="7681" width="2.5703125" style="4" customWidth="1"/>
    <col min="7682" max="7682" width="8.42578125" style="4" customWidth="1"/>
    <col min="7683" max="7683" width="8.28515625" style="4" customWidth="1"/>
    <col min="7684" max="7684" width="15.28515625" style="4" customWidth="1"/>
    <col min="7685" max="7685" width="15.5703125" style="4" customWidth="1"/>
    <col min="7686" max="7686" width="15" style="4" customWidth="1"/>
    <col min="7687" max="7687" width="15.28515625" style="4" customWidth="1"/>
    <col min="7688" max="7688" width="16.28515625" style="4" customWidth="1"/>
    <col min="7689" max="7689" width="33.5703125" style="4" customWidth="1"/>
    <col min="7690" max="7690" width="62.42578125" style="4" customWidth="1"/>
    <col min="7691" max="7935" width="9.140625" style="4"/>
    <col min="7936" max="7936" width="7.5703125" style="4" customWidth="1"/>
    <col min="7937" max="7937" width="2.5703125" style="4" customWidth="1"/>
    <col min="7938" max="7938" width="8.42578125" style="4" customWidth="1"/>
    <col min="7939" max="7939" width="8.28515625" style="4" customWidth="1"/>
    <col min="7940" max="7940" width="15.28515625" style="4" customWidth="1"/>
    <col min="7941" max="7941" width="15.5703125" style="4" customWidth="1"/>
    <col min="7942" max="7942" width="15" style="4" customWidth="1"/>
    <col min="7943" max="7943" width="15.28515625" style="4" customWidth="1"/>
    <col min="7944" max="7944" width="16.28515625" style="4" customWidth="1"/>
    <col min="7945" max="7945" width="33.5703125" style="4" customWidth="1"/>
    <col min="7946" max="7946" width="62.42578125" style="4" customWidth="1"/>
    <col min="7947" max="8191" width="9.140625" style="4"/>
    <col min="8192" max="8192" width="7.5703125" style="4" customWidth="1"/>
    <col min="8193" max="8193" width="2.5703125" style="4" customWidth="1"/>
    <col min="8194" max="8194" width="8.42578125" style="4" customWidth="1"/>
    <col min="8195" max="8195" width="8.28515625" style="4" customWidth="1"/>
    <col min="8196" max="8196" width="15.28515625" style="4" customWidth="1"/>
    <col min="8197" max="8197" width="15.5703125" style="4" customWidth="1"/>
    <col min="8198" max="8198" width="15" style="4" customWidth="1"/>
    <col min="8199" max="8199" width="15.28515625" style="4" customWidth="1"/>
    <col min="8200" max="8200" width="16.28515625" style="4" customWidth="1"/>
    <col min="8201" max="8201" width="33.5703125" style="4" customWidth="1"/>
    <col min="8202" max="8202" width="62.42578125" style="4" customWidth="1"/>
    <col min="8203" max="8447" width="9.140625" style="4"/>
    <col min="8448" max="8448" width="7.5703125" style="4" customWidth="1"/>
    <col min="8449" max="8449" width="2.5703125" style="4" customWidth="1"/>
    <col min="8450" max="8450" width="8.42578125" style="4" customWidth="1"/>
    <col min="8451" max="8451" width="8.28515625" style="4" customWidth="1"/>
    <col min="8452" max="8452" width="15.28515625" style="4" customWidth="1"/>
    <col min="8453" max="8453" width="15.5703125" style="4" customWidth="1"/>
    <col min="8454" max="8454" width="15" style="4" customWidth="1"/>
    <col min="8455" max="8455" width="15.28515625" style="4" customWidth="1"/>
    <col min="8456" max="8456" width="16.28515625" style="4" customWidth="1"/>
    <col min="8457" max="8457" width="33.5703125" style="4" customWidth="1"/>
    <col min="8458" max="8458" width="62.42578125" style="4" customWidth="1"/>
    <col min="8459" max="8703" width="9.140625" style="4"/>
    <col min="8704" max="8704" width="7.5703125" style="4" customWidth="1"/>
    <col min="8705" max="8705" width="2.5703125" style="4" customWidth="1"/>
    <col min="8706" max="8706" width="8.42578125" style="4" customWidth="1"/>
    <col min="8707" max="8707" width="8.28515625" style="4" customWidth="1"/>
    <col min="8708" max="8708" width="15.28515625" style="4" customWidth="1"/>
    <col min="8709" max="8709" width="15.5703125" style="4" customWidth="1"/>
    <col min="8710" max="8710" width="15" style="4" customWidth="1"/>
    <col min="8711" max="8711" width="15.28515625" style="4" customWidth="1"/>
    <col min="8712" max="8712" width="16.28515625" style="4" customWidth="1"/>
    <col min="8713" max="8713" width="33.5703125" style="4" customWidth="1"/>
    <col min="8714" max="8714" width="62.42578125" style="4" customWidth="1"/>
    <col min="8715" max="8959" width="9.140625" style="4"/>
    <col min="8960" max="8960" width="7.5703125" style="4" customWidth="1"/>
    <col min="8961" max="8961" width="2.5703125" style="4" customWidth="1"/>
    <col min="8962" max="8962" width="8.42578125" style="4" customWidth="1"/>
    <col min="8963" max="8963" width="8.28515625" style="4" customWidth="1"/>
    <col min="8964" max="8964" width="15.28515625" style="4" customWidth="1"/>
    <col min="8965" max="8965" width="15.5703125" style="4" customWidth="1"/>
    <col min="8966" max="8966" width="15" style="4" customWidth="1"/>
    <col min="8967" max="8967" width="15.28515625" style="4" customWidth="1"/>
    <col min="8968" max="8968" width="16.28515625" style="4" customWidth="1"/>
    <col min="8969" max="8969" width="33.5703125" style="4" customWidth="1"/>
    <col min="8970" max="8970" width="62.42578125" style="4" customWidth="1"/>
    <col min="8971" max="9215" width="9.140625" style="4"/>
    <col min="9216" max="9216" width="7.5703125" style="4" customWidth="1"/>
    <col min="9217" max="9217" width="2.5703125" style="4" customWidth="1"/>
    <col min="9218" max="9218" width="8.42578125" style="4" customWidth="1"/>
    <col min="9219" max="9219" width="8.28515625" style="4" customWidth="1"/>
    <col min="9220" max="9220" width="15.28515625" style="4" customWidth="1"/>
    <col min="9221" max="9221" width="15.5703125" style="4" customWidth="1"/>
    <col min="9222" max="9222" width="15" style="4" customWidth="1"/>
    <col min="9223" max="9223" width="15.28515625" style="4" customWidth="1"/>
    <col min="9224" max="9224" width="16.28515625" style="4" customWidth="1"/>
    <col min="9225" max="9225" width="33.5703125" style="4" customWidth="1"/>
    <col min="9226" max="9226" width="62.42578125" style="4" customWidth="1"/>
    <col min="9227" max="9471" width="9.140625" style="4"/>
    <col min="9472" max="9472" width="7.5703125" style="4" customWidth="1"/>
    <col min="9473" max="9473" width="2.5703125" style="4" customWidth="1"/>
    <col min="9474" max="9474" width="8.42578125" style="4" customWidth="1"/>
    <col min="9475" max="9475" width="8.28515625" style="4" customWidth="1"/>
    <col min="9476" max="9476" width="15.28515625" style="4" customWidth="1"/>
    <col min="9477" max="9477" width="15.5703125" style="4" customWidth="1"/>
    <col min="9478" max="9478" width="15" style="4" customWidth="1"/>
    <col min="9479" max="9479" width="15.28515625" style="4" customWidth="1"/>
    <col min="9480" max="9480" width="16.28515625" style="4" customWidth="1"/>
    <col min="9481" max="9481" width="33.5703125" style="4" customWidth="1"/>
    <col min="9482" max="9482" width="62.42578125" style="4" customWidth="1"/>
    <col min="9483" max="9727" width="9.140625" style="4"/>
    <col min="9728" max="9728" width="7.5703125" style="4" customWidth="1"/>
    <col min="9729" max="9729" width="2.5703125" style="4" customWidth="1"/>
    <col min="9730" max="9730" width="8.42578125" style="4" customWidth="1"/>
    <col min="9731" max="9731" width="8.28515625" style="4" customWidth="1"/>
    <col min="9732" max="9732" width="15.28515625" style="4" customWidth="1"/>
    <col min="9733" max="9733" width="15.5703125" style="4" customWidth="1"/>
    <col min="9734" max="9734" width="15" style="4" customWidth="1"/>
    <col min="9735" max="9735" width="15.28515625" style="4" customWidth="1"/>
    <col min="9736" max="9736" width="16.28515625" style="4" customWidth="1"/>
    <col min="9737" max="9737" width="33.5703125" style="4" customWidth="1"/>
    <col min="9738" max="9738" width="62.42578125" style="4" customWidth="1"/>
    <col min="9739" max="9983" width="9.140625" style="4"/>
    <col min="9984" max="9984" width="7.5703125" style="4" customWidth="1"/>
    <col min="9985" max="9985" width="2.5703125" style="4" customWidth="1"/>
    <col min="9986" max="9986" width="8.42578125" style="4" customWidth="1"/>
    <col min="9987" max="9987" width="8.28515625" style="4" customWidth="1"/>
    <col min="9988" max="9988" width="15.28515625" style="4" customWidth="1"/>
    <col min="9989" max="9989" width="15.5703125" style="4" customWidth="1"/>
    <col min="9990" max="9990" width="15" style="4" customWidth="1"/>
    <col min="9991" max="9991" width="15.28515625" style="4" customWidth="1"/>
    <col min="9992" max="9992" width="16.28515625" style="4" customWidth="1"/>
    <col min="9993" max="9993" width="33.5703125" style="4" customWidth="1"/>
    <col min="9994" max="9994" width="62.42578125" style="4" customWidth="1"/>
    <col min="9995" max="10239" width="9.140625" style="4"/>
    <col min="10240" max="10240" width="7.5703125" style="4" customWidth="1"/>
    <col min="10241" max="10241" width="2.5703125" style="4" customWidth="1"/>
    <col min="10242" max="10242" width="8.42578125" style="4" customWidth="1"/>
    <col min="10243" max="10243" width="8.28515625" style="4" customWidth="1"/>
    <col min="10244" max="10244" width="15.28515625" style="4" customWidth="1"/>
    <col min="10245" max="10245" width="15.5703125" style="4" customWidth="1"/>
    <col min="10246" max="10246" width="15" style="4" customWidth="1"/>
    <col min="10247" max="10247" width="15.28515625" style="4" customWidth="1"/>
    <col min="10248" max="10248" width="16.28515625" style="4" customWidth="1"/>
    <col min="10249" max="10249" width="33.5703125" style="4" customWidth="1"/>
    <col min="10250" max="10250" width="62.42578125" style="4" customWidth="1"/>
    <col min="10251" max="10495" width="9.140625" style="4"/>
    <col min="10496" max="10496" width="7.5703125" style="4" customWidth="1"/>
    <col min="10497" max="10497" width="2.5703125" style="4" customWidth="1"/>
    <col min="10498" max="10498" width="8.42578125" style="4" customWidth="1"/>
    <col min="10499" max="10499" width="8.28515625" style="4" customWidth="1"/>
    <col min="10500" max="10500" width="15.28515625" style="4" customWidth="1"/>
    <col min="10501" max="10501" width="15.5703125" style="4" customWidth="1"/>
    <col min="10502" max="10502" width="15" style="4" customWidth="1"/>
    <col min="10503" max="10503" width="15.28515625" style="4" customWidth="1"/>
    <col min="10504" max="10504" width="16.28515625" style="4" customWidth="1"/>
    <col min="10505" max="10505" width="33.5703125" style="4" customWidth="1"/>
    <col min="10506" max="10506" width="62.42578125" style="4" customWidth="1"/>
    <col min="10507" max="10751" width="9.140625" style="4"/>
    <col min="10752" max="10752" width="7.5703125" style="4" customWidth="1"/>
    <col min="10753" max="10753" width="2.5703125" style="4" customWidth="1"/>
    <col min="10754" max="10754" width="8.42578125" style="4" customWidth="1"/>
    <col min="10755" max="10755" width="8.28515625" style="4" customWidth="1"/>
    <col min="10756" max="10756" width="15.28515625" style="4" customWidth="1"/>
    <col min="10757" max="10757" width="15.5703125" style="4" customWidth="1"/>
    <col min="10758" max="10758" width="15" style="4" customWidth="1"/>
    <col min="10759" max="10759" width="15.28515625" style="4" customWidth="1"/>
    <col min="10760" max="10760" width="16.28515625" style="4" customWidth="1"/>
    <col min="10761" max="10761" width="33.5703125" style="4" customWidth="1"/>
    <col min="10762" max="10762" width="62.42578125" style="4" customWidth="1"/>
    <col min="10763" max="11007" width="9.140625" style="4"/>
    <col min="11008" max="11008" width="7.5703125" style="4" customWidth="1"/>
    <col min="11009" max="11009" width="2.5703125" style="4" customWidth="1"/>
    <col min="11010" max="11010" width="8.42578125" style="4" customWidth="1"/>
    <col min="11011" max="11011" width="8.28515625" style="4" customWidth="1"/>
    <col min="11012" max="11012" width="15.28515625" style="4" customWidth="1"/>
    <col min="11013" max="11013" width="15.5703125" style="4" customWidth="1"/>
    <col min="11014" max="11014" width="15" style="4" customWidth="1"/>
    <col min="11015" max="11015" width="15.28515625" style="4" customWidth="1"/>
    <col min="11016" max="11016" width="16.28515625" style="4" customWidth="1"/>
    <col min="11017" max="11017" width="33.5703125" style="4" customWidth="1"/>
    <col min="11018" max="11018" width="62.42578125" style="4" customWidth="1"/>
    <col min="11019" max="11263" width="9.140625" style="4"/>
    <col min="11264" max="11264" width="7.5703125" style="4" customWidth="1"/>
    <col min="11265" max="11265" width="2.5703125" style="4" customWidth="1"/>
    <col min="11266" max="11266" width="8.42578125" style="4" customWidth="1"/>
    <col min="11267" max="11267" width="8.28515625" style="4" customWidth="1"/>
    <col min="11268" max="11268" width="15.28515625" style="4" customWidth="1"/>
    <col min="11269" max="11269" width="15.5703125" style="4" customWidth="1"/>
    <col min="11270" max="11270" width="15" style="4" customWidth="1"/>
    <col min="11271" max="11271" width="15.28515625" style="4" customWidth="1"/>
    <col min="11272" max="11272" width="16.28515625" style="4" customWidth="1"/>
    <col min="11273" max="11273" width="33.5703125" style="4" customWidth="1"/>
    <col min="11274" max="11274" width="62.42578125" style="4" customWidth="1"/>
    <col min="11275" max="11519" width="9.140625" style="4"/>
    <col min="11520" max="11520" width="7.5703125" style="4" customWidth="1"/>
    <col min="11521" max="11521" width="2.5703125" style="4" customWidth="1"/>
    <col min="11522" max="11522" width="8.42578125" style="4" customWidth="1"/>
    <col min="11523" max="11523" width="8.28515625" style="4" customWidth="1"/>
    <col min="11524" max="11524" width="15.28515625" style="4" customWidth="1"/>
    <col min="11525" max="11525" width="15.5703125" style="4" customWidth="1"/>
    <col min="11526" max="11526" width="15" style="4" customWidth="1"/>
    <col min="11527" max="11527" width="15.28515625" style="4" customWidth="1"/>
    <col min="11528" max="11528" width="16.28515625" style="4" customWidth="1"/>
    <col min="11529" max="11529" width="33.5703125" style="4" customWidth="1"/>
    <col min="11530" max="11530" width="62.42578125" style="4" customWidth="1"/>
    <col min="11531" max="11775" width="9.140625" style="4"/>
    <col min="11776" max="11776" width="7.5703125" style="4" customWidth="1"/>
    <col min="11777" max="11777" width="2.5703125" style="4" customWidth="1"/>
    <col min="11778" max="11778" width="8.42578125" style="4" customWidth="1"/>
    <col min="11779" max="11779" width="8.28515625" style="4" customWidth="1"/>
    <col min="11780" max="11780" width="15.28515625" style="4" customWidth="1"/>
    <col min="11781" max="11781" width="15.5703125" style="4" customWidth="1"/>
    <col min="11782" max="11782" width="15" style="4" customWidth="1"/>
    <col min="11783" max="11783" width="15.28515625" style="4" customWidth="1"/>
    <col min="11784" max="11784" width="16.28515625" style="4" customWidth="1"/>
    <col min="11785" max="11785" width="33.5703125" style="4" customWidth="1"/>
    <col min="11786" max="11786" width="62.42578125" style="4" customWidth="1"/>
    <col min="11787" max="12031" width="9.140625" style="4"/>
    <col min="12032" max="12032" width="7.5703125" style="4" customWidth="1"/>
    <col min="12033" max="12033" width="2.5703125" style="4" customWidth="1"/>
    <col min="12034" max="12034" width="8.42578125" style="4" customWidth="1"/>
    <col min="12035" max="12035" width="8.28515625" style="4" customWidth="1"/>
    <col min="12036" max="12036" width="15.28515625" style="4" customWidth="1"/>
    <col min="12037" max="12037" width="15.5703125" style="4" customWidth="1"/>
    <col min="12038" max="12038" width="15" style="4" customWidth="1"/>
    <col min="12039" max="12039" width="15.28515625" style="4" customWidth="1"/>
    <col min="12040" max="12040" width="16.28515625" style="4" customWidth="1"/>
    <col min="12041" max="12041" width="33.5703125" style="4" customWidth="1"/>
    <col min="12042" max="12042" width="62.42578125" style="4" customWidth="1"/>
    <col min="12043" max="12287" width="9.140625" style="4"/>
    <col min="12288" max="12288" width="7.5703125" style="4" customWidth="1"/>
    <col min="12289" max="12289" width="2.5703125" style="4" customWidth="1"/>
    <col min="12290" max="12290" width="8.42578125" style="4" customWidth="1"/>
    <col min="12291" max="12291" width="8.28515625" style="4" customWidth="1"/>
    <col min="12292" max="12292" width="15.28515625" style="4" customWidth="1"/>
    <col min="12293" max="12293" width="15.5703125" style="4" customWidth="1"/>
    <col min="12294" max="12294" width="15" style="4" customWidth="1"/>
    <col min="12295" max="12295" width="15.28515625" style="4" customWidth="1"/>
    <col min="12296" max="12296" width="16.28515625" style="4" customWidth="1"/>
    <col min="12297" max="12297" width="33.5703125" style="4" customWidth="1"/>
    <col min="12298" max="12298" width="62.42578125" style="4" customWidth="1"/>
    <col min="12299" max="12543" width="9.140625" style="4"/>
    <col min="12544" max="12544" width="7.5703125" style="4" customWidth="1"/>
    <col min="12545" max="12545" width="2.5703125" style="4" customWidth="1"/>
    <col min="12546" max="12546" width="8.42578125" style="4" customWidth="1"/>
    <col min="12547" max="12547" width="8.28515625" style="4" customWidth="1"/>
    <col min="12548" max="12548" width="15.28515625" style="4" customWidth="1"/>
    <col min="12549" max="12549" width="15.5703125" style="4" customWidth="1"/>
    <col min="12550" max="12550" width="15" style="4" customWidth="1"/>
    <col min="12551" max="12551" width="15.28515625" style="4" customWidth="1"/>
    <col min="12552" max="12552" width="16.28515625" style="4" customWidth="1"/>
    <col min="12553" max="12553" width="33.5703125" style="4" customWidth="1"/>
    <col min="12554" max="12554" width="62.42578125" style="4" customWidth="1"/>
    <col min="12555" max="12799" width="9.140625" style="4"/>
    <col min="12800" max="12800" width="7.5703125" style="4" customWidth="1"/>
    <col min="12801" max="12801" width="2.5703125" style="4" customWidth="1"/>
    <col min="12802" max="12802" width="8.42578125" style="4" customWidth="1"/>
    <col min="12803" max="12803" width="8.28515625" style="4" customWidth="1"/>
    <col min="12804" max="12804" width="15.28515625" style="4" customWidth="1"/>
    <col min="12805" max="12805" width="15.5703125" style="4" customWidth="1"/>
    <col min="12806" max="12806" width="15" style="4" customWidth="1"/>
    <col min="12807" max="12807" width="15.28515625" style="4" customWidth="1"/>
    <col min="12808" max="12808" width="16.28515625" style="4" customWidth="1"/>
    <col min="12809" max="12809" width="33.5703125" style="4" customWidth="1"/>
    <col min="12810" max="12810" width="62.42578125" style="4" customWidth="1"/>
    <col min="12811" max="13055" width="9.140625" style="4"/>
    <col min="13056" max="13056" width="7.5703125" style="4" customWidth="1"/>
    <col min="13057" max="13057" width="2.5703125" style="4" customWidth="1"/>
    <col min="13058" max="13058" width="8.42578125" style="4" customWidth="1"/>
    <col min="13059" max="13059" width="8.28515625" style="4" customWidth="1"/>
    <col min="13060" max="13060" width="15.28515625" style="4" customWidth="1"/>
    <col min="13061" max="13061" width="15.5703125" style="4" customWidth="1"/>
    <col min="13062" max="13062" width="15" style="4" customWidth="1"/>
    <col min="13063" max="13063" width="15.28515625" style="4" customWidth="1"/>
    <col min="13064" max="13064" width="16.28515625" style="4" customWidth="1"/>
    <col min="13065" max="13065" width="33.5703125" style="4" customWidth="1"/>
    <col min="13066" max="13066" width="62.42578125" style="4" customWidth="1"/>
    <col min="13067" max="13311" width="9.140625" style="4"/>
    <col min="13312" max="13312" width="7.5703125" style="4" customWidth="1"/>
    <col min="13313" max="13313" width="2.5703125" style="4" customWidth="1"/>
    <col min="13314" max="13314" width="8.42578125" style="4" customWidth="1"/>
    <col min="13315" max="13315" width="8.28515625" style="4" customWidth="1"/>
    <col min="13316" max="13316" width="15.28515625" style="4" customWidth="1"/>
    <col min="13317" max="13317" width="15.5703125" style="4" customWidth="1"/>
    <col min="13318" max="13318" width="15" style="4" customWidth="1"/>
    <col min="13319" max="13319" width="15.28515625" style="4" customWidth="1"/>
    <col min="13320" max="13320" width="16.28515625" style="4" customWidth="1"/>
    <col min="13321" max="13321" width="33.5703125" style="4" customWidth="1"/>
    <col min="13322" max="13322" width="62.42578125" style="4" customWidth="1"/>
    <col min="13323" max="13567" width="9.140625" style="4"/>
    <col min="13568" max="13568" width="7.5703125" style="4" customWidth="1"/>
    <col min="13569" max="13569" width="2.5703125" style="4" customWidth="1"/>
    <col min="13570" max="13570" width="8.42578125" style="4" customWidth="1"/>
    <col min="13571" max="13571" width="8.28515625" style="4" customWidth="1"/>
    <col min="13572" max="13572" width="15.28515625" style="4" customWidth="1"/>
    <col min="13573" max="13573" width="15.5703125" style="4" customWidth="1"/>
    <col min="13574" max="13574" width="15" style="4" customWidth="1"/>
    <col min="13575" max="13575" width="15.28515625" style="4" customWidth="1"/>
    <col min="13576" max="13576" width="16.28515625" style="4" customWidth="1"/>
    <col min="13577" max="13577" width="33.5703125" style="4" customWidth="1"/>
    <col min="13578" max="13578" width="62.42578125" style="4" customWidth="1"/>
    <col min="13579" max="13823" width="9.140625" style="4"/>
    <col min="13824" max="13824" width="7.5703125" style="4" customWidth="1"/>
    <col min="13825" max="13825" width="2.5703125" style="4" customWidth="1"/>
    <col min="13826" max="13826" width="8.42578125" style="4" customWidth="1"/>
    <col min="13827" max="13827" width="8.28515625" style="4" customWidth="1"/>
    <col min="13828" max="13828" width="15.28515625" style="4" customWidth="1"/>
    <col min="13829" max="13829" width="15.5703125" style="4" customWidth="1"/>
    <col min="13830" max="13830" width="15" style="4" customWidth="1"/>
    <col min="13831" max="13831" width="15.28515625" style="4" customWidth="1"/>
    <col min="13832" max="13832" width="16.28515625" style="4" customWidth="1"/>
    <col min="13833" max="13833" width="33.5703125" style="4" customWidth="1"/>
    <col min="13834" max="13834" width="62.42578125" style="4" customWidth="1"/>
    <col min="13835" max="14079" width="9.140625" style="4"/>
    <col min="14080" max="14080" width="7.5703125" style="4" customWidth="1"/>
    <col min="14081" max="14081" width="2.5703125" style="4" customWidth="1"/>
    <col min="14082" max="14082" width="8.42578125" style="4" customWidth="1"/>
    <col min="14083" max="14083" width="8.28515625" style="4" customWidth="1"/>
    <col min="14084" max="14084" width="15.28515625" style="4" customWidth="1"/>
    <col min="14085" max="14085" width="15.5703125" style="4" customWidth="1"/>
    <col min="14086" max="14086" width="15" style="4" customWidth="1"/>
    <col min="14087" max="14087" width="15.28515625" style="4" customWidth="1"/>
    <col min="14088" max="14088" width="16.28515625" style="4" customWidth="1"/>
    <col min="14089" max="14089" width="33.5703125" style="4" customWidth="1"/>
    <col min="14090" max="14090" width="62.42578125" style="4" customWidth="1"/>
    <col min="14091" max="14335" width="9.140625" style="4"/>
    <col min="14336" max="14336" width="7.5703125" style="4" customWidth="1"/>
    <col min="14337" max="14337" width="2.5703125" style="4" customWidth="1"/>
    <col min="14338" max="14338" width="8.42578125" style="4" customWidth="1"/>
    <col min="14339" max="14339" width="8.28515625" style="4" customWidth="1"/>
    <col min="14340" max="14340" width="15.28515625" style="4" customWidth="1"/>
    <col min="14341" max="14341" width="15.5703125" style="4" customWidth="1"/>
    <col min="14342" max="14342" width="15" style="4" customWidth="1"/>
    <col min="14343" max="14343" width="15.28515625" style="4" customWidth="1"/>
    <col min="14344" max="14344" width="16.28515625" style="4" customWidth="1"/>
    <col min="14345" max="14345" width="33.5703125" style="4" customWidth="1"/>
    <col min="14346" max="14346" width="62.42578125" style="4" customWidth="1"/>
    <col min="14347" max="14591" width="9.140625" style="4"/>
    <col min="14592" max="14592" width="7.5703125" style="4" customWidth="1"/>
    <col min="14593" max="14593" width="2.5703125" style="4" customWidth="1"/>
    <col min="14594" max="14594" width="8.42578125" style="4" customWidth="1"/>
    <col min="14595" max="14595" width="8.28515625" style="4" customWidth="1"/>
    <col min="14596" max="14596" width="15.28515625" style="4" customWidth="1"/>
    <col min="14597" max="14597" width="15.5703125" style="4" customWidth="1"/>
    <col min="14598" max="14598" width="15" style="4" customWidth="1"/>
    <col min="14599" max="14599" width="15.28515625" style="4" customWidth="1"/>
    <col min="14600" max="14600" width="16.28515625" style="4" customWidth="1"/>
    <col min="14601" max="14601" width="33.5703125" style="4" customWidth="1"/>
    <col min="14602" max="14602" width="62.42578125" style="4" customWidth="1"/>
    <col min="14603" max="14847" width="9.140625" style="4"/>
    <col min="14848" max="14848" width="7.5703125" style="4" customWidth="1"/>
    <col min="14849" max="14849" width="2.5703125" style="4" customWidth="1"/>
    <col min="14850" max="14850" width="8.42578125" style="4" customWidth="1"/>
    <col min="14851" max="14851" width="8.28515625" style="4" customWidth="1"/>
    <col min="14852" max="14852" width="15.28515625" style="4" customWidth="1"/>
    <col min="14853" max="14853" width="15.5703125" style="4" customWidth="1"/>
    <col min="14854" max="14854" width="15" style="4" customWidth="1"/>
    <col min="14855" max="14855" width="15.28515625" style="4" customWidth="1"/>
    <col min="14856" max="14856" width="16.28515625" style="4" customWidth="1"/>
    <col min="14857" max="14857" width="33.5703125" style="4" customWidth="1"/>
    <col min="14858" max="14858" width="62.42578125" style="4" customWidth="1"/>
    <col min="14859" max="15103" width="9.140625" style="4"/>
    <col min="15104" max="15104" width="7.5703125" style="4" customWidth="1"/>
    <col min="15105" max="15105" width="2.5703125" style="4" customWidth="1"/>
    <col min="15106" max="15106" width="8.42578125" style="4" customWidth="1"/>
    <col min="15107" max="15107" width="8.28515625" style="4" customWidth="1"/>
    <col min="15108" max="15108" width="15.28515625" style="4" customWidth="1"/>
    <col min="15109" max="15109" width="15.5703125" style="4" customWidth="1"/>
    <col min="15110" max="15110" width="15" style="4" customWidth="1"/>
    <col min="15111" max="15111" width="15.28515625" style="4" customWidth="1"/>
    <col min="15112" max="15112" width="16.28515625" style="4" customWidth="1"/>
    <col min="15113" max="15113" width="33.5703125" style="4" customWidth="1"/>
    <col min="15114" max="15114" width="62.42578125" style="4" customWidth="1"/>
    <col min="15115" max="15359" width="9.140625" style="4"/>
    <col min="15360" max="15360" width="7.5703125" style="4" customWidth="1"/>
    <col min="15361" max="15361" width="2.5703125" style="4" customWidth="1"/>
    <col min="15362" max="15362" width="8.42578125" style="4" customWidth="1"/>
    <col min="15363" max="15363" width="8.28515625" style="4" customWidth="1"/>
    <col min="15364" max="15364" width="15.28515625" style="4" customWidth="1"/>
    <col min="15365" max="15365" width="15.5703125" style="4" customWidth="1"/>
    <col min="15366" max="15366" width="15" style="4" customWidth="1"/>
    <col min="15367" max="15367" width="15.28515625" style="4" customWidth="1"/>
    <col min="15368" max="15368" width="16.28515625" style="4" customWidth="1"/>
    <col min="15369" max="15369" width="33.5703125" style="4" customWidth="1"/>
    <col min="15370" max="15370" width="62.42578125" style="4" customWidth="1"/>
    <col min="15371" max="15615" width="9.140625" style="4"/>
    <col min="15616" max="15616" width="7.5703125" style="4" customWidth="1"/>
    <col min="15617" max="15617" width="2.5703125" style="4" customWidth="1"/>
    <col min="15618" max="15618" width="8.42578125" style="4" customWidth="1"/>
    <col min="15619" max="15619" width="8.28515625" style="4" customWidth="1"/>
    <col min="15620" max="15620" width="15.28515625" style="4" customWidth="1"/>
    <col min="15621" max="15621" width="15.5703125" style="4" customWidth="1"/>
    <col min="15622" max="15622" width="15" style="4" customWidth="1"/>
    <col min="15623" max="15623" width="15.28515625" style="4" customWidth="1"/>
    <col min="15624" max="15624" width="16.28515625" style="4" customWidth="1"/>
    <col min="15625" max="15625" width="33.5703125" style="4" customWidth="1"/>
    <col min="15626" max="15626" width="62.42578125" style="4" customWidth="1"/>
    <col min="15627" max="15871" width="9.140625" style="4"/>
    <col min="15872" max="15872" width="7.5703125" style="4" customWidth="1"/>
    <col min="15873" max="15873" width="2.5703125" style="4" customWidth="1"/>
    <col min="15874" max="15874" width="8.42578125" style="4" customWidth="1"/>
    <col min="15875" max="15875" width="8.28515625" style="4" customWidth="1"/>
    <col min="15876" max="15876" width="15.28515625" style="4" customWidth="1"/>
    <col min="15877" max="15877" width="15.5703125" style="4" customWidth="1"/>
    <col min="15878" max="15878" width="15" style="4" customWidth="1"/>
    <col min="15879" max="15879" width="15.28515625" style="4" customWidth="1"/>
    <col min="15880" max="15880" width="16.28515625" style="4" customWidth="1"/>
    <col min="15881" max="15881" width="33.5703125" style="4" customWidth="1"/>
    <col min="15882" max="15882" width="62.42578125" style="4" customWidth="1"/>
    <col min="15883" max="16127" width="9.140625" style="4"/>
    <col min="16128" max="16128" width="7.5703125" style="4" customWidth="1"/>
    <col min="16129" max="16129" width="2.5703125" style="4" customWidth="1"/>
    <col min="16130" max="16130" width="8.42578125" style="4" customWidth="1"/>
    <col min="16131" max="16131" width="8.28515625" style="4" customWidth="1"/>
    <col min="16132" max="16132" width="15.28515625" style="4" customWidth="1"/>
    <col min="16133" max="16133" width="15.5703125" style="4" customWidth="1"/>
    <col min="16134" max="16134" width="15" style="4" customWidth="1"/>
    <col min="16135" max="16135" width="15.28515625" style="4" customWidth="1"/>
    <col min="16136" max="16136" width="16.28515625" style="4" customWidth="1"/>
    <col min="16137" max="16137" width="33.5703125" style="4" customWidth="1"/>
    <col min="16138" max="16138" width="62.42578125" style="4" customWidth="1"/>
    <col min="16139" max="16384" width="9.140625" style="4"/>
  </cols>
  <sheetData>
    <row r="1" spans="1:11" ht="19.5" x14ac:dyDescent="0.4">
      <c r="A1" s="43" t="s">
        <v>0</v>
      </c>
      <c r="B1" s="21"/>
      <c r="C1" s="21"/>
      <c r="D1" s="21"/>
      <c r="I1" s="124"/>
    </row>
    <row r="2" spans="1:11" ht="19.5" x14ac:dyDescent="0.4">
      <c r="A2" s="442" t="s">
        <v>1</v>
      </c>
      <c r="B2" s="442"/>
      <c r="C2" s="442"/>
      <c r="D2" s="442"/>
      <c r="E2" s="443" t="s">
        <v>69</v>
      </c>
      <c r="F2" s="443"/>
      <c r="G2" s="443"/>
      <c r="H2" s="443"/>
      <c r="I2" s="443"/>
      <c r="J2" s="22"/>
    </row>
    <row r="3" spans="1:11" ht="9.75" customHeight="1" x14ac:dyDescent="0.4">
      <c r="A3" s="118"/>
      <c r="B3" s="118"/>
      <c r="C3" s="118"/>
      <c r="D3" s="118"/>
      <c r="E3" s="434" t="s">
        <v>23</v>
      </c>
      <c r="F3" s="434"/>
      <c r="G3" s="434"/>
      <c r="H3" s="434"/>
      <c r="I3" s="434"/>
      <c r="J3" s="22"/>
    </row>
    <row r="4" spans="1:11" ht="15.75" x14ac:dyDescent="0.25">
      <c r="A4" s="23" t="s">
        <v>2</v>
      </c>
      <c r="E4" s="444" t="s">
        <v>231</v>
      </c>
      <c r="F4" s="444"/>
      <c r="G4" s="444"/>
      <c r="H4" s="444"/>
      <c r="I4" s="444"/>
    </row>
    <row r="5" spans="1:11" ht="7.5" customHeight="1" x14ac:dyDescent="0.3">
      <c r="A5" s="24"/>
      <c r="E5" s="434" t="s">
        <v>23</v>
      </c>
      <c r="F5" s="434"/>
      <c r="G5" s="434"/>
      <c r="H5" s="434"/>
      <c r="I5" s="434"/>
    </row>
    <row r="6" spans="1:11" ht="19.5" x14ac:dyDescent="0.4">
      <c r="A6" s="22" t="s">
        <v>34</v>
      </c>
      <c r="C6" s="125"/>
      <c r="D6" s="125"/>
      <c r="E6" s="431">
        <v>66181500</v>
      </c>
      <c r="F6" s="431"/>
      <c r="G6" s="126" t="s">
        <v>3</v>
      </c>
      <c r="H6" s="432">
        <v>1001</v>
      </c>
      <c r="I6" s="432"/>
    </row>
    <row r="7" spans="1:11" ht="8.25" customHeight="1" x14ac:dyDescent="0.4">
      <c r="A7" s="22"/>
      <c r="E7" s="434" t="s">
        <v>24</v>
      </c>
      <c r="F7" s="434"/>
      <c r="G7" s="434"/>
      <c r="H7" s="434"/>
      <c r="I7" s="434"/>
    </row>
    <row r="8" spans="1:11" ht="19.5" hidden="1" x14ac:dyDescent="0.4">
      <c r="A8" s="22"/>
      <c r="E8" s="127"/>
      <c r="F8" s="127"/>
      <c r="G8" s="127"/>
      <c r="H8" s="25"/>
      <c r="I8" s="127"/>
    </row>
    <row r="9" spans="1:11" ht="30.75" customHeight="1" x14ac:dyDescent="0.4">
      <c r="A9" s="22"/>
      <c r="E9" s="127"/>
      <c r="F9" s="127"/>
      <c r="G9" s="127"/>
      <c r="H9" s="25"/>
      <c r="I9" s="127"/>
    </row>
    <row r="11" spans="1:11" ht="15" customHeight="1" x14ac:dyDescent="0.4">
      <c r="A11" s="26"/>
      <c r="E11" s="435" t="s">
        <v>4</v>
      </c>
      <c r="F11" s="435"/>
      <c r="G11" s="38" t="s">
        <v>5</v>
      </c>
      <c r="H11" s="33" t="s">
        <v>6</v>
      </c>
      <c r="I11" s="33"/>
      <c r="J11" s="27"/>
      <c r="K11" s="4"/>
    </row>
    <row r="12" spans="1:11" ht="15" customHeight="1" x14ac:dyDescent="0.4">
      <c r="A12" s="29"/>
      <c r="B12" s="29"/>
      <c r="C12" s="29"/>
      <c r="D12" s="29"/>
      <c r="E12" s="435" t="s">
        <v>7</v>
      </c>
      <c r="F12" s="435"/>
      <c r="G12" s="38" t="s">
        <v>8</v>
      </c>
      <c r="H12" s="37" t="s">
        <v>9</v>
      </c>
      <c r="I12" s="44" t="s">
        <v>10</v>
      </c>
      <c r="J12" s="27"/>
      <c r="K12" s="4"/>
    </row>
    <row r="13" spans="1:11" ht="12.75" customHeight="1" x14ac:dyDescent="0.2">
      <c r="A13" s="29"/>
      <c r="B13" s="29"/>
      <c r="C13" s="29"/>
      <c r="D13" s="29"/>
      <c r="E13" s="435" t="s">
        <v>11</v>
      </c>
      <c r="F13" s="435"/>
      <c r="G13" s="45"/>
      <c r="H13" s="427" t="s">
        <v>35</v>
      </c>
      <c r="I13" s="427"/>
      <c r="J13" s="27"/>
      <c r="K13" s="4"/>
    </row>
    <row r="14" spans="1:11" ht="12.75" customHeight="1" x14ac:dyDescent="0.2">
      <c r="A14" s="29"/>
      <c r="B14" s="29"/>
      <c r="C14" s="29"/>
      <c r="D14" s="29"/>
      <c r="E14" s="28"/>
      <c r="F14" s="28"/>
      <c r="G14" s="45"/>
      <c r="H14" s="117"/>
      <c r="I14" s="117"/>
      <c r="J14" s="27"/>
      <c r="K14" s="4"/>
    </row>
    <row r="15" spans="1:11" ht="18.75" x14ac:dyDescent="0.4">
      <c r="A15" s="30" t="s">
        <v>36</v>
      </c>
      <c r="B15" s="30"/>
      <c r="C15" s="31"/>
      <c r="D15" s="30"/>
      <c r="E15" s="2"/>
      <c r="F15" s="2"/>
      <c r="G15" s="47"/>
      <c r="H15" s="29"/>
      <c r="I15" s="29"/>
      <c r="J15" s="27"/>
      <c r="K15" s="4"/>
    </row>
    <row r="16" spans="1:11" ht="19.5" x14ac:dyDescent="0.4">
      <c r="A16" s="32" t="s">
        <v>62</v>
      </c>
      <c r="B16" s="30"/>
      <c r="C16" s="31"/>
      <c r="D16" s="30"/>
      <c r="E16" s="436">
        <v>5605000</v>
      </c>
      <c r="F16" s="436"/>
      <c r="G16" s="6">
        <f>H16+I16</f>
        <v>5516063.1100000003</v>
      </c>
      <c r="H16" s="39">
        <v>5516063.1100000003</v>
      </c>
      <c r="I16" s="39">
        <v>0</v>
      </c>
      <c r="J16" s="27"/>
      <c r="K16" s="4"/>
    </row>
    <row r="17" spans="1:11" ht="18" x14ac:dyDescent="0.35">
      <c r="A17" s="103" t="s">
        <v>6</v>
      </c>
      <c r="B17" s="3"/>
      <c r="C17" s="104" t="s">
        <v>26</v>
      </c>
      <c r="D17" s="3"/>
      <c r="E17" s="3"/>
      <c r="F17" s="3"/>
      <c r="G17" s="102">
        <f>H17+I17</f>
        <v>0</v>
      </c>
      <c r="H17" s="102">
        <v>0</v>
      </c>
      <c r="I17" s="102">
        <v>0</v>
      </c>
      <c r="J17" s="320"/>
      <c r="K17" s="311"/>
    </row>
    <row r="18" spans="1:11" ht="19.5" x14ac:dyDescent="0.4">
      <c r="A18" s="32" t="s">
        <v>63</v>
      </c>
      <c r="B18" s="3"/>
      <c r="C18" s="3"/>
      <c r="D18" s="3"/>
      <c r="E18" s="436">
        <v>5605000</v>
      </c>
      <c r="F18" s="436"/>
      <c r="G18" s="6">
        <f>H18+I18</f>
        <v>5516108</v>
      </c>
      <c r="H18" s="39">
        <v>5516108</v>
      </c>
      <c r="I18" s="39">
        <v>0</v>
      </c>
      <c r="J18" s="27"/>
      <c r="K18" s="4"/>
    </row>
    <row r="19" spans="1:11" ht="19.5" x14ac:dyDescent="0.4">
      <c r="A19" s="32"/>
      <c r="B19" s="3"/>
      <c r="C19" s="3"/>
      <c r="D19" s="3"/>
      <c r="E19" s="128"/>
      <c r="F19" s="362"/>
      <c r="G19" s="5"/>
      <c r="H19" s="39"/>
      <c r="I19" s="39"/>
      <c r="J19" s="295"/>
      <c r="K19" s="4"/>
    </row>
    <row r="20" spans="1:11" s="132" customFormat="1" ht="19.5" x14ac:dyDescent="0.4">
      <c r="A20" s="129" t="s">
        <v>64</v>
      </c>
      <c r="B20" s="129"/>
      <c r="C20" s="130"/>
      <c r="D20" s="129"/>
      <c r="E20" s="129"/>
      <c r="F20" s="129"/>
      <c r="G20" s="131">
        <f>G18-G16+G17</f>
        <v>44.889999999664724</v>
      </c>
      <c r="H20" s="131">
        <f>H18-H16+H17</f>
        <v>44.889999999664724</v>
      </c>
      <c r="I20" s="131">
        <f>I18-I16+I17</f>
        <v>0</v>
      </c>
      <c r="J20" s="314"/>
      <c r="K20" s="57"/>
    </row>
    <row r="21" spans="1:11" s="132" customFormat="1" ht="19.5" x14ac:dyDescent="0.4">
      <c r="A21" s="129" t="s">
        <v>65</v>
      </c>
      <c r="B21" s="129"/>
      <c r="C21" s="130"/>
      <c r="D21" s="129"/>
      <c r="E21" s="129"/>
      <c r="F21" s="129"/>
      <c r="G21" s="131">
        <f>G20-G17</f>
        <v>44.889999999664724</v>
      </c>
      <c r="H21" s="131">
        <f>H20-H17</f>
        <v>44.889999999664724</v>
      </c>
      <c r="I21" s="131">
        <f>I20-I17</f>
        <v>0</v>
      </c>
      <c r="J21" s="314"/>
      <c r="K21" s="313"/>
    </row>
    <row r="22" spans="1:11" ht="14.25" customHeight="1" x14ac:dyDescent="0.4">
      <c r="A22" s="2"/>
      <c r="B22" s="3"/>
      <c r="C22" s="3"/>
      <c r="D22" s="3"/>
      <c r="E22" s="3"/>
      <c r="F22" s="3"/>
      <c r="G22" s="3"/>
      <c r="H22" s="1"/>
      <c r="I22" s="1"/>
      <c r="J22" s="314"/>
      <c r="K22" s="313"/>
    </row>
    <row r="23" spans="1:11" ht="19.5" x14ac:dyDescent="0.4">
      <c r="J23" s="314"/>
      <c r="K23" s="313"/>
    </row>
    <row r="24" spans="1:11" ht="19.5" x14ac:dyDescent="0.4">
      <c r="A24" s="30" t="s">
        <v>66</v>
      </c>
      <c r="B24" s="34"/>
      <c r="C24" s="31"/>
      <c r="D24" s="34"/>
      <c r="E24" s="34"/>
      <c r="J24" s="314"/>
      <c r="K24" s="313"/>
    </row>
    <row r="25" spans="1:11" s="132" customFormat="1" ht="28.5" customHeight="1" x14ac:dyDescent="0.3">
      <c r="A25" s="437" t="s">
        <v>196</v>
      </c>
      <c r="B25" s="437"/>
      <c r="C25" s="437"/>
      <c r="D25" s="437"/>
      <c r="E25" s="437"/>
      <c r="F25" s="437"/>
      <c r="G25" s="134">
        <f>G21-I26</f>
        <v>44.889999999664724</v>
      </c>
      <c r="H25" s="135">
        <f>H21</f>
        <v>44.889999999664724</v>
      </c>
      <c r="I25" s="135">
        <f>I21-I26</f>
        <v>0</v>
      </c>
    </row>
    <row r="26" spans="1:11" s="132" customFormat="1" ht="15" x14ac:dyDescent="0.3">
      <c r="A26" s="133" t="s">
        <v>197</v>
      </c>
      <c r="B26" s="130"/>
      <c r="C26" s="130"/>
      <c r="D26" s="130"/>
      <c r="E26" s="130"/>
      <c r="F26" s="130"/>
      <c r="G26" s="134"/>
      <c r="H26" s="363" t="s">
        <v>198</v>
      </c>
      <c r="I26" s="135">
        <v>0</v>
      </c>
      <c r="J26" s="321"/>
      <c r="K26" s="313"/>
    </row>
    <row r="27" spans="1:11" s="132" customFormat="1" x14ac:dyDescent="0.2">
      <c r="A27" s="136"/>
      <c r="B27" s="136"/>
      <c r="C27" s="136"/>
      <c r="D27" s="136"/>
      <c r="E27" s="136"/>
      <c r="F27" s="136"/>
      <c r="G27" s="136"/>
      <c r="H27" s="136"/>
      <c r="I27" s="136"/>
      <c r="J27" s="315"/>
      <c r="K27" s="316"/>
    </row>
    <row r="28" spans="1:11" s="132" customFormat="1" ht="16.5" x14ac:dyDescent="0.35">
      <c r="A28" s="129" t="s">
        <v>37</v>
      </c>
      <c r="B28" s="129" t="s">
        <v>38</v>
      </c>
      <c r="C28" s="129"/>
      <c r="D28" s="137"/>
      <c r="E28" s="137"/>
      <c r="F28" s="138"/>
      <c r="G28" s="131"/>
      <c r="H28" s="139"/>
      <c r="I28" s="138"/>
      <c r="J28" s="317"/>
      <c r="K28" s="313"/>
    </row>
    <row r="29" spans="1:11" s="132" customFormat="1" ht="16.5" customHeight="1" x14ac:dyDescent="0.3">
      <c r="A29" s="129"/>
      <c r="B29" s="129"/>
      <c r="C29" s="438" t="s">
        <v>14</v>
      </c>
      <c r="D29" s="438"/>
      <c r="E29" s="438"/>
      <c r="F29" s="138"/>
      <c r="G29" s="140">
        <f>G30+G31</f>
        <v>44.89</v>
      </c>
      <c r="H29" s="139"/>
      <c r="I29" s="138"/>
      <c r="J29" s="317"/>
      <c r="K29" s="313"/>
    </row>
    <row r="30" spans="1:11" s="132" customFormat="1" ht="18.75" x14ac:dyDescent="0.4">
      <c r="A30" s="141"/>
      <c r="B30" s="141"/>
      <c r="C30" s="142"/>
      <c r="D30" s="143"/>
      <c r="E30" s="144" t="s">
        <v>41</v>
      </c>
      <c r="F30" s="145" t="s">
        <v>15</v>
      </c>
      <c r="G30" s="146">
        <v>0</v>
      </c>
      <c r="H30" s="139"/>
      <c r="I30" s="138"/>
      <c r="J30" s="57"/>
      <c r="K30" s="57"/>
    </row>
    <row r="31" spans="1:11" s="132" customFormat="1" ht="18.75" x14ac:dyDescent="0.4">
      <c r="A31" s="141"/>
      <c r="B31" s="141"/>
      <c r="C31" s="147"/>
      <c r="D31" s="143"/>
      <c r="E31" s="148"/>
      <c r="F31" s="145" t="s">
        <v>55</v>
      </c>
      <c r="G31" s="146">
        <v>44.89</v>
      </c>
      <c r="H31" s="139"/>
      <c r="I31" s="138"/>
      <c r="J31" s="318"/>
      <c r="K31" s="318"/>
    </row>
    <row r="32" spans="1:11" s="132" customFormat="1" ht="18.75" customHeight="1" x14ac:dyDescent="0.4">
      <c r="A32" s="141"/>
      <c r="B32" s="149"/>
      <c r="C32" s="439" t="s">
        <v>42</v>
      </c>
      <c r="D32" s="439"/>
      <c r="E32" s="439"/>
      <c r="F32" s="439"/>
      <c r="G32" s="140">
        <f>I26</f>
        <v>0</v>
      </c>
      <c r="H32" s="139"/>
      <c r="I32" s="138"/>
      <c r="J32" s="319"/>
      <c r="K32" s="57"/>
    </row>
    <row r="33" spans="1:11" ht="20.25" customHeight="1" x14ac:dyDescent="0.3">
      <c r="A33" s="364"/>
      <c r="B33" s="440" t="str">
        <f>CONCATENATE("b) Výsledek hospod. předcház. účet. období k 31. 12. ",'Rekapitulace dle oblasti'!E7)</f>
        <v>b) Výsledek hospod. předcház. účet. období k 31. 12. 2022</v>
      </c>
      <c r="C33" s="440"/>
      <c r="D33" s="440"/>
      <c r="E33" s="440"/>
      <c r="F33" s="440"/>
      <c r="G33" s="365">
        <v>0</v>
      </c>
      <c r="H33" s="364"/>
      <c r="I33" s="364"/>
      <c r="J33" s="321"/>
      <c r="K33" s="310"/>
    </row>
    <row r="34" spans="1:11" ht="38.25" customHeight="1" x14ac:dyDescent="0.2">
      <c r="A34" s="441"/>
      <c r="B34" s="441"/>
      <c r="C34" s="441"/>
      <c r="D34" s="441"/>
      <c r="E34" s="441"/>
      <c r="F34" s="441"/>
      <c r="G34" s="441"/>
      <c r="H34" s="441"/>
      <c r="I34" s="441"/>
      <c r="J34" s="321"/>
      <c r="K34" s="18"/>
    </row>
    <row r="35" spans="1:11" ht="18.75" customHeight="1" x14ac:dyDescent="0.4">
      <c r="A35" s="30" t="s">
        <v>39</v>
      </c>
      <c r="B35" s="30" t="s">
        <v>21</v>
      </c>
      <c r="C35" s="30"/>
      <c r="D35" s="34"/>
      <c r="E35" s="47"/>
      <c r="F35" s="3"/>
      <c r="G35" s="152"/>
      <c r="H35" s="29"/>
      <c r="I35" s="29"/>
      <c r="J35" s="315"/>
      <c r="K35" s="316"/>
    </row>
    <row r="36" spans="1:11" ht="18.75" x14ac:dyDescent="0.4">
      <c r="A36" s="30"/>
      <c r="B36" s="30"/>
      <c r="C36" s="30"/>
      <c r="D36" s="34"/>
      <c r="F36" s="361" t="s">
        <v>25</v>
      </c>
      <c r="G36" s="44" t="s">
        <v>5</v>
      </c>
      <c r="H36" s="29"/>
      <c r="I36" s="153" t="s">
        <v>27</v>
      </c>
      <c r="J36" s="18"/>
    </row>
    <row r="37" spans="1:11" ht="16.5" x14ac:dyDescent="0.35">
      <c r="A37" s="154" t="s">
        <v>22</v>
      </c>
      <c r="B37" s="35"/>
      <c r="C37" s="2"/>
      <c r="D37" s="35"/>
      <c r="E37" s="47"/>
      <c r="F37" s="48">
        <v>0</v>
      </c>
      <c r="G37" s="48">
        <v>0</v>
      </c>
      <c r="H37" s="366"/>
      <c r="I37" s="155" t="str">
        <f>IF(F37=0,"nerozp.",G37/F37)</f>
        <v>nerozp.</v>
      </c>
      <c r="J37" s="18"/>
    </row>
    <row r="38" spans="1:11" ht="16.5" hidden="1" x14ac:dyDescent="0.35">
      <c r="A38" s="154" t="s">
        <v>60</v>
      </c>
      <c r="B38" s="35"/>
      <c r="C38" s="2"/>
      <c r="D38" s="50"/>
      <c r="E38" s="50"/>
      <c r="F38" s="48">
        <v>0</v>
      </c>
      <c r="G38" s="48">
        <v>0</v>
      </c>
      <c r="H38" s="366"/>
      <c r="I38" s="155" t="e">
        <f t="shared" ref="I38:I39" si="0">G38/F38</f>
        <v>#DIV/0!</v>
      </c>
      <c r="J38" s="18"/>
    </row>
    <row r="39" spans="1:11" ht="16.5" hidden="1" x14ac:dyDescent="0.35">
      <c r="A39" s="154" t="s">
        <v>61</v>
      </c>
      <c r="B39" s="35"/>
      <c r="C39" s="2"/>
      <c r="D39" s="50"/>
      <c r="E39" s="50"/>
      <c r="F39" s="48">
        <v>0</v>
      </c>
      <c r="G39" s="48">
        <v>0</v>
      </c>
      <c r="H39" s="366"/>
      <c r="I39" s="155" t="e">
        <f t="shared" si="0"/>
        <v>#DIV/0!</v>
      </c>
      <c r="J39" s="18"/>
    </row>
    <row r="40" spans="1:11" ht="16.5" x14ac:dyDescent="0.35">
      <c r="A40" s="154" t="s">
        <v>54</v>
      </c>
      <c r="B40" s="35"/>
      <c r="C40" s="2"/>
      <c r="D40" s="50"/>
      <c r="E40" s="50"/>
      <c r="F40" s="48">
        <v>0</v>
      </c>
      <c r="G40" s="48">
        <v>0</v>
      </c>
      <c r="H40" s="366"/>
      <c r="I40" s="155" t="str">
        <f t="shared" ref="I40:I42" si="1">IF(F40=0,"nerozp.",G40/F40)</f>
        <v>nerozp.</v>
      </c>
      <c r="J40" s="18"/>
    </row>
    <row r="41" spans="1:11" ht="16.5" x14ac:dyDescent="0.35">
      <c r="A41" s="154" t="s">
        <v>52</v>
      </c>
      <c r="B41" s="35"/>
      <c r="C41" s="2"/>
      <c r="D41" s="47"/>
      <c r="E41" s="47"/>
      <c r="F41" s="48">
        <v>48000</v>
      </c>
      <c r="G41" s="48">
        <v>48000</v>
      </c>
      <c r="H41" s="366"/>
      <c r="I41" s="386">
        <f>IF(F41=0,"nerozp.",G41/F41)</f>
        <v>1</v>
      </c>
      <c r="J41" s="8"/>
    </row>
    <row r="42" spans="1:11" ht="16.5" x14ac:dyDescent="0.35">
      <c r="A42" s="154" t="s">
        <v>230</v>
      </c>
      <c r="B42" s="2"/>
      <c r="C42" s="2"/>
      <c r="D42" s="29"/>
      <c r="E42" s="29"/>
      <c r="F42" s="48">
        <v>0</v>
      </c>
      <c r="G42" s="48">
        <v>0</v>
      </c>
      <c r="H42" s="366"/>
      <c r="I42" s="155" t="str">
        <f t="shared" si="1"/>
        <v>nerozp.</v>
      </c>
      <c r="J42" s="8"/>
    </row>
    <row r="43" spans="1:11" ht="12.75" hidden="1" customHeight="1" x14ac:dyDescent="0.2">
      <c r="A43" s="433" t="s">
        <v>51</v>
      </c>
      <c r="B43" s="433"/>
      <c r="C43" s="433"/>
      <c r="D43" s="433"/>
      <c r="E43" s="433"/>
      <c r="F43" s="433"/>
      <c r="G43" s="433"/>
      <c r="H43" s="433"/>
      <c r="I43" s="433"/>
      <c r="J43" s="8"/>
    </row>
    <row r="44" spans="1:11" ht="27" customHeight="1" x14ac:dyDescent="0.2">
      <c r="A44" s="156" t="s">
        <v>51</v>
      </c>
      <c r="B44" s="426"/>
      <c r="C44" s="426"/>
      <c r="D44" s="426"/>
      <c r="E44" s="426"/>
      <c r="F44" s="426"/>
      <c r="G44" s="426"/>
      <c r="H44" s="426"/>
      <c r="I44" s="426"/>
      <c r="J44" s="8"/>
    </row>
    <row r="45" spans="1:11" ht="19.5" thickBot="1" x14ac:dyDescent="0.45">
      <c r="A45" s="30" t="s">
        <v>40</v>
      </c>
      <c r="B45" s="30" t="s">
        <v>16</v>
      </c>
      <c r="C45" s="30"/>
      <c r="D45" s="47"/>
      <c r="E45" s="47"/>
      <c r="F45" s="29"/>
      <c r="G45" s="36"/>
      <c r="H45" s="427" t="s">
        <v>29</v>
      </c>
      <c r="I45" s="427"/>
      <c r="J45" s="8"/>
    </row>
    <row r="46" spans="1:11" ht="18.75" thickTop="1" x14ac:dyDescent="0.35">
      <c r="A46" s="367"/>
      <c r="B46" s="368"/>
      <c r="C46" s="369"/>
      <c r="D46" s="368"/>
      <c r="E46" s="370" t="str">
        <f>CONCATENATE("Stav k 1.1.",'Rekapitulace dle oblasti'!E7)</f>
        <v>Stav k 1.1.2022</v>
      </c>
      <c r="F46" s="371" t="s">
        <v>17</v>
      </c>
      <c r="G46" s="371" t="s">
        <v>18</v>
      </c>
      <c r="H46" s="372" t="s">
        <v>19</v>
      </c>
      <c r="I46" s="373" t="s">
        <v>28</v>
      </c>
      <c r="J46" s="8"/>
    </row>
    <row r="47" spans="1:11" x14ac:dyDescent="0.2">
      <c r="A47" s="374"/>
      <c r="E47" s="375"/>
      <c r="F47" s="428"/>
      <c r="G47" s="376"/>
      <c r="H47" s="377" t="str">
        <f>CONCATENATE("31.12.",'Rekapitulace dle oblasti'!E7)</f>
        <v>31.12.2022</v>
      </c>
      <c r="I47" s="378" t="str">
        <f>CONCATENATE("31.12.",'Rekapitulace dle oblasti'!E7)</f>
        <v>31.12.2022</v>
      </c>
      <c r="J47" s="8"/>
    </row>
    <row r="48" spans="1:11" x14ac:dyDescent="0.2">
      <c r="A48" s="374"/>
      <c r="E48" s="375"/>
      <c r="F48" s="428"/>
      <c r="G48" s="379"/>
      <c r="H48" s="379"/>
      <c r="I48" s="380"/>
      <c r="J48" s="429"/>
      <c r="K48" s="430"/>
    </row>
    <row r="49" spans="1:12" ht="13.5" thickBot="1" x14ac:dyDescent="0.25">
      <c r="A49" s="381"/>
      <c r="B49" s="382"/>
      <c r="C49" s="382"/>
      <c r="D49" s="382"/>
      <c r="E49" s="375"/>
      <c r="F49" s="383"/>
      <c r="G49" s="383"/>
      <c r="H49" s="383"/>
      <c r="I49" s="384"/>
    </row>
    <row r="50" spans="1:12" ht="13.5" thickTop="1" x14ac:dyDescent="0.2">
      <c r="A50" s="176"/>
      <c r="B50" s="177"/>
      <c r="C50" s="177" t="s">
        <v>15</v>
      </c>
      <c r="D50" s="177"/>
      <c r="E50" s="178">
        <v>2050</v>
      </c>
      <c r="F50" s="179">
        <v>0</v>
      </c>
      <c r="G50" s="180">
        <v>496</v>
      </c>
      <c r="H50" s="180">
        <f t="shared" ref="H50:H53" si="2">E50+F50-G50</f>
        <v>1554</v>
      </c>
      <c r="I50" s="181">
        <v>1554</v>
      </c>
      <c r="J50" s="322"/>
      <c r="K50" s="322"/>
      <c r="L50" s="310"/>
    </row>
    <row r="51" spans="1:12" x14ac:dyDescent="0.2">
      <c r="A51" s="182"/>
      <c r="B51" s="183"/>
      <c r="C51" s="183" t="s">
        <v>20</v>
      </c>
      <c r="D51" s="183"/>
      <c r="E51" s="184">
        <v>67030.8</v>
      </c>
      <c r="F51" s="185">
        <v>68102.86</v>
      </c>
      <c r="G51" s="186">
        <v>47735.55</v>
      </c>
      <c r="H51" s="186">
        <f t="shared" si="2"/>
        <v>87398.11</v>
      </c>
      <c r="I51" s="187">
        <v>81121.11</v>
      </c>
      <c r="J51" s="322"/>
      <c r="K51" s="323"/>
      <c r="L51" s="310"/>
    </row>
    <row r="52" spans="1:12" x14ac:dyDescent="0.2">
      <c r="A52" s="182"/>
      <c r="B52" s="183"/>
      <c r="C52" s="183" t="s">
        <v>55</v>
      </c>
      <c r="D52" s="183"/>
      <c r="E52" s="184">
        <v>3241.94</v>
      </c>
      <c r="F52" s="185">
        <v>121102</v>
      </c>
      <c r="G52" s="186">
        <v>93602</v>
      </c>
      <c r="H52" s="186">
        <f t="shared" si="2"/>
        <v>30741.940000000002</v>
      </c>
      <c r="I52" s="187">
        <v>30741.94</v>
      </c>
      <c r="J52" s="323"/>
      <c r="K52" s="323"/>
      <c r="L52" s="310"/>
    </row>
    <row r="53" spans="1:12" x14ac:dyDescent="0.2">
      <c r="A53" s="182"/>
      <c r="B53" s="183"/>
      <c r="C53" s="183" t="s">
        <v>53</v>
      </c>
      <c r="D53" s="183"/>
      <c r="E53" s="184">
        <v>94952.79</v>
      </c>
      <c r="F53" s="185">
        <v>47220</v>
      </c>
      <c r="G53" s="186">
        <v>48000</v>
      </c>
      <c r="H53" s="186">
        <f t="shared" si="2"/>
        <v>94172.789999999979</v>
      </c>
      <c r="I53" s="187">
        <v>94172.79</v>
      </c>
      <c r="J53" s="324"/>
      <c r="K53" s="324"/>
      <c r="L53" s="310"/>
    </row>
    <row r="54" spans="1:12" ht="18.75" thickBot="1" x14ac:dyDescent="0.4">
      <c r="A54" s="188" t="s">
        <v>11</v>
      </c>
      <c r="B54" s="189"/>
      <c r="C54" s="189"/>
      <c r="D54" s="189"/>
      <c r="E54" s="190">
        <f>E50+E51+E52+E53</f>
        <v>167275.53</v>
      </c>
      <c r="F54" s="191">
        <f>F50+F51+F52+F53</f>
        <v>236424.86</v>
      </c>
      <c r="G54" s="192">
        <f>G50+G51+G52+G53</f>
        <v>189833.55</v>
      </c>
      <c r="H54" s="192">
        <f>H50+H51+H52+H53</f>
        <v>213866.83999999997</v>
      </c>
      <c r="I54" s="193">
        <f>SUM(I50:I53)</f>
        <v>207589.84</v>
      </c>
      <c r="J54" s="325"/>
      <c r="K54" s="325"/>
      <c r="L54" s="310"/>
    </row>
    <row r="55" spans="1:12" ht="13.5" thickTop="1" x14ac:dyDescent="0.2">
      <c r="G55" s="286"/>
    </row>
    <row r="62" spans="1:12" x14ac:dyDescent="0.2">
      <c r="A62" s="4"/>
      <c r="B62" s="4"/>
      <c r="C62" s="4"/>
      <c r="D62" s="4"/>
      <c r="E62" s="4"/>
      <c r="F62" s="4"/>
      <c r="G62" s="4"/>
      <c r="H62" s="4"/>
      <c r="I62" s="4"/>
    </row>
  </sheetData>
  <sheetProtection selectLockedCells="1"/>
  <mergeCells count="24">
    <mergeCell ref="C32:F32"/>
    <mergeCell ref="B33:F33"/>
    <mergeCell ref="A34:I34"/>
    <mergeCell ref="A2:D2"/>
    <mergeCell ref="E2:I2"/>
    <mergeCell ref="E3:I3"/>
    <mergeCell ref="E4:I4"/>
    <mergeCell ref="E5:I5"/>
    <mergeCell ref="B44:I44"/>
    <mergeCell ref="H45:I45"/>
    <mergeCell ref="F47:F48"/>
    <mergeCell ref="J48:K48"/>
    <mergeCell ref="E6:F6"/>
    <mergeCell ref="H6:I6"/>
    <mergeCell ref="A43:I43"/>
    <mergeCell ref="E7:I7"/>
    <mergeCell ref="E11:F11"/>
    <mergeCell ref="E12:F12"/>
    <mergeCell ref="E13:F13"/>
    <mergeCell ref="H13:I13"/>
    <mergeCell ref="E16:F16"/>
    <mergeCell ref="E18:F18"/>
    <mergeCell ref="A25:F25"/>
    <mergeCell ref="C29:E29"/>
  </mergeCells>
  <pageMargins left="0.70866141732283472" right="0.70866141732283472" top="0.78740157480314965" bottom="0.78740157480314965" header="0.51181102362204722" footer="0.51181102362204722"/>
  <pageSetup paperSize="9" scale="80" firstPageNumber="68" orientation="portrait" useFirstPageNumber="1" r:id="rId1"/>
  <headerFooter alignWithMargins="0">
    <oddFooter>&amp;L&amp;"Arial,Kurzíva"&amp;11Zastupitelstvo Olomouckého kraje 19. 6. 2023
6.1. - Rozpočet Olomouckého kraje 2022 - závěrečný účet
Příloha č. 14: Financování hospodaření příspěvkových organizací Olomouckého kraje&amp;R&amp;"Arial,Kurzíva"&amp;11Strana &amp;P (celkem 293)</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0">
    <tabColor theme="3" tint="0.79998168889431442"/>
  </sheetPr>
  <dimension ref="A1:L244"/>
  <sheetViews>
    <sheetView showGridLines="0" topLeftCell="A4" zoomScaleNormal="100" workbookViewId="0">
      <selection activeCell="F41" sqref="F41"/>
    </sheetView>
  </sheetViews>
  <sheetFormatPr defaultColWidth="9.140625" defaultRowHeight="12.75" x14ac:dyDescent="0.2"/>
  <cols>
    <col min="1" max="1" width="7.5703125" style="27" customWidth="1"/>
    <col min="2" max="2" width="2.5703125" style="27" customWidth="1"/>
    <col min="3" max="3" width="8.42578125" style="27" customWidth="1"/>
    <col min="4" max="4" width="8.28515625" style="27" customWidth="1"/>
    <col min="5" max="5" width="15.28515625" style="27" customWidth="1"/>
    <col min="6" max="6" width="15.5703125" style="27" customWidth="1"/>
    <col min="7" max="7" width="15" style="27" customWidth="1"/>
    <col min="8" max="8" width="15.28515625" style="27" customWidth="1"/>
    <col min="9" max="9" width="19" style="27" customWidth="1"/>
    <col min="10" max="10" width="16.85546875" style="309" customWidth="1"/>
    <col min="11" max="11" width="14.42578125" style="7" customWidth="1"/>
    <col min="12" max="16384" width="9.140625" style="4"/>
  </cols>
  <sheetData>
    <row r="1" spans="1:11" ht="19.5" x14ac:dyDescent="0.4">
      <c r="A1" s="43" t="s">
        <v>0</v>
      </c>
      <c r="B1" s="21"/>
      <c r="C1" s="21"/>
      <c r="D1" s="21"/>
      <c r="I1" s="288"/>
    </row>
    <row r="2" spans="1:11" ht="19.5" x14ac:dyDescent="0.4">
      <c r="A2" s="471" t="s">
        <v>1</v>
      </c>
      <c r="B2" s="471"/>
      <c r="C2" s="471"/>
      <c r="D2" s="471"/>
      <c r="E2" s="472" t="s">
        <v>128</v>
      </c>
      <c r="F2" s="472"/>
      <c r="G2" s="472"/>
      <c r="H2" s="472"/>
      <c r="I2" s="472"/>
      <c r="J2" s="22"/>
    </row>
    <row r="3" spans="1:11" ht="9.75" customHeight="1" x14ac:dyDescent="0.4">
      <c r="A3" s="122"/>
      <c r="B3" s="122"/>
      <c r="C3" s="122"/>
      <c r="D3" s="122"/>
      <c r="E3" s="466" t="s">
        <v>23</v>
      </c>
      <c r="F3" s="466"/>
      <c r="G3" s="466"/>
      <c r="H3" s="466"/>
      <c r="I3" s="466"/>
      <c r="J3" s="22"/>
    </row>
    <row r="4" spans="1:11" ht="15.75" x14ac:dyDescent="0.25">
      <c r="A4" s="23" t="s">
        <v>2</v>
      </c>
      <c r="E4" s="473" t="s">
        <v>212</v>
      </c>
      <c r="F4" s="473"/>
      <c r="G4" s="473"/>
      <c r="H4" s="473"/>
      <c r="I4" s="473"/>
    </row>
    <row r="5" spans="1:11" ht="7.5" customHeight="1" x14ac:dyDescent="0.3">
      <c r="A5" s="24"/>
      <c r="E5" s="466" t="s">
        <v>23</v>
      </c>
      <c r="F5" s="466"/>
      <c r="G5" s="466"/>
      <c r="H5" s="466"/>
      <c r="I5" s="466"/>
    </row>
    <row r="6" spans="1:11" ht="19.5" x14ac:dyDescent="0.4">
      <c r="A6" s="22" t="s">
        <v>34</v>
      </c>
      <c r="C6" s="287"/>
      <c r="D6" s="287"/>
      <c r="E6" s="468">
        <v>848875</v>
      </c>
      <c r="F6" s="469"/>
      <c r="G6" s="126" t="s">
        <v>3</v>
      </c>
      <c r="H6" s="470">
        <v>1200</v>
      </c>
      <c r="I6" s="470"/>
    </row>
    <row r="7" spans="1:11" ht="8.25" customHeight="1" x14ac:dyDescent="0.4">
      <c r="A7" s="22"/>
      <c r="E7" s="466" t="s">
        <v>24</v>
      </c>
      <c r="F7" s="466"/>
      <c r="G7" s="466"/>
      <c r="H7" s="466"/>
      <c r="I7" s="466"/>
    </row>
    <row r="8" spans="1:11" ht="19.5" hidden="1" x14ac:dyDescent="0.4">
      <c r="A8" s="22"/>
      <c r="E8" s="127"/>
      <c r="F8" s="127"/>
      <c r="G8" s="127"/>
      <c r="H8" s="25"/>
      <c r="I8" s="127"/>
    </row>
    <row r="9" spans="1:11" ht="30.75" customHeight="1" x14ac:dyDescent="0.4">
      <c r="A9" s="22"/>
      <c r="E9" s="127"/>
      <c r="F9" s="127"/>
      <c r="G9" s="127"/>
      <c r="H9" s="25"/>
      <c r="I9" s="127"/>
    </row>
    <row r="11" spans="1:11" ht="15" customHeight="1" x14ac:dyDescent="0.4">
      <c r="A11" s="26"/>
      <c r="E11" s="435" t="s">
        <v>4</v>
      </c>
      <c r="F11" s="467"/>
      <c r="G11" s="38" t="s">
        <v>5</v>
      </c>
      <c r="H11" s="33" t="s">
        <v>6</v>
      </c>
      <c r="I11" s="33"/>
      <c r="J11" s="27"/>
      <c r="K11" s="4"/>
    </row>
    <row r="12" spans="1:11" ht="15" customHeight="1" x14ac:dyDescent="0.4">
      <c r="A12" s="29"/>
      <c r="B12" s="29"/>
      <c r="C12" s="29"/>
      <c r="D12" s="29"/>
      <c r="E12" s="435" t="s">
        <v>7</v>
      </c>
      <c r="F12" s="467"/>
      <c r="G12" s="38" t="s">
        <v>8</v>
      </c>
      <c r="H12" s="37" t="s">
        <v>9</v>
      </c>
      <c r="I12" s="44" t="s">
        <v>10</v>
      </c>
      <c r="J12" s="27"/>
      <c r="K12" s="4"/>
    </row>
    <row r="13" spans="1:11" ht="12.75" customHeight="1" x14ac:dyDescent="0.2">
      <c r="A13" s="29"/>
      <c r="B13" s="29"/>
      <c r="C13" s="29"/>
      <c r="D13" s="29"/>
      <c r="E13" s="435" t="s">
        <v>11</v>
      </c>
      <c r="F13" s="467"/>
      <c r="G13" s="45"/>
      <c r="H13" s="474" t="s">
        <v>35</v>
      </c>
      <c r="I13" s="474"/>
      <c r="J13" s="27"/>
      <c r="K13" s="4"/>
    </row>
    <row r="14" spans="1:11" ht="12.75" customHeight="1" x14ac:dyDescent="0.2">
      <c r="A14" s="29"/>
      <c r="B14" s="29"/>
      <c r="C14" s="29"/>
      <c r="D14" s="29"/>
      <c r="E14" s="28"/>
      <c r="F14" s="28"/>
      <c r="G14" s="45"/>
      <c r="H14" s="123"/>
      <c r="I14" s="123"/>
      <c r="J14" s="27"/>
      <c r="K14" s="4"/>
    </row>
    <row r="15" spans="1:11" ht="18.75" x14ac:dyDescent="0.4">
      <c r="A15" s="30" t="s">
        <v>36</v>
      </c>
      <c r="B15" s="30"/>
      <c r="C15" s="31"/>
      <c r="D15" s="30"/>
      <c r="E15" s="2"/>
      <c r="F15" s="2"/>
      <c r="G15" s="47"/>
      <c r="H15" s="29"/>
      <c r="I15" s="29"/>
      <c r="J15" s="27"/>
      <c r="K15" s="4"/>
    </row>
    <row r="16" spans="1:11" ht="19.5" x14ac:dyDescent="0.4">
      <c r="A16" s="32" t="s">
        <v>62</v>
      </c>
      <c r="B16" s="30"/>
      <c r="C16" s="31"/>
      <c r="D16" s="30"/>
      <c r="E16" s="476">
        <v>31014000</v>
      </c>
      <c r="F16" s="477"/>
      <c r="G16" s="6">
        <f>H16+I16</f>
        <v>35639401.18</v>
      </c>
      <c r="H16" s="39">
        <v>31231246.23</v>
      </c>
      <c r="I16" s="39">
        <v>4408154.95</v>
      </c>
      <c r="J16" s="27"/>
      <c r="K16" s="4"/>
    </row>
    <row r="17" spans="1:11" ht="18" x14ac:dyDescent="0.35">
      <c r="A17" s="103" t="s">
        <v>6</v>
      </c>
      <c r="B17" s="3"/>
      <c r="C17" s="104" t="s">
        <v>26</v>
      </c>
      <c r="D17" s="3"/>
      <c r="E17" s="3"/>
      <c r="F17" s="3"/>
      <c r="G17" s="102">
        <f>H17+I17</f>
        <v>0</v>
      </c>
      <c r="H17" s="102">
        <v>0</v>
      </c>
      <c r="I17" s="102">
        <v>0</v>
      </c>
      <c r="J17" s="320"/>
      <c r="K17" s="311"/>
    </row>
    <row r="18" spans="1:11" ht="19.5" x14ac:dyDescent="0.4">
      <c r="A18" s="32" t="s">
        <v>63</v>
      </c>
      <c r="B18" s="3"/>
      <c r="C18" s="3"/>
      <c r="D18" s="3"/>
      <c r="E18" s="476">
        <v>31164000</v>
      </c>
      <c r="F18" s="477"/>
      <c r="G18" s="6">
        <f>H18+I18</f>
        <v>35763848.469999999</v>
      </c>
      <c r="H18" s="39">
        <v>30775011.809999999</v>
      </c>
      <c r="I18" s="39">
        <v>4988836.66</v>
      </c>
      <c r="J18" s="27"/>
      <c r="K18" s="4"/>
    </row>
    <row r="19" spans="1:11" ht="19.5" x14ac:dyDescent="0.4">
      <c r="A19" s="32"/>
      <c r="B19" s="3"/>
      <c r="C19" s="3"/>
      <c r="D19" s="3"/>
      <c r="E19" s="120"/>
      <c r="F19" s="121"/>
      <c r="G19" s="5"/>
      <c r="H19" s="39"/>
      <c r="I19" s="39"/>
      <c r="J19" s="388"/>
      <c r="K19" s="4"/>
    </row>
    <row r="20" spans="1:11" s="132" customFormat="1" ht="19.5" x14ac:dyDescent="0.4">
      <c r="A20" s="129" t="s">
        <v>64</v>
      </c>
      <c r="B20" s="129"/>
      <c r="C20" s="130"/>
      <c r="D20" s="129"/>
      <c r="E20" s="129"/>
      <c r="F20" s="129"/>
      <c r="G20" s="131">
        <f>G18-G16+G17</f>
        <v>124447.28999999911</v>
      </c>
      <c r="H20" s="131">
        <f>H18-H16+H17</f>
        <v>-456234.42000000179</v>
      </c>
      <c r="I20" s="131">
        <f>I18-I16+I17</f>
        <v>580681.71</v>
      </c>
      <c r="J20" s="314"/>
      <c r="K20" s="57"/>
    </row>
    <row r="21" spans="1:11" s="132" customFormat="1" ht="19.5" x14ac:dyDescent="0.4">
      <c r="A21" s="129" t="s">
        <v>65</v>
      </c>
      <c r="B21" s="129"/>
      <c r="C21" s="130"/>
      <c r="D21" s="129"/>
      <c r="E21" s="129"/>
      <c r="F21" s="129"/>
      <c r="G21" s="131">
        <f>G20-G17</f>
        <v>124447.28999999911</v>
      </c>
      <c r="H21" s="131">
        <f>H20-H17</f>
        <v>-456234.42000000179</v>
      </c>
      <c r="I21" s="131">
        <f>I20-I17</f>
        <v>580681.71</v>
      </c>
      <c r="J21" s="314"/>
      <c r="K21" s="313"/>
    </row>
    <row r="22" spans="1:11" ht="14.25" customHeight="1" x14ac:dyDescent="0.4">
      <c r="A22" s="2"/>
      <c r="B22" s="3"/>
      <c r="C22" s="3"/>
      <c r="D22" s="3"/>
      <c r="E22" s="3"/>
      <c r="F22" s="3"/>
      <c r="G22" s="3"/>
      <c r="H22" s="1"/>
      <c r="I22" s="1"/>
      <c r="J22" s="314"/>
      <c r="K22" s="313"/>
    </row>
    <row r="23" spans="1:11" ht="19.5" x14ac:dyDescent="0.4">
      <c r="J23" s="314"/>
      <c r="K23" s="313"/>
    </row>
    <row r="24" spans="1:11" ht="19.5" x14ac:dyDescent="0.4">
      <c r="A24" s="30" t="s">
        <v>66</v>
      </c>
      <c r="B24" s="34"/>
      <c r="C24" s="31"/>
      <c r="D24" s="34"/>
      <c r="E24" s="34"/>
      <c r="J24" s="314"/>
      <c r="K24" s="313"/>
    </row>
    <row r="25" spans="1:11" s="132" customFormat="1" ht="28.5" customHeight="1" x14ac:dyDescent="0.3">
      <c r="A25" s="437" t="s">
        <v>196</v>
      </c>
      <c r="B25" s="437"/>
      <c r="C25" s="437"/>
      <c r="D25" s="437"/>
      <c r="E25" s="437"/>
      <c r="F25" s="437"/>
      <c r="G25" s="134">
        <f>G21-I26</f>
        <v>124447.28999999911</v>
      </c>
      <c r="H25" s="135">
        <f>H21</f>
        <v>-456234.42000000179</v>
      </c>
      <c r="I25" s="135">
        <f>I21-I26</f>
        <v>580681.71</v>
      </c>
    </row>
    <row r="26" spans="1:11" s="132" customFormat="1" ht="15" x14ac:dyDescent="0.3">
      <c r="A26" s="133" t="s">
        <v>197</v>
      </c>
      <c r="B26" s="130"/>
      <c r="C26" s="130"/>
      <c r="D26" s="130"/>
      <c r="E26" s="130"/>
      <c r="F26" s="130"/>
      <c r="G26" s="134"/>
      <c r="H26" s="363" t="s">
        <v>198</v>
      </c>
      <c r="I26" s="135">
        <v>0</v>
      </c>
      <c r="J26" s="332"/>
      <c r="K26" s="313"/>
    </row>
    <row r="27" spans="1:11" s="132" customFormat="1" x14ac:dyDescent="0.2">
      <c r="A27" s="136"/>
      <c r="B27" s="136"/>
      <c r="C27" s="136"/>
      <c r="D27" s="136"/>
      <c r="E27" s="136"/>
      <c r="F27" s="136"/>
      <c r="G27" s="136"/>
      <c r="H27" s="136"/>
      <c r="I27" s="136"/>
      <c r="J27" s="315"/>
      <c r="K27" s="316"/>
    </row>
    <row r="28" spans="1:11" s="132" customFormat="1" ht="16.5" x14ac:dyDescent="0.35">
      <c r="A28" s="129" t="s">
        <v>37</v>
      </c>
      <c r="B28" s="129" t="s">
        <v>38</v>
      </c>
      <c r="C28" s="129"/>
      <c r="D28" s="137"/>
      <c r="E28" s="137"/>
      <c r="F28" s="138"/>
      <c r="G28" s="131"/>
      <c r="H28" s="139"/>
      <c r="I28" s="138"/>
      <c r="J28" s="317"/>
      <c r="K28" s="313"/>
    </row>
    <row r="29" spans="1:11" s="132" customFormat="1" ht="16.5" customHeight="1" x14ac:dyDescent="0.3">
      <c r="A29" s="129"/>
      <c r="B29" s="129"/>
      <c r="C29" s="438" t="s">
        <v>14</v>
      </c>
      <c r="D29" s="438"/>
      <c r="E29" s="438"/>
      <c r="F29" s="138"/>
      <c r="G29" s="140">
        <f>G30+G31</f>
        <v>124447.29</v>
      </c>
      <c r="H29" s="139"/>
      <c r="I29" s="138"/>
      <c r="J29" s="317"/>
      <c r="K29" s="313"/>
    </row>
    <row r="30" spans="1:11" s="132" customFormat="1" ht="18.75" x14ac:dyDescent="0.4">
      <c r="A30" s="141"/>
      <c r="B30" s="141"/>
      <c r="C30" s="142"/>
      <c r="D30" s="143"/>
      <c r="E30" s="144" t="s">
        <v>41</v>
      </c>
      <c r="F30" s="145" t="s">
        <v>15</v>
      </c>
      <c r="G30" s="146">
        <v>24000</v>
      </c>
      <c r="H30" s="139"/>
      <c r="I30" s="138"/>
      <c r="J30" s="57"/>
      <c r="K30" s="57"/>
    </row>
    <row r="31" spans="1:11" s="132" customFormat="1" ht="18.75" x14ac:dyDescent="0.4">
      <c r="A31" s="141"/>
      <c r="B31" s="141"/>
      <c r="C31" s="147"/>
      <c r="D31" s="143"/>
      <c r="E31" s="148"/>
      <c r="F31" s="145" t="s">
        <v>55</v>
      </c>
      <c r="G31" s="146">
        <v>100447.29</v>
      </c>
      <c r="H31" s="139"/>
      <c r="I31" s="138"/>
      <c r="J31" s="318"/>
      <c r="K31" s="318"/>
    </row>
    <row r="32" spans="1:11" s="132" customFormat="1" ht="18.75" x14ac:dyDescent="0.4">
      <c r="A32" s="141"/>
      <c r="B32" s="149"/>
      <c r="C32" s="438" t="s">
        <v>42</v>
      </c>
      <c r="D32" s="438"/>
      <c r="E32" s="438"/>
      <c r="F32" s="438"/>
      <c r="G32" s="140">
        <f>I26</f>
        <v>0</v>
      </c>
      <c r="H32" s="139"/>
      <c r="I32" s="138"/>
      <c r="J32" s="319"/>
      <c r="K32" s="57"/>
    </row>
    <row r="33" spans="1:11" ht="20.25" customHeight="1" x14ac:dyDescent="0.3">
      <c r="A33" s="150"/>
      <c r="B33" s="455" t="str">
        <f>CONCATENATE("b) Výsledek hospod. předcház. účet. období k 31. 12. ",'Rekapitulace dle oblasti'!E7)</f>
        <v>b) Výsledek hospod. předcház. účet. období k 31. 12. 2022</v>
      </c>
      <c r="C33" s="455"/>
      <c r="D33" s="455"/>
      <c r="E33" s="455"/>
      <c r="F33" s="455"/>
      <c r="G33" s="365">
        <v>686409</v>
      </c>
      <c r="H33" s="150"/>
      <c r="I33" s="150"/>
      <c r="J33" s="332"/>
      <c r="K33" s="310"/>
    </row>
    <row r="34" spans="1:11" ht="38.25" customHeight="1" x14ac:dyDescent="0.2">
      <c r="A34" s="441"/>
      <c r="B34" s="441"/>
      <c r="C34" s="441"/>
      <c r="D34" s="441"/>
      <c r="E34" s="441"/>
      <c r="F34" s="441"/>
      <c r="G34" s="441"/>
      <c r="H34" s="441"/>
      <c r="I34" s="441"/>
      <c r="J34" s="332"/>
      <c r="K34" s="18"/>
    </row>
    <row r="35" spans="1:11" ht="18.75" customHeight="1" x14ac:dyDescent="0.4">
      <c r="A35" s="30" t="s">
        <v>39</v>
      </c>
      <c r="B35" s="30" t="s">
        <v>21</v>
      </c>
      <c r="C35" s="30"/>
      <c r="D35" s="34"/>
      <c r="E35" s="47"/>
      <c r="F35" s="3"/>
      <c r="G35" s="152"/>
      <c r="H35" s="29"/>
      <c r="I35" s="29"/>
      <c r="J35" s="315"/>
      <c r="K35" s="316"/>
    </row>
    <row r="36" spans="1:11" ht="18.75" x14ac:dyDescent="0.4">
      <c r="A36" s="30"/>
      <c r="B36" s="30"/>
      <c r="C36" s="30"/>
      <c r="D36" s="34"/>
      <c r="F36" s="360" t="s">
        <v>25</v>
      </c>
      <c r="G36" s="44" t="s">
        <v>5</v>
      </c>
      <c r="H36" s="29"/>
      <c r="I36" s="153" t="s">
        <v>27</v>
      </c>
      <c r="J36" s="18"/>
    </row>
    <row r="37" spans="1:11" ht="16.5" x14ac:dyDescent="0.35">
      <c r="A37" s="154" t="s">
        <v>22</v>
      </c>
      <c r="B37" s="35"/>
      <c r="C37" s="2"/>
      <c r="D37" s="35"/>
      <c r="E37" s="47"/>
      <c r="F37" s="48">
        <v>330000</v>
      </c>
      <c r="G37" s="48">
        <v>215605</v>
      </c>
      <c r="H37" s="49"/>
      <c r="I37" s="155">
        <f>IF(F37=0,"nerozp.",G37/F37)</f>
        <v>0.65334848484848485</v>
      </c>
      <c r="J37" s="18"/>
    </row>
    <row r="38" spans="1:11" ht="16.5" hidden="1" customHeight="1" x14ac:dyDescent="0.35">
      <c r="A38" s="154" t="s">
        <v>60</v>
      </c>
      <c r="B38" s="35"/>
      <c r="C38" s="2"/>
      <c r="D38" s="50"/>
      <c r="E38" s="50"/>
      <c r="F38" s="48">
        <v>0</v>
      </c>
      <c r="G38" s="48">
        <v>0</v>
      </c>
      <c r="H38" s="49"/>
      <c r="I38" s="155" t="e">
        <f t="shared" ref="I38:I39" si="0">G38/F38</f>
        <v>#DIV/0!</v>
      </c>
      <c r="J38" s="18"/>
    </row>
    <row r="39" spans="1:11" ht="16.5" hidden="1" customHeight="1" x14ac:dyDescent="0.35">
      <c r="A39" s="154" t="s">
        <v>61</v>
      </c>
      <c r="B39" s="35"/>
      <c r="C39" s="2"/>
      <c r="D39" s="50"/>
      <c r="E39" s="50"/>
      <c r="F39" s="48">
        <v>0</v>
      </c>
      <c r="G39" s="48">
        <v>0</v>
      </c>
      <c r="H39" s="49"/>
      <c r="I39" s="155" t="e">
        <f t="shared" si="0"/>
        <v>#DIV/0!</v>
      </c>
      <c r="J39" s="18"/>
    </row>
    <row r="40" spans="1:11" ht="16.5" x14ac:dyDescent="0.35">
      <c r="A40" s="154" t="s">
        <v>54</v>
      </c>
      <c r="B40" s="35"/>
      <c r="C40" s="2"/>
      <c r="D40" s="50"/>
      <c r="E40" s="50"/>
      <c r="F40" s="48">
        <v>0</v>
      </c>
      <c r="G40" s="48">
        <v>0</v>
      </c>
      <c r="H40" s="49"/>
      <c r="I40" s="155" t="str">
        <f t="shared" ref="I40:I42" si="1">IF(F40=0,"nerozp.",G40/F40)</f>
        <v>nerozp.</v>
      </c>
      <c r="J40" s="8"/>
    </row>
    <row r="41" spans="1:11" ht="16.5" x14ac:dyDescent="0.35">
      <c r="A41" s="154" t="s">
        <v>52</v>
      </c>
      <c r="B41" s="35"/>
      <c r="C41" s="2"/>
      <c r="D41" s="47"/>
      <c r="E41" s="47"/>
      <c r="F41" s="48">
        <f>1567000-2138</f>
        <v>1564862</v>
      </c>
      <c r="G41" s="48">
        <v>1564862</v>
      </c>
      <c r="H41" s="49"/>
      <c r="I41" s="386">
        <f>IF(F41=0,"nerozp.",G41/F41)</f>
        <v>1</v>
      </c>
      <c r="J41" s="18"/>
    </row>
    <row r="42" spans="1:11" ht="16.5" x14ac:dyDescent="0.35">
      <c r="A42" s="154" t="s">
        <v>230</v>
      </c>
      <c r="B42" s="2"/>
      <c r="C42" s="2"/>
      <c r="D42" s="29"/>
      <c r="E42" s="29"/>
      <c r="F42" s="48">
        <v>0</v>
      </c>
      <c r="G42" s="48">
        <v>0</v>
      </c>
      <c r="H42" s="49"/>
      <c r="I42" s="155" t="str">
        <f t="shared" si="1"/>
        <v>nerozp.</v>
      </c>
      <c r="J42" s="8"/>
    </row>
    <row r="43" spans="1:11" ht="12.75" hidden="1" customHeight="1" x14ac:dyDescent="0.2">
      <c r="A43" s="433" t="s">
        <v>51</v>
      </c>
      <c r="B43" s="433"/>
      <c r="C43" s="433"/>
      <c r="D43" s="433"/>
      <c r="E43" s="433"/>
      <c r="F43" s="433"/>
      <c r="G43" s="433"/>
      <c r="H43" s="433"/>
      <c r="I43" s="433"/>
      <c r="J43" s="8"/>
    </row>
    <row r="44" spans="1:11" ht="27" customHeight="1" x14ac:dyDescent="0.2">
      <c r="A44" s="156" t="s">
        <v>51</v>
      </c>
      <c r="B44" s="426"/>
      <c r="C44" s="426"/>
      <c r="D44" s="426"/>
      <c r="E44" s="426"/>
      <c r="F44" s="426"/>
      <c r="G44" s="426"/>
      <c r="H44" s="426"/>
      <c r="I44" s="426"/>
      <c r="J44" s="8"/>
    </row>
    <row r="45" spans="1:11" ht="19.5" thickBot="1" x14ac:dyDescent="0.45">
      <c r="A45" s="30" t="s">
        <v>40</v>
      </c>
      <c r="B45" s="30" t="s">
        <v>16</v>
      </c>
      <c r="C45" s="30"/>
      <c r="D45" s="47"/>
      <c r="E45" s="47"/>
      <c r="F45" s="29"/>
      <c r="G45" s="36"/>
      <c r="H45" s="427" t="s">
        <v>29</v>
      </c>
      <c r="I45" s="427"/>
      <c r="J45" s="8"/>
    </row>
    <row r="46" spans="1:11" ht="18.75" thickTop="1" x14ac:dyDescent="0.35">
      <c r="A46" s="157"/>
      <c r="B46" s="158"/>
      <c r="C46" s="159"/>
      <c r="D46" s="158"/>
      <c r="E46" s="160" t="str">
        <f>CONCATENATE("Stav k 1.1.",'Rekapitulace dle oblasti'!E7)</f>
        <v>Stav k 1.1.2022</v>
      </c>
      <c r="F46" s="161" t="s">
        <v>17</v>
      </c>
      <c r="G46" s="161" t="s">
        <v>18</v>
      </c>
      <c r="H46" s="162" t="s">
        <v>19</v>
      </c>
      <c r="I46" s="163" t="s">
        <v>28</v>
      </c>
      <c r="J46" s="8"/>
    </row>
    <row r="47" spans="1:11" x14ac:dyDescent="0.2">
      <c r="A47" s="164"/>
      <c r="B47" s="165"/>
      <c r="C47" s="165"/>
      <c r="D47" s="165"/>
      <c r="E47" s="166"/>
      <c r="F47" s="445"/>
      <c r="G47" s="167"/>
      <c r="H47" s="168" t="str">
        <f>CONCATENATE("31.12.",'Rekapitulace dle oblasti'!E7)</f>
        <v>31.12.2022</v>
      </c>
      <c r="I47" s="169" t="str">
        <f>CONCATENATE("31.12.",'Rekapitulace dle oblasti'!E7)</f>
        <v>31.12.2022</v>
      </c>
      <c r="J47" s="8"/>
    </row>
    <row r="48" spans="1:11" x14ac:dyDescent="0.2">
      <c r="A48" s="164"/>
      <c r="B48" s="165"/>
      <c r="C48" s="165"/>
      <c r="D48" s="165"/>
      <c r="E48" s="166"/>
      <c r="F48" s="445"/>
      <c r="G48" s="170"/>
      <c r="H48" s="170"/>
      <c r="I48" s="171"/>
      <c r="J48" s="429"/>
      <c r="K48" s="430"/>
    </row>
    <row r="49" spans="1:12" ht="13.5" thickBot="1" x14ac:dyDescent="0.25">
      <c r="A49" s="172"/>
      <c r="B49" s="173"/>
      <c r="C49" s="173"/>
      <c r="D49" s="173"/>
      <c r="E49" s="166"/>
      <c r="F49" s="174"/>
      <c r="G49" s="174"/>
      <c r="H49" s="174"/>
      <c r="I49" s="175"/>
      <c r="L49" s="310"/>
    </row>
    <row r="50" spans="1:12" ht="13.5" thickTop="1" x14ac:dyDescent="0.2">
      <c r="A50" s="176"/>
      <c r="B50" s="177"/>
      <c r="C50" s="177" t="s">
        <v>15</v>
      </c>
      <c r="D50" s="177"/>
      <c r="E50" s="178">
        <v>0</v>
      </c>
      <c r="F50" s="179">
        <v>30000</v>
      </c>
      <c r="G50" s="180">
        <v>30000</v>
      </c>
      <c r="H50" s="180">
        <f t="shared" ref="H50:H53" si="2">E50+F50-G50</f>
        <v>0</v>
      </c>
      <c r="I50" s="181">
        <v>0</v>
      </c>
      <c r="J50" s="334"/>
      <c r="K50" s="334"/>
      <c r="L50" s="310"/>
    </row>
    <row r="51" spans="1:12" x14ac:dyDescent="0.2">
      <c r="A51" s="182"/>
      <c r="B51" s="183"/>
      <c r="C51" s="183" t="s">
        <v>20</v>
      </c>
      <c r="D51" s="183"/>
      <c r="E51" s="184">
        <v>104295.95</v>
      </c>
      <c r="F51" s="185">
        <v>370014.46</v>
      </c>
      <c r="G51" s="186">
        <v>420011</v>
      </c>
      <c r="H51" s="186">
        <f t="shared" si="2"/>
        <v>54299.410000000033</v>
      </c>
      <c r="I51" s="187">
        <v>21868.57</v>
      </c>
      <c r="J51" s="323"/>
      <c r="K51" s="323"/>
      <c r="L51" s="310"/>
    </row>
    <row r="52" spans="1:12" x14ac:dyDescent="0.2">
      <c r="A52" s="182"/>
      <c r="B52" s="183"/>
      <c r="C52" s="183" t="s">
        <v>55</v>
      </c>
      <c r="D52" s="183"/>
      <c r="E52" s="184">
        <v>342425.06</v>
      </c>
      <c r="F52" s="185">
        <v>1283985.9099999999</v>
      </c>
      <c r="G52" s="186">
        <v>550921.18999999994</v>
      </c>
      <c r="H52" s="186">
        <f t="shared" si="2"/>
        <v>1075489.78</v>
      </c>
      <c r="I52" s="187">
        <v>1075489.78</v>
      </c>
      <c r="J52" s="323"/>
      <c r="K52" s="323"/>
      <c r="L52" s="310"/>
    </row>
    <row r="53" spans="1:12" x14ac:dyDescent="0.2">
      <c r="A53" s="182"/>
      <c r="B53" s="183"/>
      <c r="C53" s="183" t="s">
        <v>53</v>
      </c>
      <c r="D53" s="183"/>
      <c r="E53" s="184">
        <v>337129.57</v>
      </c>
      <c r="F53" s="185">
        <v>2307828.86</v>
      </c>
      <c r="G53" s="186">
        <v>2493545.34</v>
      </c>
      <c r="H53" s="186">
        <f t="shared" si="2"/>
        <v>151413.08999999985</v>
      </c>
      <c r="I53" s="187">
        <v>151413.09</v>
      </c>
      <c r="J53" s="324"/>
      <c r="K53" s="324"/>
      <c r="L53" s="310"/>
    </row>
    <row r="54" spans="1:12" ht="18.75" thickBot="1" x14ac:dyDescent="0.4">
      <c r="A54" s="188" t="s">
        <v>11</v>
      </c>
      <c r="B54" s="189"/>
      <c r="C54" s="189"/>
      <c r="D54" s="189"/>
      <c r="E54" s="190">
        <f>E50+E51+E52+E53</f>
        <v>783850.58000000007</v>
      </c>
      <c r="F54" s="191">
        <f>F50+F51+F52+F53</f>
        <v>3991829.2299999995</v>
      </c>
      <c r="G54" s="192">
        <f>G50+G51+G52+G53</f>
        <v>3494477.53</v>
      </c>
      <c r="H54" s="192">
        <f>H50+H51+H52+H53</f>
        <v>1281202.2799999998</v>
      </c>
      <c r="I54" s="193">
        <f>SUM(I50:I53)</f>
        <v>1248771.4400000002</v>
      </c>
      <c r="J54" s="325"/>
      <c r="K54" s="325"/>
    </row>
    <row r="55" spans="1:12" ht="13.5" thickTop="1" x14ac:dyDescent="0.2">
      <c r="G55" s="286"/>
    </row>
    <row r="62" spans="1:12" x14ac:dyDescent="0.2">
      <c r="A62" s="4"/>
      <c r="B62" s="4"/>
      <c r="C62" s="4"/>
      <c r="D62" s="4"/>
      <c r="E62" s="4"/>
      <c r="F62" s="4"/>
      <c r="G62" s="4"/>
      <c r="H62" s="4"/>
      <c r="I62" s="4"/>
    </row>
    <row r="63" spans="1:12" x14ac:dyDescent="0.2">
      <c r="A63" s="4"/>
      <c r="B63" s="4"/>
      <c r="C63" s="4"/>
      <c r="D63" s="4"/>
      <c r="E63" s="4"/>
      <c r="F63" s="4"/>
      <c r="G63" s="4"/>
      <c r="H63" s="4"/>
      <c r="I63" s="4"/>
    </row>
    <row r="64" spans="1:12" x14ac:dyDescent="0.2">
      <c r="A64" s="4"/>
      <c r="B64" s="4"/>
      <c r="C64" s="4"/>
      <c r="D64" s="4"/>
      <c r="E64" s="4"/>
      <c r="F64" s="4"/>
      <c r="G64" s="4"/>
      <c r="H64" s="4"/>
      <c r="I64" s="4"/>
    </row>
    <row r="65" spans="1:9" x14ac:dyDescent="0.2">
      <c r="A65" s="4"/>
      <c r="B65" s="4"/>
      <c r="C65" s="4"/>
      <c r="D65" s="4"/>
      <c r="E65" s="4"/>
      <c r="F65" s="4"/>
      <c r="G65" s="4"/>
      <c r="H65" s="4"/>
      <c r="I65" s="4"/>
    </row>
    <row r="66" spans="1:9" x14ac:dyDescent="0.2">
      <c r="A66" s="4"/>
      <c r="B66" s="4"/>
      <c r="C66" s="4"/>
      <c r="D66" s="4"/>
      <c r="E66" s="4"/>
      <c r="F66" s="4"/>
      <c r="G66" s="4"/>
      <c r="H66" s="4"/>
      <c r="I66" s="4"/>
    </row>
    <row r="67" spans="1:9" x14ac:dyDescent="0.2">
      <c r="A67" s="4"/>
      <c r="B67" s="4"/>
      <c r="C67" s="4"/>
      <c r="D67" s="4"/>
      <c r="E67" s="4"/>
      <c r="F67" s="4"/>
      <c r="G67" s="4"/>
      <c r="H67" s="4"/>
      <c r="I67" s="4"/>
    </row>
    <row r="68" spans="1:9" x14ac:dyDescent="0.2">
      <c r="A68" s="4"/>
      <c r="B68" s="4"/>
      <c r="C68" s="4"/>
      <c r="D68" s="4"/>
      <c r="E68" s="4"/>
      <c r="F68" s="4"/>
      <c r="G68" s="4"/>
      <c r="H68" s="4"/>
      <c r="I68" s="4"/>
    </row>
    <row r="69" spans="1:9" x14ac:dyDescent="0.2">
      <c r="A69" s="4"/>
      <c r="B69" s="4"/>
      <c r="C69" s="4"/>
      <c r="D69" s="4"/>
      <c r="E69" s="4"/>
      <c r="F69" s="4"/>
      <c r="G69" s="4"/>
      <c r="H69" s="4"/>
      <c r="I69" s="4"/>
    </row>
    <row r="70" spans="1:9" x14ac:dyDescent="0.2">
      <c r="A70" s="4"/>
      <c r="B70" s="4"/>
      <c r="C70" s="4"/>
      <c r="D70" s="4"/>
      <c r="E70" s="4"/>
      <c r="F70" s="4"/>
      <c r="G70" s="4"/>
      <c r="H70" s="4"/>
      <c r="I70" s="4"/>
    </row>
    <row r="71" spans="1:9" x14ac:dyDescent="0.2">
      <c r="A71" s="4"/>
      <c r="B71" s="4"/>
      <c r="C71" s="4"/>
      <c r="D71" s="4"/>
      <c r="E71" s="4"/>
      <c r="F71" s="4"/>
      <c r="G71" s="4"/>
      <c r="H71" s="4"/>
      <c r="I71" s="4"/>
    </row>
    <row r="72" spans="1:9" x14ac:dyDescent="0.2">
      <c r="A72" s="4"/>
      <c r="B72" s="4"/>
      <c r="C72" s="4"/>
      <c r="D72" s="4"/>
      <c r="E72" s="4"/>
      <c r="F72" s="4"/>
      <c r="G72" s="4"/>
      <c r="H72" s="4"/>
      <c r="I72" s="4"/>
    </row>
    <row r="73" spans="1:9" x14ac:dyDescent="0.2">
      <c r="A73" s="4"/>
      <c r="B73" s="4"/>
      <c r="C73" s="4"/>
      <c r="D73" s="4"/>
      <c r="E73" s="4"/>
      <c r="F73" s="4"/>
      <c r="G73" s="4"/>
      <c r="H73" s="4"/>
      <c r="I73" s="4"/>
    </row>
    <row r="74" spans="1:9" x14ac:dyDescent="0.2">
      <c r="A74" s="4"/>
      <c r="B74" s="4"/>
      <c r="C74" s="4"/>
      <c r="D74" s="4"/>
      <c r="E74" s="4"/>
      <c r="F74" s="4"/>
      <c r="G74" s="4"/>
      <c r="H74" s="4"/>
      <c r="I74" s="4"/>
    </row>
    <row r="75" spans="1:9" x14ac:dyDescent="0.2">
      <c r="A75" s="4"/>
      <c r="B75" s="4"/>
      <c r="C75" s="4"/>
      <c r="D75" s="4"/>
      <c r="E75" s="4"/>
      <c r="F75" s="4"/>
      <c r="G75" s="4"/>
      <c r="H75" s="4"/>
      <c r="I75" s="4"/>
    </row>
    <row r="76" spans="1:9" x14ac:dyDescent="0.2">
      <c r="A76" s="4"/>
      <c r="B76" s="4"/>
      <c r="C76" s="4"/>
      <c r="D76" s="4"/>
      <c r="E76" s="4"/>
      <c r="F76" s="4"/>
      <c r="G76" s="4"/>
      <c r="H76" s="4"/>
      <c r="I76" s="4"/>
    </row>
    <row r="77" spans="1:9" x14ac:dyDescent="0.2">
      <c r="A77" s="4"/>
      <c r="B77" s="4"/>
      <c r="C77" s="4"/>
      <c r="D77" s="4"/>
      <c r="E77" s="4"/>
      <c r="F77" s="4"/>
      <c r="G77" s="4"/>
      <c r="H77" s="4"/>
      <c r="I77" s="4"/>
    </row>
    <row r="78" spans="1:9" x14ac:dyDescent="0.2">
      <c r="A78" s="4"/>
      <c r="B78" s="4"/>
      <c r="C78" s="4"/>
      <c r="D78" s="4"/>
      <c r="E78" s="4"/>
      <c r="F78" s="4"/>
      <c r="G78" s="4"/>
      <c r="H78" s="4"/>
      <c r="I78" s="4"/>
    </row>
    <row r="79" spans="1:9" x14ac:dyDescent="0.2">
      <c r="A79" s="4"/>
      <c r="B79" s="4"/>
      <c r="C79" s="4"/>
      <c r="D79" s="4"/>
      <c r="E79" s="4"/>
      <c r="F79" s="4"/>
      <c r="G79" s="4"/>
      <c r="H79" s="4"/>
      <c r="I79" s="4"/>
    </row>
    <row r="80" spans="1:9" x14ac:dyDescent="0.2">
      <c r="A80" s="4"/>
      <c r="B80" s="4"/>
      <c r="C80" s="4"/>
      <c r="D80" s="4"/>
      <c r="E80" s="4"/>
      <c r="F80" s="4"/>
      <c r="G80" s="4"/>
      <c r="H80" s="4"/>
      <c r="I80" s="4"/>
    </row>
    <row r="81" spans="1:9" x14ac:dyDescent="0.2">
      <c r="A81" s="4"/>
      <c r="B81" s="4"/>
      <c r="C81" s="4"/>
      <c r="D81" s="4"/>
      <c r="E81" s="4"/>
      <c r="F81" s="4"/>
      <c r="G81" s="4"/>
      <c r="H81" s="4"/>
      <c r="I81" s="4"/>
    </row>
    <row r="82" spans="1:9" x14ac:dyDescent="0.2">
      <c r="A82" s="4"/>
      <c r="B82" s="4"/>
      <c r="C82" s="4"/>
      <c r="D82" s="4"/>
      <c r="E82" s="4"/>
      <c r="F82" s="4"/>
      <c r="G82" s="4"/>
      <c r="H82" s="4"/>
      <c r="I82" s="4"/>
    </row>
    <row r="83" spans="1:9" x14ac:dyDescent="0.2">
      <c r="A83" s="4"/>
      <c r="B83" s="4"/>
      <c r="C83" s="4"/>
      <c r="D83" s="4"/>
      <c r="E83" s="4"/>
      <c r="F83" s="4"/>
      <c r="G83" s="4"/>
      <c r="H83" s="4"/>
      <c r="I83" s="4"/>
    </row>
    <row r="84" spans="1:9" x14ac:dyDescent="0.2">
      <c r="A84" s="4"/>
      <c r="B84" s="4"/>
      <c r="C84" s="4"/>
      <c r="D84" s="4"/>
      <c r="E84" s="4"/>
      <c r="F84" s="4"/>
      <c r="G84" s="4"/>
      <c r="H84" s="4"/>
      <c r="I84" s="4"/>
    </row>
    <row r="85" spans="1:9" x14ac:dyDescent="0.2">
      <c r="A85" s="4"/>
      <c r="B85" s="4"/>
      <c r="C85" s="4"/>
      <c r="D85" s="4"/>
      <c r="E85" s="4"/>
      <c r="F85" s="4"/>
      <c r="G85" s="4"/>
      <c r="H85" s="4"/>
      <c r="I85" s="4"/>
    </row>
    <row r="86" spans="1:9" x14ac:dyDescent="0.2">
      <c r="A86" s="4"/>
      <c r="B86" s="4"/>
      <c r="C86" s="4"/>
      <c r="D86" s="4"/>
      <c r="E86" s="4"/>
      <c r="F86" s="4"/>
      <c r="G86" s="4"/>
      <c r="H86" s="4"/>
      <c r="I86" s="4"/>
    </row>
    <row r="87" spans="1:9" x14ac:dyDescent="0.2">
      <c r="A87" s="4"/>
      <c r="B87" s="4"/>
      <c r="C87" s="4"/>
      <c r="D87" s="4"/>
      <c r="E87" s="4"/>
      <c r="F87" s="4"/>
      <c r="G87" s="4"/>
      <c r="H87" s="4"/>
      <c r="I87" s="4"/>
    </row>
    <row r="88" spans="1:9" x14ac:dyDescent="0.2">
      <c r="A88" s="4"/>
      <c r="B88" s="4"/>
      <c r="C88" s="4"/>
      <c r="D88" s="4"/>
      <c r="E88" s="4"/>
      <c r="F88" s="4"/>
      <c r="G88" s="4"/>
      <c r="H88" s="4"/>
      <c r="I88" s="4"/>
    </row>
    <row r="89" spans="1:9" x14ac:dyDescent="0.2">
      <c r="A89" s="4"/>
      <c r="B89" s="4"/>
      <c r="C89" s="4"/>
      <c r="D89" s="4"/>
      <c r="E89" s="4"/>
      <c r="F89" s="4"/>
      <c r="G89" s="4"/>
      <c r="H89" s="4"/>
      <c r="I89" s="4"/>
    </row>
    <row r="90" spans="1:9" x14ac:dyDescent="0.2">
      <c r="A90" s="4"/>
      <c r="B90" s="4"/>
      <c r="C90" s="4"/>
      <c r="D90" s="4"/>
      <c r="E90" s="4"/>
      <c r="F90" s="4"/>
      <c r="G90" s="4"/>
      <c r="H90" s="4"/>
      <c r="I90" s="4"/>
    </row>
    <row r="91" spans="1:9" x14ac:dyDescent="0.2">
      <c r="A91" s="4"/>
      <c r="B91" s="4"/>
      <c r="C91" s="4"/>
      <c r="D91" s="4"/>
      <c r="E91" s="4"/>
      <c r="F91" s="4"/>
      <c r="G91" s="4"/>
      <c r="H91" s="4"/>
      <c r="I91" s="4"/>
    </row>
    <row r="92" spans="1:9" x14ac:dyDescent="0.2">
      <c r="A92" s="4"/>
      <c r="B92" s="4"/>
      <c r="C92" s="4"/>
      <c r="D92" s="4"/>
      <c r="E92" s="4"/>
      <c r="F92" s="4"/>
      <c r="G92" s="4"/>
      <c r="H92" s="4"/>
      <c r="I92" s="4"/>
    </row>
    <row r="94" spans="1:9" x14ac:dyDescent="0.2">
      <c r="A94" s="4"/>
      <c r="B94" s="4"/>
      <c r="C94" s="4"/>
      <c r="D94" s="4"/>
      <c r="E94" s="4"/>
      <c r="F94" s="4"/>
      <c r="G94" s="4"/>
      <c r="H94" s="4"/>
      <c r="I94" s="4"/>
    </row>
    <row r="95" spans="1:9" x14ac:dyDescent="0.2">
      <c r="A95" s="4"/>
      <c r="B95" s="4"/>
      <c r="C95" s="4"/>
      <c r="D95" s="4"/>
      <c r="E95" s="4"/>
      <c r="F95" s="4"/>
      <c r="G95" s="4"/>
      <c r="H95" s="4"/>
      <c r="I95" s="4"/>
    </row>
    <row r="96" spans="1:9" x14ac:dyDescent="0.2">
      <c r="A96" s="4"/>
      <c r="B96" s="4"/>
      <c r="C96" s="4"/>
      <c r="D96" s="4"/>
      <c r="E96" s="4"/>
      <c r="F96" s="4"/>
      <c r="G96" s="4"/>
      <c r="H96" s="4"/>
      <c r="I96" s="4"/>
    </row>
    <row r="97" spans="1:9" x14ac:dyDescent="0.2">
      <c r="A97" s="4"/>
      <c r="B97" s="4"/>
      <c r="C97" s="4"/>
      <c r="D97" s="4"/>
      <c r="E97" s="4"/>
      <c r="F97" s="4"/>
      <c r="G97" s="4"/>
      <c r="H97" s="4"/>
      <c r="I97" s="4"/>
    </row>
    <row r="98" spans="1:9" x14ac:dyDescent="0.2">
      <c r="A98" s="4"/>
      <c r="B98" s="4"/>
      <c r="C98" s="4"/>
      <c r="D98" s="4"/>
      <c r="E98" s="4"/>
      <c r="F98" s="4"/>
      <c r="G98" s="4"/>
      <c r="H98" s="4"/>
      <c r="I98" s="4"/>
    </row>
    <row r="100" spans="1:9" x14ac:dyDescent="0.2">
      <c r="A100" s="4"/>
      <c r="B100" s="4"/>
      <c r="C100" s="4"/>
      <c r="D100" s="4"/>
      <c r="E100" s="4"/>
      <c r="F100" s="4"/>
      <c r="G100" s="4"/>
      <c r="H100" s="4"/>
      <c r="I100" s="4"/>
    </row>
    <row r="101" spans="1:9" x14ac:dyDescent="0.2">
      <c r="A101" s="4"/>
      <c r="B101" s="4"/>
      <c r="C101" s="4"/>
      <c r="D101" s="4"/>
      <c r="E101" s="4"/>
      <c r="F101" s="4"/>
      <c r="G101" s="4"/>
      <c r="H101" s="4"/>
      <c r="I101" s="4"/>
    </row>
    <row r="102" spans="1:9" x14ac:dyDescent="0.2">
      <c r="A102" s="4"/>
      <c r="B102" s="4"/>
      <c r="C102" s="4"/>
      <c r="D102" s="4"/>
      <c r="E102" s="4"/>
      <c r="F102" s="4"/>
      <c r="G102" s="4"/>
      <c r="H102" s="4"/>
      <c r="I102" s="4"/>
    </row>
    <row r="104" spans="1:9" x14ac:dyDescent="0.2">
      <c r="A104" s="4"/>
      <c r="B104" s="4"/>
      <c r="C104" s="4"/>
      <c r="D104" s="4"/>
      <c r="E104" s="4"/>
      <c r="F104" s="4"/>
      <c r="G104" s="4"/>
      <c r="H104" s="4"/>
      <c r="I104" s="4"/>
    </row>
    <row r="105" spans="1:9" x14ac:dyDescent="0.2">
      <c r="A105" s="4"/>
      <c r="B105" s="4"/>
      <c r="C105" s="4"/>
      <c r="D105" s="4"/>
      <c r="E105" s="4"/>
      <c r="F105" s="4"/>
      <c r="G105" s="4"/>
      <c r="H105" s="4"/>
      <c r="I105" s="4"/>
    </row>
    <row r="107" spans="1:9" x14ac:dyDescent="0.2">
      <c r="A107" s="4"/>
      <c r="B107" s="4"/>
      <c r="C107" s="4"/>
      <c r="D107" s="4"/>
      <c r="E107" s="4"/>
      <c r="F107" s="4"/>
      <c r="G107" s="4"/>
      <c r="H107" s="4"/>
      <c r="I107" s="4"/>
    </row>
    <row r="108" spans="1:9" x14ac:dyDescent="0.2">
      <c r="A108" s="4"/>
      <c r="B108" s="4"/>
      <c r="C108" s="4"/>
      <c r="D108" s="4"/>
      <c r="E108" s="4"/>
      <c r="F108" s="4"/>
      <c r="G108" s="4"/>
      <c r="H108" s="4"/>
      <c r="I108" s="4"/>
    </row>
    <row r="109" spans="1:9" x14ac:dyDescent="0.2">
      <c r="A109" s="4"/>
      <c r="B109" s="4"/>
      <c r="C109" s="4"/>
      <c r="D109" s="4"/>
      <c r="E109" s="4"/>
      <c r="F109" s="4"/>
      <c r="G109" s="4"/>
      <c r="H109" s="4"/>
      <c r="I109" s="4"/>
    </row>
    <row r="110" spans="1:9" x14ac:dyDescent="0.2">
      <c r="A110" s="4"/>
      <c r="B110" s="4"/>
      <c r="C110" s="4"/>
      <c r="D110" s="4"/>
      <c r="E110" s="4"/>
      <c r="F110" s="4"/>
      <c r="G110" s="4"/>
      <c r="H110" s="4"/>
      <c r="I110" s="4"/>
    </row>
    <row r="111" spans="1:9" x14ac:dyDescent="0.2">
      <c r="A111" s="4"/>
      <c r="B111" s="4"/>
      <c r="C111" s="4"/>
      <c r="D111" s="4"/>
      <c r="E111" s="4"/>
      <c r="F111" s="4"/>
      <c r="G111" s="4"/>
      <c r="H111" s="4"/>
      <c r="I111" s="4"/>
    </row>
    <row r="112" spans="1:9" x14ac:dyDescent="0.2">
      <c r="A112" s="4"/>
      <c r="B112" s="4"/>
      <c r="C112" s="4"/>
      <c r="D112" s="4"/>
      <c r="E112" s="4"/>
      <c r="F112" s="4"/>
      <c r="G112" s="4"/>
      <c r="H112" s="4"/>
      <c r="I112" s="4"/>
    </row>
    <row r="114" spans="1:9" x14ac:dyDescent="0.2">
      <c r="A114" s="4"/>
      <c r="B114" s="4"/>
      <c r="C114" s="4"/>
      <c r="D114" s="4"/>
      <c r="E114" s="4"/>
      <c r="F114" s="4"/>
      <c r="G114" s="4"/>
      <c r="H114" s="4"/>
      <c r="I114" s="4"/>
    </row>
    <row r="115" spans="1:9" x14ac:dyDescent="0.2">
      <c r="A115" s="4"/>
      <c r="B115" s="4"/>
      <c r="C115" s="4"/>
      <c r="D115" s="4"/>
      <c r="E115" s="4"/>
      <c r="F115" s="4"/>
      <c r="G115" s="4"/>
      <c r="H115" s="4"/>
      <c r="I115" s="4"/>
    </row>
    <row r="118" spans="1:9" x14ac:dyDescent="0.2">
      <c r="A118" s="4"/>
      <c r="B118" s="4"/>
      <c r="C118" s="4"/>
      <c r="D118" s="4"/>
      <c r="E118" s="4"/>
      <c r="F118" s="4"/>
      <c r="G118" s="4"/>
      <c r="H118" s="4"/>
      <c r="I118" s="4"/>
    </row>
    <row r="119" spans="1:9" x14ac:dyDescent="0.2">
      <c r="A119" s="4"/>
      <c r="B119" s="4"/>
      <c r="C119" s="4"/>
      <c r="D119" s="4"/>
      <c r="E119" s="4"/>
      <c r="F119" s="4"/>
      <c r="G119" s="4"/>
      <c r="H119" s="4"/>
      <c r="I119" s="4"/>
    </row>
    <row r="120" spans="1:9" x14ac:dyDescent="0.2">
      <c r="A120" s="4"/>
      <c r="B120" s="4"/>
      <c r="C120" s="4"/>
      <c r="D120" s="4"/>
      <c r="E120" s="4"/>
      <c r="F120" s="4"/>
      <c r="G120" s="4"/>
      <c r="H120" s="4"/>
      <c r="I120" s="4"/>
    </row>
    <row r="121" spans="1:9" x14ac:dyDescent="0.2">
      <c r="A121" s="4"/>
      <c r="B121" s="4"/>
      <c r="C121" s="4"/>
      <c r="D121" s="4"/>
      <c r="E121" s="4"/>
      <c r="F121" s="4"/>
      <c r="G121" s="4"/>
      <c r="H121" s="4"/>
      <c r="I121" s="4"/>
    </row>
    <row r="122" spans="1:9" x14ac:dyDescent="0.2">
      <c r="A122" s="4"/>
      <c r="B122" s="4"/>
      <c r="C122" s="4"/>
      <c r="D122" s="4"/>
      <c r="E122" s="4"/>
      <c r="F122" s="4"/>
      <c r="G122" s="4"/>
      <c r="H122" s="4"/>
      <c r="I122" s="4"/>
    </row>
    <row r="125" spans="1:9" x14ac:dyDescent="0.2">
      <c r="A125" s="4"/>
      <c r="B125" s="4"/>
      <c r="C125" s="4"/>
      <c r="D125" s="4"/>
      <c r="E125" s="4"/>
      <c r="F125" s="4"/>
      <c r="G125" s="4"/>
      <c r="H125" s="4"/>
      <c r="I125" s="4"/>
    </row>
    <row r="126" spans="1:9" x14ac:dyDescent="0.2">
      <c r="A126" s="4"/>
      <c r="B126" s="4"/>
      <c r="C126" s="4"/>
      <c r="D126" s="4"/>
      <c r="E126" s="4"/>
      <c r="F126" s="4"/>
      <c r="G126" s="4"/>
      <c r="H126" s="4"/>
      <c r="I126" s="4"/>
    </row>
    <row r="128" spans="1:9" x14ac:dyDescent="0.2">
      <c r="A128" s="4"/>
      <c r="B128" s="4"/>
      <c r="C128" s="4"/>
      <c r="D128" s="4"/>
      <c r="E128" s="4"/>
      <c r="F128" s="4"/>
      <c r="G128" s="4"/>
      <c r="H128" s="4"/>
      <c r="I128" s="4"/>
    </row>
    <row r="129" spans="1:9" x14ac:dyDescent="0.2">
      <c r="A129" s="4"/>
      <c r="B129" s="4"/>
      <c r="C129" s="4"/>
      <c r="D129" s="4"/>
      <c r="E129" s="4"/>
      <c r="F129" s="4"/>
      <c r="G129" s="4"/>
      <c r="H129" s="4"/>
      <c r="I129" s="4"/>
    </row>
    <row r="130" spans="1:9" x14ac:dyDescent="0.2">
      <c r="A130" s="4"/>
      <c r="B130" s="4"/>
      <c r="C130" s="4"/>
      <c r="D130" s="4"/>
      <c r="E130" s="4"/>
      <c r="F130" s="4"/>
      <c r="G130" s="4"/>
      <c r="H130" s="4"/>
      <c r="I130" s="4"/>
    </row>
    <row r="131" spans="1:9" x14ac:dyDescent="0.2">
      <c r="A131" s="4"/>
      <c r="B131" s="4"/>
      <c r="C131" s="4"/>
      <c r="D131" s="4"/>
      <c r="E131" s="4"/>
      <c r="F131" s="4"/>
      <c r="G131" s="4"/>
      <c r="H131" s="4"/>
      <c r="I131" s="4"/>
    </row>
    <row r="133" spans="1:9" x14ac:dyDescent="0.2">
      <c r="A133" s="4"/>
      <c r="B133" s="4"/>
      <c r="C133" s="4"/>
      <c r="D133" s="4"/>
      <c r="E133" s="4"/>
      <c r="F133" s="4"/>
      <c r="G133" s="4"/>
      <c r="H133" s="4"/>
      <c r="I133" s="4"/>
    </row>
    <row r="136" spans="1:9" x14ac:dyDescent="0.2">
      <c r="A136" s="4"/>
      <c r="B136" s="4"/>
      <c r="C136" s="4"/>
      <c r="D136" s="4"/>
      <c r="E136" s="4"/>
      <c r="F136" s="4"/>
      <c r="G136" s="4"/>
      <c r="H136" s="4"/>
      <c r="I136" s="4"/>
    </row>
    <row r="137" spans="1:9" x14ac:dyDescent="0.2">
      <c r="A137" s="4"/>
      <c r="B137" s="4"/>
      <c r="C137" s="4"/>
      <c r="D137" s="4"/>
      <c r="E137" s="4"/>
      <c r="F137" s="4"/>
      <c r="G137" s="4"/>
      <c r="H137" s="4"/>
      <c r="I137" s="4"/>
    </row>
    <row r="138" spans="1:9" x14ac:dyDescent="0.2">
      <c r="A138" s="4"/>
      <c r="B138" s="4"/>
      <c r="C138" s="4"/>
      <c r="D138" s="4"/>
      <c r="E138" s="4"/>
      <c r="F138" s="4"/>
      <c r="G138" s="4"/>
      <c r="H138" s="4"/>
      <c r="I138" s="4"/>
    </row>
    <row r="139" spans="1:9" x14ac:dyDescent="0.2">
      <c r="A139" s="4"/>
      <c r="B139" s="4"/>
      <c r="C139" s="4"/>
      <c r="D139" s="4"/>
      <c r="E139" s="4"/>
      <c r="F139" s="4"/>
      <c r="G139" s="4"/>
      <c r="H139" s="4"/>
      <c r="I139" s="4"/>
    </row>
    <row r="140" spans="1:9" x14ac:dyDescent="0.2">
      <c r="A140" s="4"/>
      <c r="B140" s="4"/>
      <c r="C140" s="4"/>
      <c r="D140" s="4"/>
      <c r="E140" s="4"/>
      <c r="F140" s="4"/>
      <c r="G140" s="4"/>
      <c r="H140" s="4"/>
      <c r="I140" s="4"/>
    </row>
    <row r="144" spans="1:9" x14ac:dyDescent="0.2">
      <c r="A144" s="4"/>
      <c r="B144" s="4"/>
      <c r="C144" s="4"/>
      <c r="D144" s="4"/>
      <c r="E144" s="4"/>
      <c r="F144" s="4"/>
      <c r="G144" s="4"/>
      <c r="H144" s="4"/>
      <c r="I144" s="4"/>
    </row>
    <row r="150" spans="1:9" x14ac:dyDescent="0.2">
      <c r="A150" s="4"/>
      <c r="B150" s="4"/>
      <c r="C150" s="4"/>
      <c r="D150" s="4"/>
      <c r="E150" s="4"/>
      <c r="F150" s="4"/>
      <c r="G150" s="4"/>
      <c r="H150" s="4"/>
      <c r="I150" s="4"/>
    </row>
    <row r="155" spans="1:9" x14ac:dyDescent="0.2">
      <c r="A155" s="4"/>
      <c r="B155" s="4"/>
      <c r="C155" s="4"/>
      <c r="D155" s="4"/>
      <c r="E155" s="4"/>
      <c r="F155" s="4"/>
      <c r="G155" s="4"/>
      <c r="H155" s="4"/>
      <c r="I155" s="4"/>
    </row>
    <row r="156" spans="1:9" x14ac:dyDescent="0.2">
      <c r="A156" s="4"/>
      <c r="B156" s="4"/>
      <c r="C156" s="4"/>
      <c r="D156" s="4"/>
      <c r="E156" s="4"/>
      <c r="F156" s="4"/>
      <c r="G156" s="4"/>
      <c r="H156" s="4"/>
      <c r="I156" s="4"/>
    </row>
    <row r="157" spans="1:9" x14ac:dyDescent="0.2">
      <c r="A157" s="4"/>
      <c r="B157" s="4"/>
      <c r="C157" s="4"/>
      <c r="D157" s="4"/>
      <c r="E157" s="4"/>
      <c r="F157" s="4"/>
      <c r="G157" s="4"/>
      <c r="H157" s="4"/>
      <c r="I157" s="4"/>
    </row>
    <row r="158" spans="1:9" x14ac:dyDescent="0.2">
      <c r="A158" s="4"/>
      <c r="B158" s="4"/>
      <c r="C158" s="4"/>
      <c r="D158" s="4"/>
      <c r="E158" s="4"/>
      <c r="F158" s="4"/>
      <c r="G158" s="4"/>
      <c r="H158" s="4"/>
      <c r="I158" s="4"/>
    </row>
    <row r="159" spans="1:9" x14ac:dyDescent="0.2">
      <c r="A159" s="4"/>
      <c r="B159" s="4"/>
      <c r="C159" s="4"/>
      <c r="D159" s="4"/>
      <c r="E159" s="4"/>
      <c r="F159" s="4"/>
      <c r="G159" s="4"/>
      <c r="H159" s="4"/>
      <c r="I159" s="4"/>
    </row>
    <row r="160" spans="1:9" x14ac:dyDescent="0.2">
      <c r="A160" s="4"/>
      <c r="B160" s="4"/>
      <c r="C160" s="4"/>
      <c r="D160" s="4"/>
      <c r="E160" s="4"/>
      <c r="F160" s="4"/>
      <c r="G160" s="4"/>
      <c r="H160" s="4"/>
      <c r="I160" s="4"/>
    </row>
    <row r="161" spans="1:9" x14ac:dyDescent="0.2">
      <c r="A161" s="4"/>
      <c r="B161" s="4"/>
      <c r="C161" s="4"/>
      <c r="D161" s="4"/>
      <c r="E161" s="4"/>
      <c r="F161" s="4"/>
      <c r="G161" s="4"/>
      <c r="H161" s="4"/>
      <c r="I161" s="4"/>
    </row>
    <row r="162" spans="1:9" x14ac:dyDescent="0.2">
      <c r="A162" s="4"/>
      <c r="B162" s="4"/>
      <c r="C162" s="4"/>
      <c r="D162" s="4"/>
      <c r="E162" s="4"/>
      <c r="F162" s="4"/>
      <c r="G162" s="4"/>
      <c r="H162" s="4"/>
      <c r="I162" s="4"/>
    </row>
    <row r="163" spans="1:9" x14ac:dyDescent="0.2">
      <c r="A163" s="4"/>
      <c r="B163" s="4"/>
      <c r="C163" s="4"/>
      <c r="D163" s="4"/>
      <c r="E163" s="4"/>
      <c r="F163" s="4"/>
      <c r="G163" s="4"/>
      <c r="H163" s="4"/>
      <c r="I163" s="4"/>
    </row>
    <row r="164" spans="1:9" x14ac:dyDescent="0.2">
      <c r="A164" s="4"/>
      <c r="B164" s="4"/>
      <c r="C164" s="4"/>
      <c r="D164" s="4"/>
      <c r="E164" s="4"/>
      <c r="F164" s="4"/>
      <c r="G164" s="4"/>
      <c r="H164" s="4"/>
      <c r="I164" s="4"/>
    </row>
    <row r="165" spans="1:9" x14ac:dyDescent="0.2">
      <c r="A165" s="4"/>
      <c r="B165" s="4"/>
      <c r="C165" s="4"/>
      <c r="D165" s="4"/>
      <c r="E165" s="4"/>
      <c r="F165" s="4"/>
      <c r="G165" s="4"/>
      <c r="H165" s="4"/>
      <c r="I165" s="4"/>
    </row>
    <row r="166" spans="1:9" x14ac:dyDescent="0.2">
      <c r="A166" s="4"/>
      <c r="B166" s="4"/>
      <c r="C166" s="4"/>
      <c r="D166" s="4"/>
      <c r="E166" s="4"/>
      <c r="F166" s="4"/>
      <c r="G166" s="4"/>
      <c r="H166" s="4"/>
      <c r="I166" s="4"/>
    </row>
    <row r="167" spans="1:9" x14ac:dyDescent="0.2">
      <c r="A167" s="4"/>
      <c r="B167" s="4"/>
      <c r="C167" s="4"/>
      <c r="D167" s="4"/>
      <c r="E167" s="4"/>
      <c r="F167" s="4"/>
      <c r="G167" s="4"/>
      <c r="H167" s="4"/>
      <c r="I167" s="4"/>
    </row>
    <row r="168" spans="1:9" x14ac:dyDescent="0.2">
      <c r="A168" s="4"/>
      <c r="B168" s="4"/>
      <c r="C168" s="4"/>
      <c r="D168" s="4"/>
      <c r="E168" s="4"/>
      <c r="F168" s="4"/>
      <c r="G168" s="4"/>
      <c r="H168" s="4"/>
      <c r="I168" s="4"/>
    </row>
    <row r="169" spans="1:9" x14ac:dyDescent="0.2">
      <c r="A169" s="4"/>
      <c r="B169" s="4"/>
      <c r="C169" s="4"/>
      <c r="D169" s="4"/>
      <c r="E169" s="4"/>
      <c r="F169" s="4"/>
      <c r="G169" s="4"/>
      <c r="H169" s="4"/>
      <c r="I169" s="4"/>
    </row>
    <row r="170" spans="1:9" x14ac:dyDescent="0.2">
      <c r="A170" s="4"/>
      <c r="B170" s="4"/>
      <c r="C170" s="4"/>
      <c r="D170" s="4"/>
      <c r="E170" s="4"/>
      <c r="F170" s="4"/>
      <c r="G170" s="4"/>
      <c r="H170" s="4"/>
      <c r="I170" s="4"/>
    </row>
    <row r="171" spans="1:9" x14ac:dyDescent="0.2">
      <c r="A171" s="4"/>
      <c r="B171" s="4"/>
      <c r="C171" s="4"/>
      <c r="D171" s="4"/>
      <c r="E171" s="4"/>
      <c r="F171" s="4"/>
      <c r="G171" s="4"/>
      <c r="H171" s="4"/>
      <c r="I171" s="4"/>
    </row>
    <row r="172" spans="1:9" x14ac:dyDescent="0.2">
      <c r="A172" s="4"/>
      <c r="B172" s="4"/>
      <c r="C172" s="4"/>
      <c r="D172" s="4"/>
      <c r="E172" s="4"/>
      <c r="F172" s="4"/>
      <c r="G172" s="4"/>
      <c r="H172" s="4"/>
      <c r="I172" s="4"/>
    </row>
    <row r="173" spans="1:9" x14ac:dyDescent="0.2">
      <c r="A173" s="4"/>
      <c r="B173" s="4"/>
      <c r="C173" s="4"/>
      <c r="D173" s="4"/>
      <c r="E173" s="4"/>
      <c r="F173" s="4"/>
      <c r="G173" s="4"/>
      <c r="H173" s="4"/>
      <c r="I173" s="4"/>
    </row>
    <row r="174" spans="1:9" x14ac:dyDescent="0.2">
      <c r="A174" s="4"/>
      <c r="B174" s="4"/>
      <c r="C174" s="4"/>
      <c r="D174" s="4"/>
      <c r="E174" s="4"/>
      <c r="F174" s="4"/>
      <c r="G174" s="4"/>
      <c r="H174" s="4"/>
      <c r="I174" s="4"/>
    </row>
    <row r="175" spans="1:9" x14ac:dyDescent="0.2">
      <c r="A175" s="4"/>
      <c r="B175" s="4"/>
      <c r="C175" s="4"/>
      <c r="D175" s="4"/>
      <c r="E175" s="4"/>
      <c r="F175" s="4"/>
      <c r="G175" s="4"/>
      <c r="H175" s="4"/>
      <c r="I175" s="4"/>
    </row>
    <row r="177" spans="1:9" x14ac:dyDescent="0.2">
      <c r="A177" s="4"/>
      <c r="B177" s="4"/>
      <c r="C177" s="4"/>
      <c r="D177" s="4"/>
      <c r="E177" s="4"/>
      <c r="F177" s="4"/>
      <c r="G177" s="4"/>
      <c r="H177" s="4"/>
      <c r="I177" s="4"/>
    </row>
    <row r="178" spans="1:9" x14ac:dyDescent="0.2">
      <c r="A178" s="4"/>
      <c r="B178" s="4"/>
      <c r="C178" s="4"/>
      <c r="D178" s="4"/>
      <c r="E178" s="4"/>
      <c r="F178" s="4"/>
      <c r="G178" s="4"/>
      <c r="H178" s="4"/>
      <c r="I178" s="4"/>
    </row>
    <row r="179" spans="1:9" x14ac:dyDescent="0.2">
      <c r="A179" s="4"/>
      <c r="B179" s="4"/>
      <c r="C179" s="4"/>
      <c r="D179" s="4"/>
      <c r="E179" s="4"/>
      <c r="F179" s="4"/>
      <c r="G179" s="4"/>
      <c r="H179" s="4"/>
      <c r="I179" s="4"/>
    </row>
    <row r="180" spans="1:9" x14ac:dyDescent="0.2">
      <c r="A180" s="4"/>
      <c r="B180" s="4"/>
      <c r="C180" s="4"/>
      <c r="D180" s="4"/>
      <c r="E180" s="4"/>
      <c r="F180" s="4"/>
      <c r="G180" s="4"/>
      <c r="H180" s="4"/>
      <c r="I180" s="4"/>
    </row>
    <row r="181" spans="1:9" x14ac:dyDescent="0.2">
      <c r="A181" s="4"/>
      <c r="B181" s="4"/>
      <c r="C181" s="4"/>
      <c r="D181" s="4"/>
      <c r="E181" s="4"/>
      <c r="F181" s="4"/>
      <c r="G181" s="4"/>
      <c r="H181" s="4"/>
      <c r="I181" s="4"/>
    </row>
    <row r="182" spans="1:9" x14ac:dyDescent="0.2">
      <c r="A182" s="4"/>
      <c r="B182" s="4"/>
      <c r="C182" s="4"/>
      <c r="D182" s="4"/>
      <c r="E182" s="4"/>
      <c r="F182" s="4"/>
      <c r="G182" s="4"/>
      <c r="H182" s="4"/>
      <c r="I182" s="4"/>
    </row>
    <row r="188" spans="1:9" x14ac:dyDescent="0.2">
      <c r="A188" s="4"/>
      <c r="B188" s="4"/>
      <c r="C188" s="4"/>
      <c r="D188" s="4"/>
      <c r="E188" s="4"/>
      <c r="F188" s="4"/>
      <c r="G188" s="4"/>
      <c r="H188" s="4"/>
      <c r="I188" s="4"/>
    </row>
    <row r="190" spans="1:9" x14ac:dyDescent="0.2">
      <c r="A190" s="4"/>
      <c r="B190" s="4"/>
      <c r="C190" s="4"/>
      <c r="D190" s="4"/>
      <c r="E190" s="4"/>
      <c r="F190" s="4"/>
      <c r="G190" s="4"/>
      <c r="H190" s="4"/>
      <c r="I190" s="4"/>
    </row>
    <row r="191" spans="1:9" x14ac:dyDescent="0.2">
      <c r="A191" s="4"/>
      <c r="B191" s="4"/>
      <c r="C191" s="4"/>
      <c r="D191" s="4"/>
      <c r="E191" s="4"/>
      <c r="F191" s="4"/>
      <c r="G191" s="4"/>
      <c r="H191" s="4"/>
      <c r="I191" s="4"/>
    </row>
    <row r="192" spans="1:9" x14ac:dyDescent="0.2">
      <c r="A192" s="4"/>
      <c r="B192" s="4"/>
      <c r="C192" s="4"/>
      <c r="D192" s="4"/>
      <c r="E192" s="4"/>
      <c r="F192" s="4"/>
      <c r="G192" s="4"/>
      <c r="H192" s="4"/>
      <c r="I192" s="4"/>
    </row>
    <row r="193" spans="1:9" x14ac:dyDescent="0.2">
      <c r="A193" s="4"/>
      <c r="B193" s="4"/>
      <c r="C193" s="4"/>
      <c r="D193" s="4"/>
      <c r="E193" s="4"/>
      <c r="F193" s="4"/>
      <c r="G193" s="4"/>
      <c r="H193" s="4"/>
      <c r="I193" s="4"/>
    </row>
    <row r="194" spans="1:9" x14ac:dyDescent="0.2">
      <c r="A194" s="4"/>
      <c r="B194" s="4"/>
      <c r="C194" s="4"/>
      <c r="D194" s="4"/>
      <c r="E194" s="4"/>
      <c r="F194" s="4"/>
      <c r="G194" s="4"/>
      <c r="H194" s="4"/>
      <c r="I194" s="4"/>
    </row>
    <row r="195" spans="1:9" x14ac:dyDescent="0.2">
      <c r="A195" s="4"/>
      <c r="B195" s="4"/>
      <c r="C195" s="4"/>
      <c r="D195" s="4"/>
      <c r="E195" s="4"/>
      <c r="F195" s="4"/>
      <c r="G195" s="4"/>
      <c r="H195" s="4"/>
      <c r="I195" s="4"/>
    </row>
    <row r="197" spans="1:9" x14ac:dyDescent="0.2">
      <c r="A197" s="4"/>
      <c r="B197" s="4"/>
      <c r="C197" s="4"/>
      <c r="D197" s="4"/>
      <c r="E197" s="4"/>
      <c r="F197" s="4"/>
      <c r="G197" s="4"/>
      <c r="H197" s="4"/>
      <c r="I197" s="4"/>
    </row>
    <row r="198" spans="1:9" x14ac:dyDescent="0.2">
      <c r="A198" s="4"/>
      <c r="B198" s="4"/>
      <c r="C198" s="4"/>
      <c r="D198" s="4"/>
      <c r="E198" s="4"/>
      <c r="F198" s="4"/>
      <c r="G198" s="4"/>
      <c r="H198" s="4"/>
      <c r="I198" s="4"/>
    </row>
    <row r="199" spans="1:9" x14ac:dyDescent="0.2">
      <c r="A199" s="4"/>
      <c r="B199" s="4"/>
      <c r="C199" s="4"/>
      <c r="D199" s="4"/>
      <c r="E199" s="4"/>
      <c r="F199" s="4"/>
      <c r="G199" s="4"/>
      <c r="H199" s="4"/>
      <c r="I199" s="4"/>
    </row>
    <row r="205" spans="1:9" x14ac:dyDescent="0.2">
      <c r="A205" s="4"/>
      <c r="B205" s="4"/>
      <c r="C205" s="4"/>
      <c r="D205" s="4"/>
      <c r="E205" s="4"/>
      <c r="F205" s="4"/>
      <c r="G205" s="4"/>
      <c r="H205" s="4"/>
      <c r="I205" s="4"/>
    </row>
    <row r="206" spans="1:9" x14ac:dyDescent="0.2">
      <c r="A206" s="4"/>
      <c r="B206" s="4"/>
      <c r="C206" s="4"/>
      <c r="D206" s="4"/>
      <c r="E206" s="4"/>
      <c r="F206" s="4"/>
      <c r="G206" s="4"/>
      <c r="H206" s="4"/>
      <c r="I206" s="4"/>
    </row>
    <row r="207" spans="1:9" x14ac:dyDescent="0.2">
      <c r="A207" s="4"/>
      <c r="B207" s="4"/>
      <c r="C207" s="4"/>
      <c r="D207" s="4"/>
      <c r="E207" s="4"/>
      <c r="F207" s="4"/>
      <c r="G207" s="4"/>
      <c r="H207" s="4"/>
      <c r="I207" s="4"/>
    </row>
    <row r="208" spans="1:9" x14ac:dyDescent="0.2">
      <c r="A208" s="4"/>
      <c r="B208" s="4"/>
      <c r="C208" s="4"/>
      <c r="D208" s="4"/>
      <c r="E208" s="4"/>
      <c r="F208" s="4"/>
      <c r="G208" s="4"/>
      <c r="H208" s="4"/>
      <c r="I208" s="4"/>
    </row>
    <row r="209" spans="1:9" x14ac:dyDescent="0.2">
      <c r="A209" s="4"/>
      <c r="B209" s="4"/>
      <c r="C209" s="4"/>
      <c r="D209" s="4"/>
      <c r="E209" s="4"/>
      <c r="F209" s="4"/>
      <c r="G209" s="4"/>
      <c r="H209" s="4"/>
      <c r="I209" s="4"/>
    </row>
    <row r="210" spans="1:9" x14ac:dyDescent="0.2">
      <c r="A210" s="4"/>
      <c r="B210" s="4"/>
      <c r="C210" s="4"/>
      <c r="D210" s="4"/>
      <c r="E210" s="4"/>
      <c r="F210" s="4"/>
      <c r="G210" s="4"/>
      <c r="H210" s="4"/>
      <c r="I210" s="4"/>
    </row>
    <row r="211" spans="1:9" x14ac:dyDescent="0.2">
      <c r="A211" s="4"/>
      <c r="B211" s="4"/>
      <c r="C211" s="4"/>
      <c r="D211" s="4"/>
      <c r="E211" s="4"/>
      <c r="F211" s="4"/>
      <c r="G211" s="4"/>
      <c r="H211" s="4"/>
      <c r="I211" s="4"/>
    </row>
    <row r="212" spans="1:9" x14ac:dyDescent="0.2">
      <c r="A212" s="4"/>
      <c r="B212" s="4"/>
      <c r="C212" s="4"/>
      <c r="D212" s="4"/>
      <c r="E212" s="4"/>
      <c r="F212" s="4"/>
      <c r="G212" s="4"/>
      <c r="H212" s="4"/>
      <c r="I212" s="4"/>
    </row>
    <row r="213" spans="1:9" x14ac:dyDescent="0.2">
      <c r="A213" s="4"/>
      <c r="B213" s="4"/>
      <c r="C213" s="4"/>
      <c r="D213" s="4"/>
      <c r="E213" s="4"/>
      <c r="F213" s="4"/>
      <c r="G213" s="4"/>
      <c r="H213" s="4"/>
      <c r="I213" s="4"/>
    </row>
    <row r="214" spans="1:9" x14ac:dyDescent="0.2">
      <c r="A214" s="4"/>
      <c r="B214" s="4"/>
      <c r="C214" s="4"/>
      <c r="D214" s="4"/>
      <c r="E214" s="4"/>
      <c r="F214" s="4"/>
      <c r="G214" s="4"/>
      <c r="H214" s="4"/>
      <c r="I214" s="4"/>
    </row>
    <row r="216" spans="1:9" x14ac:dyDescent="0.2">
      <c r="A216" s="4"/>
      <c r="B216" s="4"/>
      <c r="C216" s="4"/>
      <c r="D216" s="4"/>
      <c r="E216" s="4"/>
      <c r="F216" s="4"/>
      <c r="G216" s="4"/>
      <c r="H216" s="4"/>
      <c r="I216" s="4"/>
    </row>
    <row r="217" spans="1:9" x14ac:dyDescent="0.2">
      <c r="A217" s="4"/>
      <c r="B217" s="4"/>
      <c r="C217" s="4"/>
      <c r="D217" s="4"/>
      <c r="E217" s="4"/>
      <c r="F217" s="4"/>
      <c r="G217" s="4"/>
      <c r="H217" s="4"/>
      <c r="I217" s="4"/>
    </row>
    <row r="218" spans="1:9" x14ac:dyDescent="0.2">
      <c r="A218" s="4"/>
      <c r="B218" s="4"/>
      <c r="C218" s="4"/>
      <c r="D218" s="4"/>
      <c r="E218" s="4"/>
      <c r="F218" s="4"/>
      <c r="G218" s="4"/>
      <c r="H218" s="4"/>
      <c r="I218" s="4"/>
    </row>
    <row r="219" spans="1:9" x14ac:dyDescent="0.2">
      <c r="A219" s="4"/>
      <c r="B219" s="4"/>
      <c r="C219" s="4"/>
      <c r="D219" s="4"/>
      <c r="E219" s="4"/>
      <c r="F219" s="4"/>
      <c r="G219" s="4"/>
      <c r="H219" s="4"/>
      <c r="I219" s="4"/>
    </row>
    <row r="220" spans="1:9" x14ac:dyDescent="0.2">
      <c r="A220" s="4"/>
      <c r="B220" s="4"/>
      <c r="C220" s="4"/>
      <c r="D220" s="4"/>
      <c r="E220" s="4"/>
      <c r="F220" s="4"/>
      <c r="G220" s="4"/>
      <c r="H220" s="4"/>
      <c r="I220" s="4"/>
    </row>
    <row r="221" spans="1:9" x14ac:dyDescent="0.2">
      <c r="A221" s="4"/>
      <c r="B221" s="4"/>
      <c r="C221" s="4"/>
      <c r="D221" s="4"/>
      <c r="E221" s="4"/>
      <c r="F221" s="4"/>
      <c r="G221" s="4"/>
      <c r="H221" s="4"/>
      <c r="I221" s="4"/>
    </row>
    <row r="222" spans="1:9" x14ac:dyDescent="0.2">
      <c r="A222" s="4"/>
      <c r="B222" s="4"/>
      <c r="C222" s="4"/>
      <c r="D222" s="4"/>
      <c r="E222" s="4"/>
      <c r="F222" s="4"/>
      <c r="G222" s="4"/>
      <c r="H222" s="4"/>
      <c r="I222" s="4"/>
    </row>
    <row r="223" spans="1:9" x14ac:dyDescent="0.2">
      <c r="A223" s="4"/>
      <c r="B223" s="4"/>
      <c r="C223" s="4"/>
      <c r="D223" s="4"/>
      <c r="E223" s="4"/>
      <c r="F223" s="4"/>
      <c r="G223" s="4"/>
      <c r="H223" s="4"/>
      <c r="I223" s="4"/>
    </row>
    <row r="224" spans="1:9" x14ac:dyDescent="0.2">
      <c r="A224" s="4"/>
      <c r="B224" s="4"/>
      <c r="C224" s="4"/>
      <c r="D224" s="4"/>
      <c r="E224" s="4"/>
      <c r="F224" s="4"/>
      <c r="G224" s="4"/>
      <c r="H224" s="4"/>
      <c r="I224" s="4"/>
    </row>
    <row r="225" spans="1:9" x14ac:dyDescent="0.2">
      <c r="A225" s="4"/>
      <c r="B225" s="4"/>
      <c r="C225" s="4"/>
      <c r="D225" s="4"/>
      <c r="E225" s="4"/>
      <c r="F225" s="4"/>
      <c r="G225" s="4"/>
      <c r="H225" s="4"/>
      <c r="I225" s="4"/>
    </row>
    <row r="226" spans="1:9" x14ac:dyDescent="0.2">
      <c r="A226" s="4"/>
      <c r="B226" s="4"/>
      <c r="C226" s="4"/>
      <c r="D226" s="4"/>
      <c r="E226" s="4"/>
      <c r="F226" s="4"/>
      <c r="G226" s="4"/>
      <c r="H226" s="4"/>
      <c r="I226" s="4"/>
    </row>
    <row r="227" spans="1:9" x14ac:dyDescent="0.2">
      <c r="A227" s="4"/>
      <c r="B227" s="4"/>
      <c r="C227" s="4"/>
      <c r="D227" s="4"/>
      <c r="E227" s="4"/>
      <c r="F227" s="4"/>
      <c r="G227" s="4"/>
      <c r="H227" s="4"/>
      <c r="I227" s="4"/>
    </row>
    <row r="228" spans="1:9" x14ac:dyDescent="0.2">
      <c r="A228" s="4"/>
      <c r="B228" s="4"/>
      <c r="C228" s="4"/>
      <c r="D228" s="4"/>
      <c r="E228" s="4"/>
      <c r="F228" s="4"/>
      <c r="G228" s="4"/>
      <c r="H228" s="4"/>
      <c r="I228" s="4"/>
    </row>
    <row r="229" spans="1:9" x14ac:dyDescent="0.2">
      <c r="A229" s="4"/>
      <c r="B229" s="4"/>
      <c r="C229" s="4"/>
      <c r="D229" s="4"/>
      <c r="E229" s="4"/>
      <c r="F229" s="4"/>
      <c r="G229" s="4"/>
      <c r="H229" s="4"/>
      <c r="I229" s="4"/>
    </row>
    <row r="230" spans="1:9" x14ac:dyDescent="0.2">
      <c r="A230" s="4"/>
      <c r="B230" s="4"/>
      <c r="C230" s="4"/>
      <c r="D230" s="4"/>
      <c r="E230" s="4"/>
      <c r="F230" s="4"/>
      <c r="G230" s="4"/>
      <c r="H230" s="4"/>
      <c r="I230" s="4"/>
    </row>
    <row r="234" spans="1:9" x14ac:dyDescent="0.2">
      <c r="A234" s="4"/>
      <c r="B234" s="4"/>
      <c r="C234" s="4"/>
      <c r="D234" s="4"/>
      <c r="E234" s="4"/>
      <c r="F234" s="4"/>
      <c r="G234" s="4"/>
      <c r="H234" s="4"/>
      <c r="I234" s="4"/>
    </row>
    <row r="244" spans="1:9" x14ac:dyDescent="0.2">
      <c r="A244" s="4"/>
      <c r="B244" s="4"/>
      <c r="C244" s="4"/>
      <c r="D244" s="4"/>
      <c r="E244" s="4"/>
      <c r="F244" s="4"/>
      <c r="G244" s="4"/>
      <c r="H244" s="4"/>
      <c r="I244" s="4"/>
    </row>
  </sheetData>
  <sheetProtection selectLockedCells="1"/>
  <mergeCells count="24">
    <mergeCell ref="E16:F16"/>
    <mergeCell ref="E18:F18"/>
    <mergeCell ref="C29:E29"/>
    <mergeCell ref="B44:I44"/>
    <mergeCell ref="H45:I45"/>
    <mergeCell ref="B33:F33"/>
    <mergeCell ref="A34:I34"/>
    <mergeCell ref="A43:I43"/>
    <mergeCell ref="F47:F48"/>
    <mergeCell ref="J48:K48"/>
    <mergeCell ref="A2:D2"/>
    <mergeCell ref="E2:I2"/>
    <mergeCell ref="E3:I3"/>
    <mergeCell ref="E4:I4"/>
    <mergeCell ref="E5:I5"/>
    <mergeCell ref="E6:F6"/>
    <mergeCell ref="H6:I6"/>
    <mergeCell ref="E7:I7"/>
    <mergeCell ref="E11:F11"/>
    <mergeCell ref="E12:F12"/>
    <mergeCell ref="E13:F13"/>
    <mergeCell ref="H13:I13"/>
    <mergeCell ref="A25:F25"/>
    <mergeCell ref="C32:F32"/>
  </mergeCells>
  <pageMargins left="0.70866141732283472" right="0.70866141732283472" top="0.78740157480314965" bottom="0.78740157480314965" header="0.51181102362204722" footer="0.51181102362204722"/>
  <pageSetup paperSize="9" scale="80" firstPageNumber="86" orientation="portrait" useFirstPageNumber="1" r:id="rId1"/>
  <headerFooter alignWithMargins="0">
    <oddFooter>&amp;L&amp;"Arial,Kurzíva"&amp;11Zastupitelstvo Olomouckého kraje 19. 6. 2023
6.1. - Rozpočet Olomouckého kraje 2022 - závěrečný účet
Příloha č. 14: Financování hospodaření příspěvkových organizací Olomouckého kraje&amp;R&amp;"Arial,Kurzíva"&amp;11Strana &amp;P (celkem 293)</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1">
    <tabColor theme="4" tint="0.59999389629810485"/>
  </sheetPr>
  <dimension ref="A1:L244"/>
  <sheetViews>
    <sheetView showGridLines="0" zoomScaleNormal="100" workbookViewId="0">
      <selection activeCell="O22" sqref="O22"/>
    </sheetView>
  </sheetViews>
  <sheetFormatPr defaultColWidth="9.140625" defaultRowHeight="12.75" x14ac:dyDescent="0.2"/>
  <cols>
    <col min="1" max="1" width="7.5703125" style="27" customWidth="1"/>
    <col min="2" max="2" width="2.5703125" style="27" customWidth="1"/>
    <col min="3" max="3" width="8.42578125" style="27" customWidth="1"/>
    <col min="4" max="4" width="8.28515625" style="27" customWidth="1"/>
    <col min="5" max="5" width="15.28515625" style="27" customWidth="1"/>
    <col min="6" max="6" width="15.5703125" style="27" customWidth="1"/>
    <col min="7" max="7" width="15" style="27" customWidth="1"/>
    <col min="8" max="8" width="15.28515625" style="27" customWidth="1"/>
    <col min="9" max="9" width="19" style="27" customWidth="1"/>
    <col min="10" max="10" width="16.85546875" style="309" customWidth="1"/>
    <col min="11" max="11" width="14.42578125" style="7" customWidth="1"/>
    <col min="12" max="16384" width="9.140625" style="4"/>
  </cols>
  <sheetData>
    <row r="1" spans="1:11" ht="19.5" x14ac:dyDescent="0.4">
      <c r="A1" s="43" t="s">
        <v>0</v>
      </c>
      <c r="B1" s="21"/>
      <c r="C1" s="21"/>
      <c r="D1" s="21"/>
      <c r="I1" s="288"/>
    </row>
    <row r="2" spans="1:11" ht="19.5" x14ac:dyDescent="0.4">
      <c r="A2" s="471" t="s">
        <v>1</v>
      </c>
      <c r="B2" s="471"/>
      <c r="C2" s="471"/>
      <c r="D2" s="471"/>
      <c r="E2" s="472" t="s">
        <v>131</v>
      </c>
      <c r="F2" s="472"/>
      <c r="G2" s="472"/>
      <c r="H2" s="472"/>
      <c r="I2" s="472"/>
      <c r="J2" s="22"/>
    </row>
    <row r="3" spans="1:11" ht="9.75" customHeight="1" x14ac:dyDescent="0.4">
      <c r="A3" s="122"/>
      <c r="B3" s="122"/>
      <c r="C3" s="122"/>
      <c r="D3" s="122"/>
      <c r="E3" s="466" t="s">
        <v>23</v>
      </c>
      <c r="F3" s="466"/>
      <c r="G3" s="466"/>
      <c r="H3" s="466"/>
      <c r="I3" s="466"/>
      <c r="J3" s="22"/>
    </row>
    <row r="4" spans="1:11" ht="15.75" x14ac:dyDescent="0.25">
      <c r="A4" s="23" t="s">
        <v>2</v>
      </c>
      <c r="E4" s="473" t="s">
        <v>185</v>
      </c>
      <c r="F4" s="473"/>
      <c r="G4" s="473"/>
      <c r="H4" s="473"/>
      <c r="I4" s="473"/>
    </row>
    <row r="5" spans="1:11" ht="7.5" customHeight="1" x14ac:dyDescent="0.3">
      <c r="A5" s="24"/>
      <c r="E5" s="466" t="s">
        <v>23</v>
      </c>
      <c r="F5" s="466"/>
      <c r="G5" s="466"/>
      <c r="H5" s="466"/>
      <c r="I5" s="466"/>
    </row>
    <row r="6" spans="1:11" ht="19.5" x14ac:dyDescent="0.4">
      <c r="A6" s="22" t="s">
        <v>34</v>
      </c>
      <c r="C6" s="287"/>
      <c r="D6" s="287"/>
      <c r="E6" s="468">
        <v>66935733</v>
      </c>
      <c r="F6" s="469"/>
      <c r="G6" s="126" t="s">
        <v>3</v>
      </c>
      <c r="H6" s="470">
        <v>1201</v>
      </c>
      <c r="I6" s="470"/>
    </row>
    <row r="7" spans="1:11" ht="8.25" customHeight="1" x14ac:dyDescent="0.4">
      <c r="A7" s="22"/>
      <c r="E7" s="466" t="s">
        <v>24</v>
      </c>
      <c r="F7" s="466"/>
      <c r="G7" s="466"/>
      <c r="H7" s="466"/>
      <c r="I7" s="466"/>
    </row>
    <row r="8" spans="1:11" ht="19.5" hidden="1" x14ac:dyDescent="0.4">
      <c r="A8" s="22"/>
      <c r="E8" s="127"/>
      <c r="F8" s="127"/>
      <c r="G8" s="127"/>
      <c r="H8" s="25"/>
      <c r="I8" s="127"/>
    </row>
    <row r="9" spans="1:11" ht="30.75" customHeight="1" x14ac:dyDescent="0.4">
      <c r="A9" s="22"/>
      <c r="E9" s="127"/>
      <c r="F9" s="127"/>
      <c r="G9" s="127"/>
      <c r="H9" s="25"/>
      <c r="I9" s="127"/>
    </row>
    <row r="11" spans="1:11" ht="15" customHeight="1" x14ac:dyDescent="0.4">
      <c r="A11" s="26"/>
      <c r="E11" s="435" t="s">
        <v>4</v>
      </c>
      <c r="F11" s="467"/>
      <c r="G11" s="38" t="s">
        <v>5</v>
      </c>
      <c r="H11" s="33" t="s">
        <v>6</v>
      </c>
      <c r="I11" s="33"/>
      <c r="J11" s="27"/>
      <c r="K11" s="4"/>
    </row>
    <row r="12" spans="1:11" ht="15" customHeight="1" x14ac:dyDescent="0.4">
      <c r="A12" s="29"/>
      <c r="B12" s="29"/>
      <c r="C12" s="29"/>
      <c r="D12" s="29"/>
      <c r="E12" s="435" t="s">
        <v>7</v>
      </c>
      <c r="F12" s="467"/>
      <c r="G12" s="38" t="s">
        <v>8</v>
      </c>
      <c r="H12" s="37" t="s">
        <v>9</v>
      </c>
      <c r="I12" s="44" t="s">
        <v>10</v>
      </c>
      <c r="J12" s="27"/>
      <c r="K12" s="4"/>
    </row>
    <row r="13" spans="1:11" ht="12.75" customHeight="1" x14ac:dyDescent="0.2">
      <c r="A13" s="29"/>
      <c r="B13" s="29"/>
      <c r="C13" s="29"/>
      <c r="D13" s="29"/>
      <c r="E13" s="435" t="s">
        <v>11</v>
      </c>
      <c r="F13" s="467"/>
      <c r="G13" s="45"/>
      <c r="H13" s="474" t="s">
        <v>35</v>
      </c>
      <c r="I13" s="474"/>
      <c r="J13" s="27"/>
      <c r="K13" s="4"/>
    </row>
    <row r="14" spans="1:11" ht="12.75" customHeight="1" x14ac:dyDescent="0.2">
      <c r="A14" s="29"/>
      <c r="B14" s="29"/>
      <c r="C14" s="29"/>
      <c r="D14" s="29"/>
      <c r="E14" s="28"/>
      <c r="F14" s="28"/>
      <c r="G14" s="45"/>
      <c r="H14" s="123"/>
      <c r="I14" s="123"/>
      <c r="J14" s="27"/>
      <c r="K14" s="4"/>
    </row>
    <row r="15" spans="1:11" ht="18.75" x14ac:dyDescent="0.4">
      <c r="A15" s="30" t="s">
        <v>36</v>
      </c>
      <c r="B15" s="30"/>
      <c r="C15" s="31"/>
      <c r="D15" s="30"/>
      <c r="E15" s="2"/>
      <c r="F15" s="2"/>
      <c r="G15" s="47"/>
      <c r="H15" s="29"/>
      <c r="I15" s="29"/>
      <c r="J15" s="27"/>
      <c r="K15" s="4"/>
    </row>
    <row r="16" spans="1:11" ht="19.5" x14ac:dyDescent="0.4">
      <c r="A16" s="32" t="s">
        <v>62</v>
      </c>
      <c r="B16" s="30"/>
      <c r="C16" s="31"/>
      <c r="D16" s="30"/>
      <c r="E16" s="476">
        <v>46787000</v>
      </c>
      <c r="F16" s="477"/>
      <c r="G16" s="6">
        <f>H16+I16</f>
        <v>45493367.18</v>
      </c>
      <c r="H16" s="39">
        <v>45250683.289999999</v>
      </c>
      <c r="I16" s="39">
        <v>242683.89</v>
      </c>
      <c r="J16" s="27"/>
      <c r="K16" s="4"/>
    </row>
    <row r="17" spans="1:11" ht="18" x14ac:dyDescent="0.35">
      <c r="A17" s="103" t="s">
        <v>6</v>
      </c>
      <c r="B17" s="3"/>
      <c r="C17" s="104" t="s">
        <v>26</v>
      </c>
      <c r="D17" s="3"/>
      <c r="E17" s="3"/>
      <c r="F17" s="3"/>
      <c r="G17" s="102">
        <f>H17+I17</f>
        <v>0</v>
      </c>
      <c r="H17" s="102">
        <v>0</v>
      </c>
      <c r="I17" s="102">
        <v>0</v>
      </c>
      <c r="J17" s="320"/>
      <c r="K17" s="311"/>
    </row>
    <row r="18" spans="1:11" ht="19.5" x14ac:dyDescent="0.4">
      <c r="A18" s="32" t="s">
        <v>63</v>
      </c>
      <c r="B18" s="3"/>
      <c r="C18" s="3"/>
      <c r="D18" s="3"/>
      <c r="E18" s="476">
        <v>47004000</v>
      </c>
      <c r="F18" s="477"/>
      <c r="G18" s="6">
        <f>H18+I18</f>
        <v>45782994.880000003</v>
      </c>
      <c r="H18" s="39">
        <v>45288427.880000003</v>
      </c>
      <c r="I18" s="39">
        <v>494567</v>
      </c>
      <c r="J18" s="27"/>
      <c r="K18" s="4"/>
    </row>
    <row r="19" spans="1:11" ht="19.5" x14ac:dyDescent="0.4">
      <c r="A19" s="32"/>
      <c r="B19" s="3"/>
      <c r="C19" s="3"/>
      <c r="D19" s="3"/>
      <c r="E19" s="120"/>
      <c r="F19" s="121"/>
      <c r="G19" s="5"/>
      <c r="H19" s="39"/>
      <c r="I19" s="39"/>
      <c r="J19" s="295"/>
      <c r="K19" s="4"/>
    </row>
    <row r="20" spans="1:11" s="132" customFormat="1" ht="19.5" x14ac:dyDescent="0.4">
      <c r="A20" s="129" t="s">
        <v>64</v>
      </c>
      <c r="B20" s="129"/>
      <c r="C20" s="130"/>
      <c r="D20" s="129"/>
      <c r="E20" s="129"/>
      <c r="F20" s="129"/>
      <c r="G20" s="131">
        <f>G18-G16+G17</f>
        <v>289627.70000000298</v>
      </c>
      <c r="H20" s="131">
        <f>H18-H16+H17</f>
        <v>37744.590000003576</v>
      </c>
      <c r="I20" s="131">
        <f>I18-I16+I17</f>
        <v>251883.11</v>
      </c>
      <c r="J20" s="314"/>
      <c r="K20" s="57"/>
    </row>
    <row r="21" spans="1:11" s="132" customFormat="1" ht="19.5" x14ac:dyDescent="0.4">
      <c r="A21" s="129" t="s">
        <v>65</v>
      </c>
      <c r="B21" s="129"/>
      <c r="C21" s="130"/>
      <c r="D21" s="129"/>
      <c r="E21" s="129"/>
      <c r="F21" s="129"/>
      <c r="G21" s="131">
        <f>G20-G17</f>
        <v>289627.70000000298</v>
      </c>
      <c r="H21" s="131">
        <f>H20-H17</f>
        <v>37744.590000003576</v>
      </c>
      <c r="I21" s="131">
        <f>I20-I17</f>
        <v>251883.11</v>
      </c>
      <c r="J21" s="314"/>
      <c r="K21" s="313"/>
    </row>
    <row r="22" spans="1:11" ht="14.25" customHeight="1" x14ac:dyDescent="0.4">
      <c r="A22" s="2"/>
      <c r="B22" s="3"/>
      <c r="C22" s="3"/>
      <c r="D22" s="3"/>
      <c r="E22" s="3"/>
      <c r="F22" s="3"/>
      <c r="G22" s="3"/>
      <c r="H22" s="1"/>
      <c r="I22" s="1"/>
      <c r="J22" s="314"/>
      <c r="K22" s="313"/>
    </row>
    <row r="23" spans="1:11" ht="19.5" x14ac:dyDescent="0.4">
      <c r="J23" s="314"/>
      <c r="K23" s="313"/>
    </row>
    <row r="24" spans="1:11" ht="19.5" x14ac:dyDescent="0.4">
      <c r="A24" s="30" t="s">
        <v>66</v>
      </c>
      <c r="B24" s="34"/>
      <c r="C24" s="31"/>
      <c r="D24" s="34"/>
      <c r="E24" s="34"/>
      <c r="J24" s="314"/>
      <c r="K24" s="313"/>
    </row>
    <row r="25" spans="1:11" s="132" customFormat="1" ht="28.5" customHeight="1" x14ac:dyDescent="0.3">
      <c r="A25" s="437" t="s">
        <v>196</v>
      </c>
      <c r="B25" s="437"/>
      <c r="C25" s="437"/>
      <c r="D25" s="437"/>
      <c r="E25" s="437"/>
      <c r="F25" s="437"/>
      <c r="G25" s="134">
        <f>G21-I26</f>
        <v>289627.70000000298</v>
      </c>
      <c r="H25" s="135">
        <f>H21</f>
        <v>37744.590000003576</v>
      </c>
      <c r="I25" s="135">
        <f>I21-I26</f>
        <v>251883.11</v>
      </c>
    </row>
    <row r="26" spans="1:11" s="132" customFormat="1" ht="15" x14ac:dyDescent="0.3">
      <c r="A26" s="133" t="s">
        <v>197</v>
      </c>
      <c r="B26" s="130"/>
      <c r="C26" s="130"/>
      <c r="D26" s="130"/>
      <c r="E26" s="130"/>
      <c r="F26" s="130"/>
      <c r="G26" s="134"/>
      <c r="H26" s="363" t="s">
        <v>198</v>
      </c>
      <c r="I26" s="135">
        <v>0</v>
      </c>
      <c r="J26" s="321"/>
      <c r="K26" s="313"/>
    </row>
    <row r="27" spans="1:11" s="132" customFormat="1" x14ac:dyDescent="0.2">
      <c r="A27" s="136"/>
      <c r="B27" s="136"/>
      <c r="C27" s="136"/>
      <c r="D27" s="136"/>
      <c r="E27" s="136"/>
      <c r="F27" s="136"/>
      <c r="G27" s="136"/>
      <c r="H27" s="136"/>
      <c r="I27" s="136"/>
      <c r="J27" s="315"/>
      <c r="K27" s="316"/>
    </row>
    <row r="28" spans="1:11" s="132" customFormat="1" ht="16.5" x14ac:dyDescent="0.35">
      <c r="A28" s="129" t="s">
        <v>37</v>
      </c>
      <c r="B28" s="129" t="s">
        <v>38</v>
      </c>
      <c r="C28" s="129"/>
      <c r="D28" s="137"/>
      <c r="E28" s="137"/>
      <c r="F28" s="138"/>
      <c r="G28" s="131"/>
      <c r="H28" s="139"/>
      <c r="I28" s="138"/>
      <c r="J28" s="317"/>
      <c r="K28" s="313"/>
    </row>
    <row r="29" spans="1:11" s="132" customFormat="1" ht="16.5" customHeight="1" x14ac:dyDescent="0.3">
      <c r="A29" s="129"/>
      <c r="B29" s="129"/>
      <c r="C29" s="438" t="s">
        <v>14</v>
      </c>
      <c r="D29" s="438"/>
      <c r="E29" s="438"/>
      <c r="F29" s="138"/>
      <c r="G29" s="140">
        <f>G30+G31</f>
        <v>289627.70000000298</v>
      </c>
      <c r="H29" s="139"/>
      <c r="I29" s="138"/>
      <c r="J29" s="317"/>
      <c r="K29" s="313"/>
    </row>
    <row r="30" spans="1:11" s="132" customFormat="1" ht="18.75" x14ac:dyDescent="0.4">
      <c r="A30" s="141"/>
      <c r="B30" s="141"/>
      <c r="C30" s="142"/>
      <c r="D30" s="143"/>
      <c r="E30" s="144" t="s">
        <v>41</v>
      </c>
      <c r="F30" s="145" t="s">
        <v>15</v>
      </c>
      <c r="G30" s="146">
        <v>50000</v>
      </c>
      <c r="H30" s="139"/>
      <c r="I30" s="138"/>
      <c r="J30" s="57"/>
      <c r="K30" s="57"/>
    </row>
    <row r="31" spans="1:11" s="132" customFormat="1" ht="18.75" x14ac:dyDescent="0.4">
      <c r="A31" s="141"/>
      <c r="B31" s="141"/>
      <c r="C31" s="147"/>
      <c r="D31" s="143"/>
      <c r="E31" s="148"/>
      <c r="F31" s="145" t="s">
        <v>55</v>
      </c>
      <c r="G31" s="146">
        <f>G25-50000</f>
        <v>239627.70000000298</v>
      </c>
      <c r="H31" s="139"/>
      <c r="I31" s="138"/>
      <c r="J31" s="318"/>
      <c r="K31" s="318"/>
    </row>
    <row r="32" spans="1:11" s="132" customFormat="1" ht="18.75" x14ac:dyDescent="0.4">
      <c r="A32" s="141"/>
      <c r="B32" s="149"/>
      <c r="C32" s="438" t="s">
        <v>42</v>
      </c>
      <c r="D32" s="438"/>
      <c r="E32" s="438"/>
      <c r="F32" s="438"/>
      <c r="G32" s="140">
        <f>I26</f>
        <v>0</v>
      </c>
      <c r="H32" s="139"/>
      <c r="I32" s="138"/>
      <c r="J32" s="319"/>
      <c r="K32" s="57"/>
    </row>
    <row r="33" spans="1:11" ht="20.25" customHeight="1" x14ac:dyDescent="0.3">
      <c r="A33" s="150"/>
      <c r="B33" s="455" t="str">
        <f>CONCATENATE("b) Výsledek hospod. předcház. účet. období k 31. 12. ",'Rekapitulace dle oblasti'!E7)</f>
        <v>b) Výsledek hospod. předcház. účet. období k 31. 12. 2022</v>
      </c>
      <c r="C33" s="455"/>
      <c r="D33" s="455"/>
      <c r="E33" s="455"/>
      <c r="F33" s="455"/>
      <c r="G33" s="151">
        <v>17485822</v>
      </c>
      <c r="H33" s="150"/>
      <c r="I33" s="150"/>
      <c r="J33" s="321"/>
      <c r="K33" s="310"/>
    </row>
    <row r="34" spans="1:11" ht="38.25" customHeight="1" x14ac:dyDescent="0.2">
      <c r="A34" s="441"/>
      <c r="B34" s="441"/>
      <c r="C34" s="441"/>
      <c r="D34" s="441"/>
      <c r="E34" s="441"/>
      <c r="F34" s="441"/>
      <c r="G34" s="441"/>
      <c r="H34" s="441"/>
      <c r="I34" s="441"/>
      <c r="J34" s="321"/>
      <c r="K34" s="18"/>
    </row>
    <row r="35" spans="1:11" ht="18.75" customHeight="1" x14ac:dyDescent="0.4">
      <c r="A35" s="30" t="s">
        <v>39</v>
      </c>
      <c r="B35" s="30" t="s">
        <v>21</v>
      </c>
      <c r="C35" s="30"/>
      <c r="D35" s="34"/>
      <c r="E35" s="47"/>
      <c r="F35" s="3"/>
      <c r="G35" s="152"/>
      <c r="H35" s="29"/>
      <c r="I35" s="29"/>
      <c r="J35" s="315"/>
      <c r="K35" s="316"/>
    </row>
    <row r="36" spans="1:11" ht="18.75" x14ac:dyDescent="0.4">
      <c r="A36" s="30"/>
      <c r="B36" s="30"/>
      <c r="C36" s="30"/>
      <c r="D36" s="34"/>
      <c r="F36" s="360" t="s">
        <v>25</v>
      </c>
      <c r="G36" s="44" t="s">
        <v>5</v>
      </c>
      <c r="H36" s="29"/>
      <c r="I36" s="153" t="s">
        <v>27</v>
      </c>
      <c r="J36" s="18"/>
    </row>
    <row r="37" spans="1:11" ht="16.5" x14ac:dyDescent="0.35">
      <c r="A37" s="154" t="s">
        <v>22</v>
      </c>
      <c r="B37" s="35"/>
      <c r="C37" s="2"/>
      <c r="D37" s="35"/>
      <c r="E37" s="47"/>
      <c r="F37" s="48">
        <v>12500</v>
      </c>
      <c r="G37" s="48">
        <v>11032</v>
      </c>
      <c r="H37" s="49"/>
      <c r="I37" s="155">
        <f>IF(F37=0,"nerozp.",G37/F37)</f>
        <v>0.88256000000000001</v>
      </c>
      <c r="J37" s="18"/>
    </row>
    <row r="38" spans="1:11" ht="16.5" hidden="1" customHeight="1" x14ac:dyDescent="0.35">
      <c r="A38" s="154" t="s">
        <v>60</v>
      </c>
      <c r="B38" s="35"/>
      <c r="C38" s="2"/>
      <c r="D38" s="50"/>
      <c r="E38" s="50"/>
      <c r="F38" s="48">
        <v>0</v>
      </c>
      <c r="G38" s="48">
        <v>0</v>
      </c>
      <c r="H38" s="49"/>
      <c r="I38" s="155" t="e">
        <f t="shared" ref="I38:I39" si="0">G38/F38</f>
        <v>#DIV/0!</v>
      </c>
      <c r="J38" s="18"/>
    </row>
    <row r="39" spans="1:11" ht="16.5" hidden="1" customHeight="1" x14ac:dyDescent="0.35">
      <c r="A39" s="154" t="s">
        <v>61</v>
      </c>
      <c r="B39" s="35"/>
      <c r="C39" s="2"/>
      <c r="D39" s="50"/>
      <c r="E39" s="50"/>
      <c r="F39" s="48">
        <v>0</v>
      </c>
      <c r="G39" s="48">
        <v>0</v>
      </c>
      <c r="H39" s="49"/>
      <c r="I39" s="155" t="e">
        <f t="shared" si="0"/>
        <v>#DIV/0!</v>
      </c>
      <c r="J39" s="18"/>
    </row>
    <row r="40" spans="1:11" ht="16.5" x14ac:dyDescent="0.35">
      <c r="A40" s="154" t="s">
        <v>54</v>
      </c>
      <c r="B40" s="35"/>
      <c r="C40" s="2"/>
      <c r="D40" s="50"/>
      <c r="E40" s="50"/>
      <c r="F40" s="48">
        <v>0</v>
      </c>
      <c r="G40" s="48">
        <v>0</v>
      </c>
      <c r="H40" s="49"/>
      <c r="I40" s="155" t="str">
        <f t="shared" ref="I40:I42" si="1">IF(F40=0,"nerozp.",G40/F40)</f>
        <v>nerozp.</v>
      </c>
      <c r="J40" s="8"/>
    </row>
    <row r="41" spans="1:11" ht="16.5" x14ac:dyDescent="0.35">
      <c r="A41" s="154" t="s">
        <v>52</v>
      </c>
      <c r="B41" s="35"/>
      <c r="C41" s="2"/>
      <c r="D41" s="47"/>
      <c r="E41" s="47"/>
      <c r="F41" s="48">
        <v>1992963</v>
      </c>
      <c r="G41" s="48">
        <v>1992963</v>
      </c>
      <c r="H41" s="49"/>
      <c r="I41" s="386">
        <f>IF(F41=0,"nerozp.",G41/F41)</f>
        <v>1</v>
      </c>
      <c r="J41" s="8"/>
    </row>
    <row r="42" spans="1:11" ht="16.5" x14ac:dyDescent="0.35">
      <c r="A42" s="154" t="s">
        <v>230</v>
      </c>
      <c r="B42" s="2"/>
      <c r="C42" s="2"/>
      <c r="D42" s="29"/>
      <c r="E42" s="29"/>
      <c r="F42" s="48">
        <v>0</v>
      </c>
      <c r="G42" s="48">
        <v>0</v>
      </c>
      <c r="H42" s="49"/>
      <c r="I42" s="155" t="str">
        <f t="shared" si="1"/>
        <v>nerozp.</v>
      </c>
      <c r="J42" s="8"/>
    </row>
    <row r="43" spans="1:11" ht="12.75" hidden="1" customHeight="1" x14ac:dyDescent="0.2">
      <c r="A43" s="433" t="s">
        <v>51</v>
      </c>
      <c r="B43" s="433"/>
      <c r="C43" s="433"/>
      <c r="D43" s="433"/>
      <c r="E43" s="433"/>
      <c r="F43" s="433"/>
      <c r="G43" s="433"/>
      <c r="H43" s="433"/>
      <c r="I43" s="433"/>
      <c r="J43" s="8"/>
    </row>
    <row r="44" spans="1:11" ht="27" customHeight="1" x14ac:dyDescent="0.2">
      <c r="A44" s="156" t="s">
        <v>51</v>
      </c>
      <c r="B44" s="426"/>
      <c r="C44" s="426"/>
      <c r="D44" s="426"/>
      <c r="E44" s="426"/>
      <c r="F44" s="426"/>
      <c r="G44" s="426"/>
      <c r="H44" s="426"/>
      <c r="I44" s="426"/>
      <c r="J44" s="8"/>
    </row>
    <row r="45" spans="1:11" ht="19.5" thickBot="1" x14ac:dyDescent="0.45">
      <c r="A45" s="30" t="s">
        <v>40</v>
      </c>
      <c r="B45" s="30" t="s">
        <v>16</v>
      </c>
      <c r="C45" s="30"/>
      <c r="D45" s="47"/>
      <c r="E45" s="47"/>
      <c r="F45" s="29"/>
      <c r="G45" s="36"/>
      <c r="H45" s="427" t="s">
        <v>29</v>
      </c>
      <c r="I45" s="427"/>
      <c r="J45" s="8"/>
    </row>
    <row r="46" spans="1:11" ht="18.75" thickTop="1" x14ac:dyDescent="0.35">
      <c r="A46" s="157"/>
      <c r="B46" s="158"/>
      <c r="C46" s="159"/>
      <c r="D46" s="158"/>
      <c r="E46" s="160" t="str">
        <f>CONCATENATE("Stav k 1.1.",'Rekapitulace dle oblasti'!E7)</f>
        <v>Stav k 1.1.2022</v>
      </c>
      <c r="F46" s="161" t="s">
        <v>17</v>
      </c>
      <c r="G46" s="161" t="s">
        <v>18</v>
      </c>
      <c r="H46" s="162" t="s">
        <v>19</v>
      </c>
      <c r="I46" s="163" t="s">
        <v>28</v>
      </c>
      <c r="J46" s="8"/>
    </row>
    <row r="47" spans="1:11" x14ac:dyDescent="0.2">
      <c r="A47" s="164"/>
      <c r="B47" s="165"/>
      <c r="C47" s="165"/>
      <c r="D47" s="165"/>
      <c r="E47" s="166"/>
      <c r="F47" s="445"/>
      <c r="G47" s="167"/>
      <c r="H47" s="168" t="str">
        <f>CONCATENATE("31.12.",'Rekapitulace dle oblasti'!E7)</f>
        <v>31.12.2022</v>
      </c>
      <c r="I47" s="169" t="str">
        <f>CONCATENATE("31.12.",'Rekapitulace dle oblasti'!E7)</f>
        <v>31.12.2022</v>
      </c>
      <c r="J47" s="8"/>
    </row>
    <row r="48" spans="1:11" x14ac:dyDescent="0.2">
      <c r="A48" s="164"/>
      <c r="B48" s="165"/>
      <c r="C48" s="165"/>
      <c r="D48" s="165"/>
      <c r="E48" s="166"/>
      <c r="F48" s="445"/>
      <c r="G48" s="170"/>
      <c r="H48" s="170"/>
      <c r="I48" s="171"/>
      <c r="J48" s="429"/>
      <c r="K48" s="430"/>
    </row>
    <row r="49" spans="1:12" ht="13.5" thickBot="1" x14ac:dyDescent="0.25">
      <c r="A49" s="172"/>
      <c r="B49" s="173"/>
      <c r="C49" s="173"/>
      <c r="D49" s="173"/>
      <c r="E49" s="166"/>
      <c r="F49" s="174"/>
      <c r="G49" s="174"/>
      <c r="H49" s="174"/>
      <c r="I49" s="175"/>
    </row>
    <row r="50" spans="1:12" ht="13.5" thickTop="1" x14ac:dyDescent="0.2">
      <c r="A50" s="176"/>
      <c r="B50" s="177"/>
      <c r="C50" s="177" t="s">
        <v>15</v>
      </c>
      <c r="D50" s="177"/>
      <c r="E50" s="178">
        <v>2415</v>
      </c>
      <c r="F50" s="179">
        <v>12000</v>
      </c>
      <c r="G50" s="180">
        <v>5000</v>
      </c>
      <c r="H50" s="180">
        <f t="shared" ref="H50:H53" si="2">E50+F50-G50</f>
        <v>9415</v>
      </c>
      <c r="I50" s="181">
        <v>9415</v>
      </c>
      <c r="J50" s="322"/>
      <c r="K50" s="322"/>
      <c r="L50" s="310"/>
    </row>
    <row r="51" spans="1:12" x14ac:dyDescent="0.2">
      <c r="A51" s="182"/>
      <c r="B51" s="183"/>
      <c r="C51" s="183" t="s">
        <v>20</v>
      </c>
      <c r="D51" s="183"/>
      <c r="E51" s="184">
        <v>607776.06000000006</v>
      </c>
      <c r="F51" s="185">
        <v>497100</v>
      </c>
      <c r="G51" s="186">
        <v>502150.3</v>
      </c>
      <c r="H51" s="186">
        <f t="shared" si="2"/>
        <v>602725.76</v>
      </c>
      <c r="I51" s="187">
        <v>602725.76</v>
      </c>
      <c r="J51" s="322"/>
      <c r="K51" s="323"/>
      <c r="L51" s="310"/>
    </row>
    <row r="52" spans="1:12" x14ac:dyDescent="0.2">
      <c r="A52" s="182"/>
      <c r="B52" s="183"/>
      <c r="C52" s="183" t="s">
        <v>55</v>
      </c>
      <c r="D52" s="183"/>
      <c r="E52" s="184">
        <v>1454534.81</v>
      </c>
      <c r="F52" s="185">
        <v>1881847.93</v>
      </c>
      <c r="G52" s="186">
        <v>1081849.01</v>
      </c>
      <c r="H52" s="186">
        <f t="shared" si="2"/>
        <v>2254533.7300000004</v>
      </c>
      <c r="I52" s="187">
        <v>2243976.63</v>
      </c>
      <c r="J52" s="323"/>
      <c r="K52" s="323"/>
      <c r="L52" s="310"/>
    </row>
    <row r="53" spans="1:12" x14ac:dyDescent="0.2">
      <c r="A53" s="182"/>
      <c r="B53" s="183"/>
      <c r="C53" s="183" t="s">
        <v>53</v>
      </c>
      <c r="D53" s="183"/>
      <c r="E53" s="184">
        <v>430441.68</v>
      </c>
      <c r="F53" s="185">
        <v>2010806</v>
      </c>
      <c r="G53" s="186">
        <v>2192036.83</v>
      </c>
      <c r="H53" s="186">
        <f t="shared" si="2"/>
        <v>249210.85000000009</v>
      </c>
      <c r="I53" s="187">
        <v>249210.85</v>
      </c>
      <c r="J53" s="324"/>
      <c r="K53" s="324"/>
      <c r="L53" s="310"/>
    </row>
    <row r="54" spans="1:12" ht="18.75" thickBot="1" x14ac:dyDescent="0.4">
      <c r="A54" s="188" t="s">
        <v>11</v>
      </c>
      <c r="B54" s="189"/>
      <c r="C54" s="189"/>
      <c r="D54" s="189"/>
      <c r="E54" s="190">
        <f>E50+E51+E52+E53</f>
        <v>2495167.5500000003</v>
      </c>
      <c r="F54" s="191">
        <f>F50+F51+F52+F53</f>
        <v>4401753.93</v>
      </c>
      <c r="G54" s="192">
        <f>G50+G51+G52+G53</f>
        <v>3781036.14</v>
      </c>
      <c r="H54" s="192">
        <f>H50+H51+H52+H53</f>
        <v>3115885.3400000003</v>
      </c>
      <c r="I54" s="193">
        <f>SUM(I50:I53)</f>
        <v>3105328.2399999998</v>
      </c>
      <c r="J54" s="325"/>
      <c r="K54" s="325"/>
      <c r="L54" s="310"/>
    </row>
    <row r="55" spans="1:12" ht="13.5" thickTop="1" x14ac:dyDescent="0.2">
      <c r="G55" s="286"/>
    </row>
    <row r="62" spans="1:12" x14ac:dyDescent="0.2">
      <c r="A62" s="4"/>
      <c r="B62" s="4"/>
      <c r="C62" s="4"/>
      <c r="D62" s="4"/>
      <c r="E62" s="4"/>
      <c r="F62" s="4"/>
      <c r="G62" s="4"/>
      <c r="H62" s="4"/>
      <c r="I62" s="4"/>
    </row>
    <row r="63" spans="1:12" x14ac:dyDescent="0.2">
      <c r="A63" s="4"/>
      <c r="B63" s="4"/>
      <c r="C63" s="4"/>
      <c r="D63" s="4"/>
      <c r="E63" s="4"/>
      <c r="F63" s="4"/>
      <c r="G63" s="4"/>
      <c r="H63" s="4"/>
      <c r="I63" s="4"/>
    </row>
    <row r="64" spans="1:12" x14ac:dyDescent="0.2">
      <c r="A64" s="4"/>
      <c r="B64" s="4"/>
      <c r="C64" s="4"/>
      <c r="D64" s="4"/>
      <c r="E64" s="4"/>
      <c r="F64" s="4"/>
      <c r="G64" s="4"/>
      <c r="H64" s="4"/>
      <c r="I64" s="4"/>
    </row>
    <row r="65" spans="1:9" x14ac:dyDescent="0.2">
      <c r="A65" s="4"/>
      <c r="B65" s="4"/>
      <c r="C65" s="4"/>
      <c r="D65" s="4"/>
      <c r="E65" s="4"/>
      <c r="F65" s="4"/>
      <c r="G65" s="4"/>
      <c r="H65" s="4"/>
      <c r="I65" s="4"/>
    </row>
    <row r="66" spans="1:9" x14ac:dyDescent="0.2">
      <c r="A66" s="4"/>
      <c r="B66" s="4"/>
      <c r="C66" s="4"/>
      <c r="D66" s="4"/>
      <c r="E66" s="4"/>
      <c r="F66" s="4"/>
      <c r="G66" s="4"/>
      <c r="H66" s="4"/>
      <c r="I66" s="4"/>
    </row>
    <row r="67" spans="1:9" x14ac:dyDescent="0.2">
      <c r="A67" s="4"/>
      <c r="B67" s="4"/>
      <c r="C67" s="4"/>
      <c r="D67" s="4"/>
      <c r="E67" s="4"/>
      <c r="F67" s="4"/>
      <c r="G67" s="4"/>
      <c r="H67" s="4"/>
      <c r="I67" s="4"/>
    </row>
    <row r="68" spans="1:9" x14ac:dyDescent="0.2">
      <c r="A68" s="4"/>
      <c r="B68" s="4"/>
      <c r="C68" s="4"/>
      <c r="D68" s="4"/>
      <c r="E68" s="4"/>
      <c r="F68" s="4"/>
      <c r="G68" s="4"/>
      <c r="H68" s="4"/>
      <c r="I68" s="4"/>
    </row>
    <row r="69" spans="1:9" x14ac:dyDescent="0.2">
      <c r="A69" s="4"/>
      <c r="B69" s="4"/>
      <c r="C69" s="4"/>
      <c r="D69" s="4"/>
      <c r="E69" s="4"/>
      <c r="F69" s="4"/>
      <c r="G69" s="4"/>
      <c r="H69" s="4"/>
      <c r="I69" s="4"/>
    </row>
    <row r="70" spans="1:9" x14ac:dyDescent="0.2">
      <c r="A70" s="4"/>
      <c r="B70" s="4"/>
      <c r="C70" s="4"/>
      <c r="D70" s="4"/>
      <c r="E70" s="4"/>
      <c r="F70" s="4"/>
      <c r="G70" s="4"/>
      <c r="H70" s="4"/>
      <c r="I70" s="4"/>
    </row>
    <row r="71" spans="1:9" x14ac:dyDescent="0.2">
      <c r="A71" s="4"/>
      <c r="B71" s="4"/>
      <c r="C71" s="4"/>
      <c r="D71" s="4"/>
      <c r="E71" s="4"/>
      <c r="F71" s="4"/>
      <c r="G71" s="4"/>
      <c r="H71" s="4"/>
      <c r="I71" s="4"/>
    </row>
    <row r="72" spans="1:9" x14ac:dyDescent="0.2">
      <c r="A72" s="4"/>
      <c r="B72" s="4"/>
      <c r="C72" s="4"/>
      <c r="D72" s="4"/>
      <c r="E72" s="4"/>
      <c r="F72" s="4"/>
      <c r="G72" s="4"/>
      <c r="H72" s="4"/>
      <c r="I72" s="4"/>
    </row>
    <row r="73" spans="1:9" x14ac:dyDescent="0.2">
      <c r="A73" s="4"/>
      <c r="B73" s="4"/>
      <c r="C73" s="4"/>
      <c r="D73" s="4"/>
      <c r="E73" s="4"/>
      <c r="F73" s="4"/>
      <c r="G73" s="4"/>
      <c r="H73" s="4"/>
      <c r="I73" s="4"/>
    </row>
    <row r="74" spans="1:9" x14ac:dyDescent="0.2">
      <c r="A74" s="4"/>
      <c r="B74" s="4"/>
      <c r="C74" s="4"/>
      <c r="D74" s="4"/>
      <c r="E74" s="4"/>
      <c r="F74" s="4"/>
      <c r="G74" s="4"/>
      <c r="H74" s="4"/>
      <c r="I74" s="4"/>
    </row>
    <row r="75" spans="1:9" x14ac:dyDescent="0.2">
      <c r="A75" s="4"/>
      <c r="B75" s="4"/>
      <c r="C75" s="4"/>
      <c r="D75" s="4"/>
      <c r="E75" s="4"/>
      <c r="F75" s="4"/>
      <c r="G75" s="4"/>
      <c r="H75" s="4"/>
      <c r="I75" s="4"/>
    </row>
    <row r="76" spans="1:9" x14ac:dyDescent="0.2">
      <c r="A76" s="4"/>
      <c r="B76" s="4"/>
      <c r="C76" s="4"/>
      <c r="D76" s="4"/>
      <c r="E76" s="4"/>
      <c r="F76" s="4"/>
      <c r="G76" s="4"/>
      <c r="H76" s="4"/>
      <c r="I76" s="4"/>
    </row>
    <row r="77" spans="1:9" x14ac:dyDescent="0.2">
      <c r="A77" s="4"/>
      <c r="B77" s="4"/>
      <c r="C77" s="4"/>
      <c r="D77" s="4"/>
      <c r="E77" s="4"/>
      <c r="F77" s="4"/>
      <c r="G77" s="4"/>
      <c r="H77" s="4"/>
      <c r="I77" s="4"/>
    </row>
    <row r="78" spans="1:9" x14ac:dyDescent="0.2">
      <c r="A78" s="4"/>
      <c r="B78" s="4"/>
      <c r="C78" s="4"/>
      <c r="D78" s="4"/>
      <c r="E78" s="4"/>
      <c r="F78" s="4"/>
      <c r="G78" s="4"/>
      <c r="H78" s="4"/>
      <c r="I78" s="4"/>
    </row>
    <row r="79" spans="1:9" x14ac:dyDescent="0.2">
      <c r="A79" s="4"/>
      <c r="B79" s="4"/>
      <c r="C79" s="4"/>
      <c r="D79" s="4"/>
      <c r="E79" s="4"/>
      <c r="F79" s="4"/>
      <c r="G79" s="4"/>
      <c r="H79" s="4"/>
      <c r="I79" s="4"/>
    </row>
    <row r="80" spans="1:9" x14ac:dyDescent="0.2">
      <c r="A80" s="4"/>
      <c r="B80" s="4"/>
      <c r="C80" s="4"/>
      <c r="D80" s="4"/>
      <c r="E80" s="4"/>
      <c r="F80" s="4"/>
      <c r="G80" s="4"/>
      <c r="H80" s="4"/>
      <c r="I80" s="4"/>
    </row>
    <row r="81" spans="1:9" x14ac:dyDescent="0.2">
      <c r="A81" s="4"/>
      <c r="B81" s="4"/>
      <c r="C81" s="4"/>
      <c r="D81" s="4"/>
      <c r="E81" s="4"/>
      <c r="F81" s="4"/>
      <c r="G81" s="4"/>
      <c r="H81" s="4"/>
      <c r="I81" s="4"/>
    </row>
    <row r="82" spans="1:9" x14ac:dyDescent="0.2">
      <c r="A82" s="4"/>
      <c r="B82" s="4"/>
      <c r="C82" s="4"/>
      <c r="D82" s="4"/>
      <c r="E82" s="4"/>
      <c r="F82" s="4"/>
      <c r="G82" s="4"/>
      <c r="H82" s="4"/>
      <c r="I82" s="4"/>
    </row>
    <row r="83" spans="1:9" x14ac:dyDescent="0.2">
      <c r="A83" s="4"/>
      <c r="B83" s="4"/>
      <c r="C83" s="4"/>
      <c r="D83" s="4"/>
      <c r="E83" s="4"/>
      <c r="F83" s="4"/>
      <c r="G83" s="4"/>
      <c r="H83" s="4"/>
      <c r="I83" s="4"/>
    </row>
    <row r="84" spans="1:9" x14ac:dyDescent="0.2">
      <c r="A84" s="4"/>
      <c r="B84" s="4"/>
      <c r="C84" s="4"/>
      <c r="D84" s="4"/>
      <c r="E84" s="4"/>
      <c r="F84" s="4"/>
      <c r="G84" s="4"/>
      <c r="H84" s="4"/>
      <c r="I84" s="4"/>
    </row>
    <row r="85" spans="1:9" x14ac:dyDescent="0.2">
      <c r="A85" s="4"/>
      <c r="B85" s="4"/>
      <c r="C85" s="4"/>
      <c r="D85" s="4"/>
      <c r="E85" s="4"/>
      <c r="F85" s="4"/>
      <c r="G85" s="4"/>
      <c r="H85" s="4"/>
      <c r="I85" s="4"/>
    </row>
    <row r="86" spans="1:9" x14ac:dyDescent="0.2">
      <c r="A86" s="4"/>
      <c r="B86" s="4"/>
      <c r="C86" s="4"/>
      <c r="D86" s="4"/>
      <c r="E86" s="4"/>
      <c r="F86" s="4"/>
      <c r="G86" s="4"/>
      <c r="H86" s="4"/>
      <c r="I86" s="4"/>
    </row>
    <row r="87" spans="1:9" x14ac:dyDescent="0.2">
      <c r="A87" s="4"/>
      <c r="B87" s="4"/>
      <c r="C87" s="4"/>
      <c r="D87" s="4"/>
      <c r="E87" s="4"/>
      <c r="F87" s="4"/>
      <c r="G87" s="4"/>
      <c r="H87" s="4"/>
      <c r="I87" s="4"/>
    </row>
    <row r="88" spans="1:9" x14ac:dyDescent="0.2">
      <c r="A88" s="4"/>
      <c r="B88" s="4"/>
      <c r="C88" s="4"/>
      <c r="D88" s="4"/>
      <c r="E88" s="4"/>
      <c r="F88" s="4"/>
      <c r="G88" s="4"/>
      <c r="H88" s="4"/>
      <c r="I88" s="4"/>
    </row>
    <row r="89" spans="1:9" x14ac:dyDescent="0.2">
      <c r="A89" s="4"/>
      <c r="B89" s="4"/>
      <c r="C89" s="4"/>
      <c r="D89" s="4"/>
      <c r="E89" s="4"/>
      <c r="F89" s="4"/>
      <c r="G89" s="4"/>
      <c r="H89" s="4"/>
      <c r="I89" s="4"/>
    </row>
    <row r="90" spans="1:9" x14ac:dyDescent="0.2">
      <c r="A90" s="4"/>
      <c r="B90" s="4"/>
      <c r="C90" s="4"/>
      <c r="D90" s="4"/>
      <c r="E90" s="4"/>
      <c r="F90" s="4"/>
      <c r="G90" s="4"/>
      <c r="H90" s="4"/>
      <c r="I90" s="4"/>
    </row>
    <row r="91" spans="1:9" x14ac:dyDescent="0.2">
      <c r="A91" s="4"/>
      <c r="B91" s="4"/>
      <c r="C91" s="4"/>
      <c r="D91" s="4"/>
      <c r="E91" s="4"/>
      <c r="F91" s="4"/>
      <c r="G91" s="4"/>
      <c r="H91" s="4"/>
      <c r="I91" s="4"/>
    </row>
    <row r="92" spans="1:9" x14ac:dyDescent="0.2">
      <c r="A92" s="4"/>
      <c r="B92" s="4"/>
      <c r="C92" s="4"/>
      <c r="D92" s="4"/>
      <c r="E92" s="4"/>
      <c r="F92" s="4"/>
      <c r="G92" s="4"/>
      <c r="H92" s="4"/>
      <c r="I92" s="4"/>
    </row>
    <row r="94" spans="1:9" x14ac:dyDescent="0.2">
      <c r="A94" s="4"/>
      <c r="B94" s="4"/>
      <c r="C94" s="4"/>
      <c r="D94" s="4"/>
      <c r="E94" s="4"/>
      <c r="F94" s="4"/>
      <c r="G94" s="4"/>
      <c r="H94" s="4"/>
      <c r="I94" s="4"/>
    </row>
    <row r="95" spans="1:9" x14ac:dyDescent="0.2">
      <c r="A95" s="4"/>
      <c r="B95" s="4"/>
      <c r="C95" s="4"/>
      <c r="D95" s="4"/>
      <c r="E95" s="4"/>
      <c r="F95" s="4"/>
      <c r="G95" s="4"/>
      <c r="H95" s="4"/>
      <c r="I95" s="4"/>
    </row>
    <row r="96" spans="1:9" x14ac:dyDescent="0.2">
      <c r="A96" s="4"/>
      <c r="B96" s="4"/>
      <c r="C96" s="4"/>
      <c r="D96" s="4"/>
      <c r="E96" s="4"/>
      <c r="F96" s="4"/>
      <c r="G96" s="4"/>
      <c r="H96" s="4"/>
      <c r="I96" s="4"/>
    </row>
    <row r="97" spans="1:9" x14ac:dyDescent="0.2">
      <c r="A97" s="4"/>
      <c r="B97" s="4"/>
      <c r="C97" s="4"/>
      <c r="D97" s="4"/>
      <c r="E97" s="4"/>
      <c r="F97" s="4"/>
      <c r="G97" s="4"/>
      <c r="H97" s="4"/>
      <c r="I97" s="4"/>
    </row>
    <row r="98" spans="1:9" x14ac:dyDescent="0.2">
      <c r="A98" s="4"/>
      <c r="B98" s="4"/>
      <c r="C98" s="4"/>
      <c r="D98" s="4"/>
      <c r="E98" s="4"/>
      <c r="F98" s="4"/>
      <c r="G98" s="4"/>
      <c r="H98" s="4"/>
      <c r="I98" s="4"/>
    </row>
    <row r="100" spans="1:9" x14ac:dyDescent="0.2">
      <c r="A100" s="4"/>
      <c r="B100" s="4"/>
      <c r="C100" s="4"/>
      <c r="D100" s="4"/>
      <c r="E100" s="4"/>
      <c r="F100" s="4"/>
      <c r="G100" s="4"/>
      <c r="H100" s="4"/>
      <c r="I100" s="4"/>
    </row>
    <row r="101" spans="1:9" x14ac:dyDescent="0.2">
      <c r="A101" s="4"/>
      <c r="B101" s="4"/>
      <c r="C101" s="4"/>
      <c r="D101" s="4"/>
      <c r="E101" s="4"/>
      <c r="F101" s="4"/>
      <c r="G101" s="4"/>
      <c r="H101" s="4"/>
      <c r="I101" s="4"/>
    </row>
    <row r="102" spans="1:9" x14ac:dyDescent="0.2">
      <c r="A102" s="4"/>
      <c r="B102" s="4"/>
      <c r="C102" s="4"/>
      <c r="D102" s="4"/>
      <c r="E102" s="4"/>
      <c r="F102" s="4"/>
      <c r="G102" s="4"/>
      <c r="H102" s="4"/>
      <c r="I102" s="4"/>
    </row>
    <row r="104" spans="1:9" x14ac:dyDescent="0.2">
      <c r="A104" s="4"/>
      <c r="B104" s="4"/>
      <c r="C104" s="4"/>
      <c r="D104" s="4"/>
      <c r="E104" s="4"/>
      <c r="F104" s="4"/>
      <c r="G104" s="4"/>
      <c r="H104" s="4"/>
      <c r="I104" s="4"/>
    </row>
    <row r="105" spans="1:9" x14ac:dyDescent="0.2">
      <c r="A105" s="4"/>
      <c r="B105" s="4"/>
      <c r="C105" s="4"/>
      <c r="D105" s="4"/>
      <c r="E105" s="4"/>
      <c r="F105" s="4"/>
      <c r="G105" s="4"/>
      <c r="H105" s="4"/>
      <c r="I105" s="4"/>
    </row>
    <row r="107" spans="1:9" x14ac:dyDescent="0.2">
      <c r="A107" s="4"/>
      <c r="B107" s="4"/>
      <c r="C107" s="4"/>
      <c r="D107" s="4"/>
      <c r="E107" s="4"/>
      <c r="F107" s="4"/>
      <c r="G107" s="4"/>
      <c r="H107" s="4"/>
      <c r="I107" s="4"/>
    </row>
    <row r="108" spans="1:9" x14ac:dyDescent="0.2">
      <c r="A108" s="4"/>
      <c r="B108" s="4"/>
      <c r="C108" s="4"/>
      <c r="D108" s="4"/>
      <c r="E108" s="4"/>
      <c r="F108" s="4"/>
      <c r="G108" s="4"/>
      <c r="H108" s="4"/>
      <c r="I108" s="4"/>
    </row>
    <row r="109" spans="1:9" x14ac:dyDescent="0.2">
      <c r="A109" s="4"/>
      <c r="B109" s="4"/>
      <c r="C109" s="4"/>
      <c r="D109" s="4"/>
      <c r="E109" s="4"/>
      <c r="F109" s="4"/>
      <c r="G109" s="4"/>
      <c r="H109" s="4"/>
      <c r="I109" s="4"/>
    </row>
    <row r="110" spans="1:9" x14ac:dyDescent="0.2">
      <c r="A110" s="4"/>
      <c r="B110" s="4"/>
      <c r="C110" s="4"/>
      <c r="D110" s="4"/>
      <c r="E110" s="4"/>
      <c r="F110" s="4"/>
      <c r="G110" s="4"/>
      <c r="H110" s="4"/>
      <c r="I110" s="4"/>
    </row>
    <row r="111" spans="1:9" x14ac:dyDescent="0.2">
      <c r="A111" s="4"/>
      <c r="B111" s="4"/>
      <c r="C111" s="4"/>
      <c r="D111" s="4"/>
      <c r="E111" s="4"/>
      <c r="F111" s="4"/>
      <c r="G111" s="4"/>
      <c r="H111" s="4"/>
      <c r="I111" s="4"/>
    </row>
    <row r="112" spans="1:9" x14ac:dyDescent="0.2">
      <c r="A112" s="4"/>
      <c r="B112" s="4"/>
      <c r="C112" s="4"/>
      <c r="D112" s="4"/>
      <c r="E112" s="4"/>
      <c r="F112" s="4"/>
      <c r="G112" s="4"/>
      <c r="H112" s="4"/>
      <c r="I112" s="4"/>
    </row>
    <row r="114" spans="1:9" x14ac:dyDescent="0.2">
      <c r="A114" s="4"/>
      <c r="B114" s="4"/>
      <c r="C114" s="4"/>
      <c r="D114" s="4"/>
      <c r="E114" s="4"/>
      <c r="F114" s="4"/>
      <c r="G114" s="4"/>
      <c r="H114" s="4"/>
      <c r="I114" s="4"/>
    </row>
    <row r="115" spans="1:9" x14ac:dyDescent="0.2">
      <c r="A115" s="4"/>
      <c r="B115" s="4"/>
      <c r="C115" s="4"/>
      <c r="D115" s="4"/>
      <c r="E115" s="4"/>
      <c r="F115" s="4"/>
      <c r="G115" s="4"/>
      <c r="H115" s="4"/>
      <c r="I115" s="4"/>
    </row>
    <row r="118" spans="1:9" x14ac:dyDescent="0.2">
      <c r="A118" s="4"/>
      <c r="B118" s="4"/>
      <c r="C118" s="4"/>
      <c r="D118" s="4"/>
      <c r="E118" s="4"/>
      <c r="F118" s="4"/>
      <c r="G118" s="4"/>
      <c r="H118" s="4"/>
      <c r="I118" s="4"/>
    </row>
    <row r="119" spans="1:9" x14ac:dyDescent="0.2">
      <c r="A119" s="4"/>
      <c r="B119" s="4"/>
      <c r="C119" s="4"/>
      <c r="D119" s="4"/>
      <c r="E119" s="4"/>
      <c r="F119" s="4"/>
      <c r="G119" s="4"/>
      <c r="H119" s="4"/>
      <c r="I119" s="4"/>
    </row>
    <row r="120" spans="1:9" x14ac:dyDescent="0.2">
      <c r="A120" s="4"/>
      <c r="B120" s="4"/>
      <c r="C120" s="4"/>
      <c r="D120" s="4"/>
      <c r="E120" s="4"/>
      <c r="F120" s="4"/>
      <c r="G120" s="4"/>
      <c r="H120" s="4"/>
      <c r="I120" s="4"/>
    </row>
    <row r="121" spans="1:9" x14ac:dyDescent="0.2">
      <c r="A121" s="4"/>
      <c r="B121" s="4"/>
      <c r="C121" s="4"/>
      <c r="D121" s="4"/>
      <c r="E121" s="4"/>
      <c r="F121" s="4"/>
      <c r="G121" s="4"/>
      <c r="H121" s="4"/>
      <c r="I121" s="4"/>
    </row>
    <row r="122" spans="1:9" x14ac:dyDescent="0.2">
      <c r="A122" s="4"/>
      <c r="B122" s="4"/>
      <c r="C122" s="4"/>
      <c r="D122" s="4"/>
      <c r="E122" s="4"/>
      <c r="F122" s="4"/>
      <c r="G122" s="4"/>
      <c r="H122" s="4"/>
      <c r="I122" s="4"/>
    </row>
    <row r="125" spans="1:9" x14ac:dyDescent="0.2">
      <c r="A125" s="4"/>
      <c r="B125" s="4"/>
      <c r="C125" s="4"/>
      <c r="D125" s="4"/>
      <c r="E125" s="4"/>
      <c r="F125" s="4"/>
      <c r="G125" s="4"/>
      <c r="H125" s="4"/>
      <c r="I125" s="4"/>
    </row>
    <row r="126" spans="1:9" x14ac:dyDescent="0.2">
      <c r="A126" s="4"/>
      <c r="B126" s="4"/>
      <c r="C126" s="4"/>
      <c r="D126" s="4"/>
      <c r="E126" s="4"/>
      <c r="F126" s="4"/>
      <c r="G126" s="4"/>
      <c r="H126" s="4"/>
      <c r="I126" s="4"/>
    </row>
    <row r="128" spans="1:9" x14ac:dyDescent="0.2">
      <c r="A128" s="4"/>
      <c r="B128" s="4"/>
      <c r="C128" s="4"/>
      <c r="D128" s="4"/>
      <c r="E128" s="4"/>
      <c r="F128" s="4"/>
      <c r="G128" s="4"/>
      <c r="H128" s="4"/>
      <c r="I128" s="4"/>
    </row>
    <row r="129" spans="1:9" x14ac:dyDescent="0.2">
      <c r="A129" s="4"/>
      <c r="B129" s="4"/>
      <c r="C129" s="4"/>
      <c r="D129" s="4"/>
      <c r="E129" s="4"/>
      <c r="F129" s="4"/>
      <c r="G129" s="4"/>
      <c r="H129" s="4"/>
      <c r="I129" s="4"/>
    </row>
    <row r="130" spans="1:9" x14ac:dyDescent="0.2">
      <c r="A130" s="4"/>
      <c r="B130" s="4"/>
      <c r="C130" s="4"/>
      <c r="D130" s="4"/>
      <c r="E130" s="4"/>
      <c r="F130" s="4"/>
      <c r="G130" s="4"/>
      <c r="H130" s="4"/>
      <c r="I130" s="4"/>
    </row>
    <row r="131" spans="1:9" x14ac:dyDescent="0.2">
      <c r="A131" s="4"/>
      <c r="B131" s="4"/>
      <c r="C131" s="4"/>
      <c r="D131" s="4"/>
      <c r="E131" s="4"/>
      <c r="F131" s="4"/>
      <c r="G131" s="4"/>
      <c r="H131" s="4"/>
      <c r="I131" s="4"/>
    </row>
    <row r="133" spans="1:9" x14ac:dyDescent="0.2">
      <c r="A133" s="4"/>
      <c r="B133" s="4"/>
      <c r="C133" s="4"/>
      <c r="D133" s="4"/>
      <c r="E133" s="4"/>
      <c r="F133" s="4"/>
      <c r="G133" s="4"/>
      <c r="H133" s="4"/>
      <c r="I133" s="4"/>
    </row>
    <row r="136" spans="1:9" x14ac:dyDescent="0.2">
      <c r="A136" s="4"/>
      <c r="B136" s="4"/>
      <c r="C136" s="4"/>
      <c r="D136" s="4"/>
      <c r="E136" s="4"/>
      <c r="F136" s="4"/>
      <c r="G136" s="4"/>
      <c r="H136" s="4"/>
      <c r="I136" s="4"/>
    </row>
    <row r="137" spans="1:9" x14ac:dyDescent="0.2">
      <c r="A137" s="4"/>
      <c r="B137" s="4"/>
      <c r="C137" s="4"/>
      <c r="D137" s="4"/>
      <c r="E137" s="4"/>
      <c r="F137" s="4"/>
      <c r="G137" s="4"/>
      <c r="H137" s="4"/>
      <c r="I137" s="4"/>
    </row>
    <row r="138" spans="1:9" x14ac:dyDescent="0.2">
      <c r="A138" s="4"/>
      <c r="B138" s="4"/>
      <c r="C138" s="4"/>
      <c r="D138" s="4"/>
      <c r="E138" s="4"/>
      <c r="F138" s="4"/>
      <c r="G138" s="4"/>
      <c r="H138" s="4"/>
      <c r="I138" s="4"/>
    </row>
    <row r="139" spans="1:9" x14ac:dyDescent="0.2">
      <c r="A139" s="4"/>
      <c r="B139" s="4"/>
      <c r="C139" s="4"/>
      <c r="D139" s="4"/>
      <c r="E139" s="4"/>
      <c r="F139" s="4"/>
      <c r="G139" s="4"/>
      <c r="H139" s="4"/>
      <c r="I139" s="4"/>
    </row>
    <row r="140" spans="1:9" x14ac:dyDescent="0.2">
      <c r="A140" s="4"/>
      <c r="B140" s="4"/>
      <c r="C140" s="4"/>
      <c r="D140" s="4"/>
      <c r="E140" s="4"/>
      <c r="F140" s="4"/>
      <c r="G140" s="4"/>
      <c r="H140" s="4"/>
      <c r="I140" s="4"/>
    </row>
    <row r="144" spans="1:9" x14ac:dyDescent="0.2">
      <c r="A144" s="4"/>
      <c r="B144" s="4"/>
      <c r="C144" s="4"/>
      <c r="D144" s="4"/>
      <c r="E144" s="4"/>
      <c r="F144" s="4"/>
      <c r="G144" s="4"/>
      <c r="H144" s="4"/>
      <c r="I144" s="4"/>
    </row>
    <row r="150" spans="1:9" x14ac:dyDescent="0.2">
      <c r="A150" s="4"/>
      <c r="B150" s="4"/>
      <c r="C150" s="4"/>
      <c r="D150" s="4"/>
      <c r="E150" s="4"/>
      <c r="F150" s="4"/>
      <c r="G150" s="4"/>
      <c r="H150" s="4"/>
      <c r="I150" s="4"/>
    </row>
    <row r="155" spans="1:9" x14ac:dyDescent="0.2">
      <c r="A155" s="4"/>
      <c r="B155" s="4"/>
      <c r="C155" s="4"/>
      <c r="D155" s="4"/>
      <c r="E155" s="4"/>
      <c r="F155" s="4"/>
      <c r="G155" s="4"/>
      <c r="H155" s="4"/>
      <c r="I155" s="4"/>
    </row>
    <row r="156" spans="1:9" x14ac:dyDescent="0.2">
      <c r="A156" s="4"/>
      <c r="B156" s="4"/>
      <c r="C156" s="4"/>
      <c r="D156" s="4"/>
      <c r="E156" s="4"/>
      <c r="F156" s="4"/>
      <c r="G156" s="4"/>
      <c r="H156" s="4"/>
      <c r="I156" s="4"/>
    </row>
    <row r="157" spans="1:9" x14ac:dyDescent="0.2">
      <c r="A157" s="4"/>
      <c r="B157" s="4"/>
      <c r="C157" s="4"/>
      <c r="D157" s="4"/>
      <c r="E157" s="4"/>
      <c r="F157" s="4"/>
      <c r="G157" s="4"/>
      <c r="H157" s="4"/>
      <c r="I157" s="4"/>
    </row>
    <row r="158" spans="1:9" x14ac:dyDescent="0.2">
      <c r="A158" s="4"/>
      <c r="B158" s="4"/>
      <c r="C158" s="4"/>
      <c r="D158" s="4"/>
      <c r="E158" s="4"/>
      <c r="F158" s="4"/>
      <c r="G158" s="4"/>
      <c r="H158" s="4"/>
      <c r="I158" s="4"/>
    </row>
    <row r="159" spans="1:9" x14ac:dyDescent="0.2">
      <c r="A159" s="4"/>
      <c r="B159" s="4"/>
      <c r="C159" s="4"/>
      <c r="D159" s="4"/>
      <c r="E159" s="4"/>
      <c r="F159" s="4"/>
      <c r="G159" s="4"/>
      <c r="H159" s="4"/>
      <c r="I159" s="4"/>
    </row>
    <row r="160" spans="1:9" x14ac:dyDescent="0.2">
      <c r="A160" s="4"/>
      <c r="B160" s="4"/>
      <c r="C160" s="4"/>
      <c r="D160" s="4"/>
      <c r="E160" s="4"/>
      <c r="F160" s="4"/>
      <c r="G160" s="4"/>
      <c r="H160" s="4"/>
      <c r="I160" s="4"/>
    </row>
    <row r="161" spans="1:9" x14ac:dyDescent="0.2">
      <c r="A161" s="4"/>
      <c r="B161" s="4"/>
      <c r="C161" s="4"/>
      <c r="D161" s="4"/>
      <c r="E161" s="4"/>
      <c r="F161" s="4"/>
      <c r="G161" s="4"/>
      <c r="H161" s="4"/>
      <c r="I161" s="4"/>
    </row>
    <row r="162" spans="1:9" x14ac:dyDescent="0.2">
      <c r="A162" s="4"/>
      <c r="B162" s="4"/>
      <c r="C162" s="4"/>
      <c r="D162" s="4"/>
      <c r="E162" s="4"/>
      <c r="F162" s="4"/>
      <c r="G162" s="4"/>
      <c r="H162" s="4"/>
      <c r="I162" s="4"/>
    </row>
    <row r="163" spans="1:9" x14ac:dyDescent="0.2">
      <c r="A163" s="4"/>
      <c r="B163" s="4"/>
      <c r="C163" s="4"/>
      <c r="D163" s="4"/>
      <c r="E163" s="4"/>
      <c r="F163" s="4"/>
      <c r="G163" s="4"/>
      <c r="H163" s="4"/>
      <c r="I163" s="4"/>
    </row>
    <row r="164" spans="1:9" x14ac:dyDescent="0.2">
      <c r="A164" s="4"/>
      <c r="B164" s="4"/>
      <c r="C164" s="4"/>
      <c r="D164" s="4"/>
      <c r="E164" s="4"/>
      <c r="F164" s="4"/>
      <c r="G164" s="4"/>
      <c r="H164" s="4"/>
      <c r="I164" s="4"/>
    </row>
    <row r="165" spans="1:9" x14ac:dyDescent="0.2">
      <c r="A165" s="4"/>
      <c r="B165" s="4"/>
      <c r="C165" s="4"/>
      <c r="D165" s="4"/>
      <c r="E165" s="4"/>
      <c r="F165" s="4"/>
      <c r="G165" s="4"/>
      <c r="H165" s="4"/>
      <c r="I165" s="4"/>
    </row>
    <row r="166" spans="1:9" x14ac:dyDescent="0.2">
      <c r="A166" s="4"/>
      <c r="B166" s="4"/>
      <c r="C166" s="4"/>
      <c r="D166" s="4"/>
      <c r="E166" s="4"/>
      <c r="F166" s="4"/>
      <c r="G166" s="4"/>
      <c r="H166" s="4"/>
      <c r="I166" s="4"/>
    </row>
    <row r="167" spans="1:9" x14ac:dyDescent="0.2">
      <c r="A167" s="4"/>
      <c r="B167" s="4"/>
      <c r="C167" s="4"/>
      <c r="D167" s="4"/>
      <c r="E167" s="4"/>
      <c r="F167" s="4"/>
      <c r="G167" s="4"/>
      <c r="H167" s="4"/>
      <c r="I167" s="4"/>
    </row>
    <row r="168" spans="1:9" x14ac:dyDescent="0.2">
      <c r="A168" s="4"/>
      <c r="B168" s="4"/>
      <c r="C168" s="4"/>
      <c r="D168" s="4"/>
      <c r="E168" s="4"/>
      <c r="F168" s="4"/>
      <c r="G168" s="4"/>
      <c r="H168" s="4"/>
      <c r="I168" s="4"/>
    </row>
    <row r="169" spans="1:9" x14ac:dyDescent="0.2">
      <c r="A169" s="4"/>
      <c r="B169" s="4"/>
      <c r="C169" s="4"/>
      <c r="D169" s="4"/>
      <c r="E169" s="4"/>
      <c r="F169" s="4"/>
      <c r="G169" s="4"/>
      <c r="H169" s="4"/>
      <c r="I169" s="4"/>
    </row>
    <row r="170" spans="1:9" x14ac:dyDescent="0.2">
      <c r="A170" s="4"/>
      <c r="B170" s="4"/>
      <c r="C170" s="4"/>
      <c r="D170" s="4"/>
      <c r="E170" s="4"/>
      <c r="F170" s="4"/>
      <c r="G170" s="4"/>
      <c r="H170" s="4"/>
      <c r="I170" s="4"/>
    </row>
    <row r="171" spans="1:9" x14ac:dyDescent="0.2">
      <c r="A171" s="4"/>
      <c r="B171" s="4"/>
      <c r="C171" s="4"/>
      <c r="D171" s="4"/>
      <c r="E171" s="4"/>
      <c r="F171" s="4"/>
      <c r="G171" s="4"/>
      <c r="H171" s="4"/>
      <c r="I171" s="4"/>
    </row>
    <row r="172" spans="1:9" x14ac:dyDescent="0.2">
      <c r="A172" s="4"/>
      <c r="B172" s="4"/>
      <c r="C172" s="4"/>
      <c r="D172" s="4"/>
      <c r="E172" s="4"/>
      <c r="F172" s="4"/>
      <c r="G172" s="4"/>
      <c r="H172" s="4"/>
      <c r="I172" s="4"/>
    </row>
    <row r="173" spans="1:9" x14ac:dyDescent="0.2">
      <c r="A173" s="4"/>
      <c r="B173" s="4"/>
      <c r="C173" s="4"/>
      <c r="D173" s="4"/>
      <c r="E173" s="4"/>
      <c r="F173" s="4"/>
      <c r="G173" s="4"/>
      <c r="H173" s="4"/>
      <c r="I173" s="4"/>
    </row>
    <row r="174" spans="1:9" x14ac:dyDescent="0.2">
      <c r="A174" s="4"/>
      <c r="B174" s="4"/>
      <c r="C174" s="4"/>
      <c r="D174" s="4"/>
      <c r="E174" s="4"/>
      <c r="F174" s="4"/>
      <c r="G174" s="4"/>
      <c r="H174" s="4"/>
      <c r="I174" s="4"/>
    </row>
    <row r="175" spans="1:9" x14ac:dyDescent="0.2">
      <c r="A175" s="4"/>
      <c r="B175" s="4"/>
      <c r="C175" s="4"/>
      <c r="D175" s="4"/>
      <c r="E175" s="4"/>
      <c r="F175" s="4"/>
      <c r="G175" s="4"/>
      <c r="H175" s="4"/>
      <c r="I175" s="4"/>
    </row>
    <row r="177" spans="1:9" x14ac:dyDescent="0.2">
      <c r="A177" s="4"/>
      <c r="B177" s="4"/>
      <c r="C177" s="4"/>
      <c r="D177" s="4"/>
      <c r="E177" s="4"/>
      <c r="F177" s="4"/>
      <c r="G177" s="4"/>
      <c r="H177" s="4"/>
      <c r="I177" s="4"/>
    </row>
    <row r="178" spans="1:9" x14ac:dyDescent="0.2">
      <c r="A178" s="4"/>
      <c r="B178" s="4"/>
      <c r="C178" s="4"/>
      <c r="D178" s="4"/>
      <c r="E178" s="4"/>
      <c r="F178" s="4"/>
      <c r="G178" s="4"/>
      <c r="H178" s="4"/>
      <c r="I178" s="4"/>
    </row>
    <row r="179" spans="1:9" x14ac:dyDescent="0.2">
      <c r="A179" s="4"/>
      <c r="B179" s="4"/>
      <c r="C179" s="4"/>
      <c r="D179" s="4"/>
      <c r="E179" s="4"/>
      <c r="F179" s="4"/>
      <c r="G179" s="4"/>
      <c r="H179" s="4"/>
      <c r="I179" s="4"/>
    </row>
    <row r="180" spans="1:9" x14ac:dyDescent="0.2">
      <c r="A180" s="4"/>
      <c r="B180" s="4"/>
      <c r="C180" s="4"/>
      <c r="D180" s="4"/>
      <c r="E180" s="4"/>
      <c r="F180" s="4"/>
      <c r="G180" s="4"/>
      <c r="H180" s="4"/>
      <c r="I180" s="4"/>
    </row>
    <row r="181" spans="1:9" x14ac:dyDescent="0.2">
      <c r="A181" s="4"/>
      <c r="B181" s="4"/>
      <c r="C181" s="4"/>
      <c r="D181" s="4"/>
      <c r="E181" s="4"/>
      <c r="F181" s="4"/>
      <c r="G181" s="4"/>
      <c r="H181" s="4"/>
      <c r="I181" s="4"/>
    </row>
    <row r="182" spans="1:9" x14ac:dyDescent="0.2">
      <c r="A182" s="4"/>
      <c r="B182" s="4"/>
      <c r="C182" s="4"/>
      <c r="D182" s="4"/>
      <c r="E182" s="4"/>
      <c r="F182" s="4"/>
      <c r="G182" s="4"/>
      <c r="H182" s="4"/>
      <c r="I182" s="4"/>
    </row>
    <row r="188" spans="1:9" x14ac:dyDescent="0.2">
      <c r="A188" s="4"/>
      <c r="B188" s="4"/>
      <c r="C188" s="4"/>
      <c r="D188" s="4"/>
      <c r="E188" s="4"/>
      <c r="F188" s="4"/>
      <c r="G188" s="4"/>
      <c r="H188" s="4"/>
      <c r="I188" s="4"/>
    </row>
    <row r="190" spans="1:9" x14ac:dyDescent="0.2">
      <c r="A190" s="4"/>
      <c r="B190" s="4"/>
      <c r="C190" s="4"/>
      <c r="D190" s="4"/>
      <c r="E190" s="4"/>
      <c r="F190" s="4"/>
      <c r="G190" s="4"/>
      <c r="H190" s="4"/>
      <c r="I190" s="4"/>
    </row>
    <row r="191" spans="1:9" x14ac:dyDescent="0.2">
      <c r="A191" s="4"/>
      <c r="B191" s="4"/>
      <c r="C191" s="4"/>
      <c r="D191" s="4"/>
      <c r="E191" s="4"/>
      <c r="F191" s="4"/>
      <c r="G191" s="4"/>
      <c r="H191" s="4"/>
      <c r="I191" s="4"/>
    </row>
    <row r="192" spans="1:9" x14ac:dyDescent="0.2">
      <c r="A192" s="4"/>
      <c r="B192" s="4"/>
      <c r="C192" s="4"/>
      <c r="D192" s="4"/>
      <c r="E192" s="4"/>
      <c r="F192" s="4"/>
      <c r="G192" s="4"/>
      <c r="H192" s="4"/>
      <c r="I192" s="4"/>
    </row>
    <row r="193" spans="1:9" x14ac:dyDescent="0.2">
      <c r="A193" s="4"/>
      <c r="B193" s="4"/>
      <c r="C193" s="4"/>
      <c r="D193" s="4"/>
      <c r="E193" s="4"/>
      <c r="F193" s="4"/>
      <c r="G193" s="4"/>
      <c r="H193" s="4"/>
      <c r="I193" s="4"/>
    </row>
    <row r="194" spans="1:9" x14ac:dyDescent="0.2">
      <c r="A194" s="4"/>
      <c r="B194" s="4"/>
      <c r="C194" s="4"/>
      <c r="D194" s="4"/>
      <c r="E194" s="4"/>
      <c r="F194" s="4"/>
      <c r="G194" s="4"/>
      <c r="H194" s="4"/>
      <c r="I194" s="4"/>
    </row>
    <row r="195" spans="1:9" x14ac:dyDescent="0.2">
      <c r="A195" s="4"/>
      <c r="B195" s="4"/>
      <c r="C195" s="4"/>
      <c r="D195" s="4"/>
      <c r="E195" s="4"/>
      <c r="F195" s="4"/>
      <c r="G195" s="4"/>
      <c r="H195" s="4"/>
      <c r="I195" s="4"/>
    </row>
    <row r="197" spans="1:9" x14ac:dyDescent="0.2">
      <c r="A197" s="4"/>
      <c r="B197" s="4"/>
      <c r="C197" s="4"/>
      <c r="D197" s="4"/>
      <c r="E197" s="4"/>
      <c r="F197" s="4"/>
      <c r="G197" s="4"/>
      <c r="H197" s="4"/>
      <c r="I197" s="4"/>
    </row>
    <row r="198" spans="1:9" x14ac:dyDescent="0.2">
      <c r="A198" s="4"/>
      <c r="B198" s="4"/>
      <c r="C198" s="4"/>
      <c r="D198" s="4"/>
      <c r="E198" s="4"/>
      <c r="F198" s="4"/>
      <c r="G198" s="4"/>
      <c r="H198" s="4"/>
      <c r="I198" s="4"/>
    </row>
    <row r="199" spans="1:9" x14ac:dyDescent="0.2">
      <c r="A199" s="4"/>
      <c r="B199" s="4"/>
      <c r="C199" s="4"/>
      <c r="D199" s="4"/>
      <c r="E199" s="4"/>
      <c r="F199" s="4"/>
      <c r="G199" s="4"/>
      <c r="H199" s="4"/>
      <c r="I199" s="4"/>
    </row>
    <row r="205" spans="1:9" x14ac:dyDescent="0.2">
      <c r="A205" s="4"/>
      <c r="B205" s="4"/>
      <c r="C205" s="4"/>
      <c r="D205" s="4"/>
      <c r="E205" s="4"/>
      <c r="F205" s="4"/>
      <c r="G205" s="4"/>
      <c r="H205" s="4"/>
      <c r="I205" s="4"/>
    </row>
    <row r="206" spans="1:9" x14ac:dyDescent="0.2">
      <c r="A206" s="4"/>
      <c r="B206" s="4"/>
      <c r="C206" s="4"/>
      <c r="D206" s="4"/>
      <c r="E206" s="4"/>
      <c r="F206" s="4"/>
      <c r="G206" s="4"/>
      <c r="H206" s="4"/>
      <c r="I206" s="4"/>
    </row>
    <row r="207" spans="1:9" x14ac:dyDescent="0.2">
      <c r="A207" s="4"/>
      <c r="B207" s="4"/>
      <c r="C207" s="4"/>
      <c r="D207" s="4"/>
      <c r="E207" s="4"/>
      <c r="F207" s="4"/>
      <c r="G207" s="4"/>
      <c r="H207" s="4"/>
      <c r="I207" s="4"/>
    </row>
    <row r="208" spans="1:9" x14ac:dyDescent="0.2">
      <c r="A208" s="4"/>
      <c r="B208" s="4"/>
      <c r="C208" s="4"/>
      <c r="D208" s="4"/>
      <c r="E208" s="4"/>
      <c r="F208" s="4"/>
      <c r="G208" s="4"/>
      <c r="H208" s="4"/>
      <c r="I208" s="4"/>
    </row>
    <row r="209" spans="1:9" x14ac:dyDescent="0.2">
      <c r="A209" s="4"/>
      <c r="B209" s="4"/>
      <c r="C209" s="4"/>
      <c r="D209" s="4"/>
      <c r="E209" s="4"/>
      <c r="F209" s="4"/>
      <c r="G209" s="4"/>
      <c r="H209" s="4"/>
      <c r="I209" s="4"/>
    </row>
    <row r="210" spans="1:9" x14ac:dyDescent="0.2">
      <c r="A210" s="4"/>
      <c r="B210" s="4"/>
      <c r="C210" s="4"/>
      <c r="D210" s="4"/>
      <c r="E210" s="4"/>
      <c r="F210" s="4"/>
      <c r="G210" s="4"/>
      <c r="H210" s="4"/>
      <c r="I210" s="4"/>
    </row>
    <row r="211" spans="1:9" x14ac:dyDescent="0.2">
      <c r="A211" s="4"/>
      <c r="B211" s="4"/>
      <c r="C211" s="4"/>
      <c r="D211" s="4"/>
      <c r="E211" s="4"/>
      <c r="F211" s="4"/>
      <c r="G211" s="4"/>
      <c r="H211" s="4"/>
      <c r="I211" s="4"/>
    </row>
    <row r="212" spans="1:9" x14ac:dyDescent="0.2">
      <c r="A212" s="4"/>
      <c r="B212" s="4"/>
      <c r="C212" s="4"/>
      <c r="D212" s="4"/>
      <c r="E212" s="4"/>
      <c r="F212" s="4"/>
      <c r="G212" s="4"/>
      <c r="H212" s="4"/>
      <c r="I212" s="4"/>
    </row>
    <row r="213" spans="1:9" x14ac:dyDescent="0.2">
      <c r="A213" s="4"/>
      <c r="B213" s="4"/>
      <c r="C213" s="4"/>
      <c r="D213" s="4"/>
      <c r="E213" s="4"/>
      <c r="F213" s="4"/>
      <c r="G213" s="4"/>
      <c r="H213" s="4"/>
      <c r="I213" s="4"/>
    </row>
    <row r="214" spans="1:9" x14ac:dyDescent="0.2">
      <c r="A214" s="4"/>
      <c r="B214" s="4"/>
      <c r="C214" s="4"/>
      <c r="D214" s="4"/>
      <c r="E214" s="4"/>
      <c r="F214" s="4"/>
      <c r="G214" s="4"/>
      <c r="H214" s="4"/>
      <c r="I214" s="4"/>
    </row>
    <row r="216" spans="1:9" x14ac:dyDescent="0.2">
      <c r="A216" s="4"/>
      <c r="B216" s="4"/>
      <c r="C216" s="4"/>
      <c r="D216" s="4"/>
      <c r="E216" s="4"/>
      <c r="F216" s="4"/>
      <c r="G216" s="4"/>
      <c r="H216" s="4"/>
      <c r="I216" s="4"/>
    </row>
    <row r="217" spans="1:9" x14ac:dyDescent="0.2">
      <c r="A217" s="4"/>
      <c r="B217" s="4"/>
      <c r="C217" s="4"/>
      <c r="D217" s="4"/>
      <c r="E217" s="4"/>
      <c r="F217" s="4"/>
      <c r="G217" s="4"/>
      <c r="H217" s="4"/>
      <c r="I217" s="4"/>
    </row>
    <row r="218" spans="1:9" x14ac:dyDescent="0.2">
      <c r="A218" s="4"/>
      <c r="B218" s="4"/>
      <c r="C218" s="4"/>
      <c r="D218" s="4"/>
      <c r="E218" s="4"/>
      <c r="F218" s="4"/>
      <c r="G218" s="4"/>
      <c r="H218" s="4"/>
      <c r="I218" s="4"/>
    </row>
    <row r="219" spans="1:9" x14ac:dyDescent="0.2">
      <c r="A219" s="4"/>
      <c r="B219" s="4"/>
      <c r="C219" s="4"/>
      <c r="D219" s="4"/>
      <c r="E219" s="4"/>
      <c r="F219" s="4"/>
      <c r="G219" s="4"/>
      <c r="H219" s="4"/>
      <c r="I219" s="4"/>
    </row>
    <row r="220" spans="1:9" x14ac:dyDescent="0.2">
      <c r="A220" s="4"/>
      <c r="B220" s="4"/>
      <c r="C220" s="4"/>
      <c r="D220" s="4"/>
      <c r="E220" s="4"/>
      <c r="F220" s="4"/>
      <c r="G220" s="4"/>
      <c r="H220" s="4"/>
      <c r="I220" s="4"/>
    </row>
    <row r="221" spans="1:9" x14ac:dyDescent="0.2">
      <c r="A221" s="4"/>
      <c r="B221" s="4"/>
      <c r="C221" s="4"/>
      <c r="D221" s="4"/>
      <c r="E221" s="4"/>
      <c r="F221" s="4"/>
      <c r="G221" s="4"/>
      <c r="H221" s="4"/>
      <c r="I221" s="4"/>
    </row>
    <row r="222" spans="1:9" x14ac:dyDescent="0.2">
      <c r="A222" s="4"/>
      <c r="B222" s="4"/>
      <c r="C222" s="4"/>
      <c r="D222" s="4"/>
      <c r="E222" s="4"/>
      <c r="F222" s="4"/>
      <c r="G222" s="4"/>
      <c r="H222" s="4"/>
      <c r="I222" s="4"/>
    </row>
    <row r="223" spans="1:9" x14ac:dyDescent="0.2">
      <c r="A223" s="4"/>
      <c r="B223" s="4"/>
      <c r="C223" s="4"/>
      <c r="D223" s="4"/>
      <c r="E223" s="4"/>
      <c r="F223" s="4"/>
      <c r="G223" s="4"/>
      <c r="H223" s="4"/>
      <c r="I223" s="4"/>
    </row>
    <row r="224" spans="1:9" x14ac:dyDescent="0.2">
      <c r="A224" s="4"/>
      <c r="B224" s="4"/>
      <c r="C224" s="4"/>
      <c r="D224" s="4"/>
      <c r="E224" s="4"/>
      <c r="F224" s="4"/>
      <c r="G224" s="4"/>
      <c r="H224" s="4"/>
      <c r="I224" s="4"/>
    </row>
    <row r="225" spans="1:9" x14ac:dyDescent="0.2">
      <c r="A225" s="4"/>
      <c r="B225" s="4"/>
      <c r="C225" s="4"/>
      <c r="D225" s="4"/>
      <c r="E225" s="4"/>
      <c r="F225" s="4"/>
      <c r="G225" s="4"/>
      <c r="H225" s="4"/>
      <c r="I225" s="4"/>
    </row>
    <row r="226" spans="1:9" x14ac:dyDescent="0.2">
      <c r="A226" s="4"/>
      <c r="B226" s="4"/>
      <c r="C226" s="4"/>
      <c r="D226" s="4"/>
      <c r="E226" s="4"/>
      <c r="F226" s="4"/>
      <c r="G226" s="4"/>
      <c r="H226" s="4"/>
      <c r="I226" s="4"/>
    </row>
    <row r="227" spans="1:9" x14ac:dyDescent="0.2">
      <c r="A227" s="4"/>
      <c r="B227" s="4"/>
      <c r="C227" s="4"/>
      <c r="D227" s="4"/>
      <c r="E227" s="4"/>
      <c r="F227" s="4"/>
      <c r="G227" s="4"/>
      <c r="H227" s="4"/>
      <c r="I227" s="4"/>
    </row>
    <row r="228" spans="1:9" x14ac:dyDescent="0.2">
      <c r="A228" s="4"/>
      <c r="B228" s="4"/>
      <c r="C228" s="4"/>
      <c r="D228" s="4"/>
      <c r="E228" s="4"/>
      <c r="F228" s="4"/>
      <c r="G228" s="4"/>
      <c r="H228" s="4"/>
      <c r="I228" s="4"/>
    </row>
    <row r="229" spans="1:9" x14ac:dyDescent="0.2">
      <c r="A229" s="4"/>
      <c r="B229" s="4"/>
      <c r="C229" s="4"/>
      <c r="D229" s="4"/>
      <c r="E229" s="4"/>
      <c r="F229" s="4"/>
      <c r="G229" s="4"/>
      <c r="H229" s="4"/>
      <c r="I229" s="4"/>
    </row>
    <row r="230" spans="1:9" x14ac:dyDescent="0.2">
      <c r="A230" s="4"/>
      <c r="B230" s="4"/>
      <c r="C230" s="4"/>
      <c r="D230" s="4"/>
      <c r="E230" s="4"/>
      <c r="F230" s="4"/>
      <c r="G230" s="4"/>
      <c r="H230" s="4"/>
      <c r="I230" s="4"/>
    </row>
    <row r="234" spans="1:9" x14ac:dyDescent="0.2">
      <c r="A234" s="4"/>
      <c r="B234" s="4"/>
      <c r="C234" s="4"/>
      <c r="D234" s="4"/>
      <c r="E234" s="4"/>
      <c r="F234" s="4"/>
      <c r="G234" s="4"/>
      <c r="H234" s="4"/>
      <c r="I234" s="4"/>
    </row>
    <row r="244" spans="1:9" x14ac:dyDescent="0.2">
      <c r="A244" s="4"/>
      <c r="B244" s="4"/>
      <c r="C244" s="4"/>
      <c r="D244" s="4"/>
      <c r="E244" s="4"/>
      <c r="F244" s="4"/>
      <c r="G244" s="4"/>
      <c r="H244" s="4"/>
      <c r="I244" s="4"/>
    </row>
  </sheetData>
  <sheetProtection selectLockedCells="1"/>
  <mergeCells count="24">
    <mergeCell ref="E12:F12"/>
    <mergeCell ref="E13:F13"/>
    <mergeCell ref="H13:I13"/>
    <mergeCell ref="J48:K48"/>
    <mergeCell ref="B44:I44"/>
    <mergeCell ref="H45:I45"/>
    <mergeCell ref="F47:F48"/>
    <mergeCell ref="A43:I43"/>
    <mergeCell ref="A34:I34"/>
    <mergeCell ref="A25:F25"/>
    <mergeCell ref="E16:F16"/>
    <mergeCell ref="E18:F18"/>
    <mergeCell ref="C29:E29"/>
    <mergeCell ref="C32:F32"/>
    <mergeCell ref="B33:F33"/>
    <mergeCell ref="E7:I7"/>
    <mergeCell ref="E11:F11"/>
    <mergeCell ref="E6:F6"/>
    <mergeCell ref="H6:I6"/>
    <mergeCell ref="A2:D2"/>
    <mergeCell ref="E2:I2"/>
    <mergeCell ref="E3:I3"/>
    <mergeCell ref="E4:I4"/>
    <mergeCell ref="E5:I5"/>
  </mergeCells>
  <pageMargins left="0.70866141732283472" right="0.70866141732283472" top="0.78740157480314965" bottom="0.78740157480314965" header="0.51181102362204722" footer="0.51181102362204722"/>
  <pageSetup paperSize="9" scale="80" firstPageNumber="87" orientation="portrait" useFirstPageNumber="1" r:id="rId1"/>
  <headerFooter alignWithMargins="0">
    <oddFooter>&amp;L&amp;"Arial,Kurzíva"&amp;11Zastupitelstvo Olomouckého kraje 19. 6. 2023
6.1. - Rozpočet Olomouckého kraje 2022 - závěrečný účet
Příloha č. 14: Financování hospodaření příspěvkových organizací Olomouckého kraje&amp;R&amp;"Arial,Kurzíva"&amp;11Strana &amp;P (celkem 293)</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2">
    <tabColor theme="3" tint="0.79998168889431442"/>
  </sheetPr>
  <dimension ref="A1:L244"/>
  <sheetViews>
    <sheetView showGridLines="0" zoomScaleNormal="100" workbookViewId="0">
      <selection activeCell="G30" sqref="G30"/>
    </sheetView>
  </sheetViews>
  <sheetFormatPr defaultColWidth="9.28515625" defaultRowHeight="12.75" x14ac:dyDescent="0.2"/>
  <cols>
    <col min="1" max="1" width="7.5703125" style="27" customWidth="1"/>
    <col min="2" max="2" width="2.5703125" style="27" customWidth="1"/>
    <col min="3" max="3" width="8.42578125" style="27" customWidth="1"/>
    <col min="4" max="4" width="8.28515625" style="27" customWidth="1"/>
    <col min="5" max="5" width="15.28515625" style="27" customWidth="1"/>
    <col min="6" max="6" width="15.5703125" style="27" customWidth="1"/>
    <col min="7" max="7" width="15" style="27" customWidth="1"/>
    <col min="8" max="8" width="15.28515625" style="27" customWidth="1"/>
    <col min="9" max="9" width="19" style="27" customWidth="1"/>
    <col min="10" max="10" width="16.85546875" style="309" customWidth="1"/>
    <col min="11" max="11" width="14.42578125" style="7" customWidth="1"/>
    <col min="12" max="16384" width="9.28515625" style="4"/>
  </cols>
  <sheetData>
    <row r="1" spans="1:11" ht="19.5" x14ac:dyDescent="0.4">
      <c r="A1" s="43" t="s">
        <v>0</v>
      </c>
      <c r="B1" s="21"/>
      <c r="C1" s="21"/>
      <c r="D1" s="21"/>
      <c r="I1" s="288"/>
    </row>
    <row r="2" spans="1:11" ht="19.5" x14ac:dyDescent="0.4">
      <c r="A2" s="471" t="s">
        <v>1</v>
      </c>
      <c r="B2" s="471"/>
      <c r="C2" s="471"/>
      <c r="D2" s="471"/>
      <c r="E2" s="472" t="s">
        <v>135</v>
      </c>
      <c r="F2" s="472"/>
      <c r="G2" s="472"/>
      <c r="H2" s="472"/>
      <c r="I2" s="472"/>
      <c r="J2" s="22"/>
    </row>
    <row r="3" spans="1:11" ht="9.75" customHeight="1" x14ac:dyDescent="0.4">
      <c r="A3" s="122"/>
      <c r="B3" s="122"/>
      <c r="C3" s="122"/>
      <c r="D3" s="122"/>
      <c r="E3" s="466" t="s">
        <v>23</v>
      </c>
      <c r="F3" s="466"/>
      <c r="G3" s="466"/>
      <c r="H3" s="466"/>
      <c r="I3" s="466"/>
      <c r="J3" s="22"/>
    </row>
    <row r="4" spans="1:11" ht="15.75" x14ac:dyDescent="0.25">
      <c r="A4" s="23" t="s">
        <v>2</v>
      </c>
      <c r="E4" s="473" t="s">
        <v>213</v>
      </c>
      <c r="F4" s="473"/>
      <c r="G4" s="473"/>
      <c r="H4" s="473"/>
      <c r="I4" s="473"/>
    </row>
    <row r="5" spans="1:11" ht="7.5" customHeight="1" x14ac:dyDescent="0.3">
      <c r="A5" s="24"/>
      <c r="E5" s="466" t="s">
        <v>23</v>
      </c>
      <c r="F5" s="466"/>
      <c r="G5" s="466"/>
      <c r="H5" s="466"/>
      <c r="I5" s="466"/>
    </row>
    <row r="6" spans="1:11" ht="19.5" x14ac:dyDescent="0.4">
      <c r="A6" s="22" t="s">
        <v>34</v>
      </c>
      <c r="C6" s="287"/>
      <c r="D6" s="287"/>
      <c r="E6" s="468">
        <v>845337</v>
      </c>
      <c r="F6" s="469"/>
      <c r="G6" s="126" t="s">
        <v>3</v>
      </c>
      <c r="H6" s="470">
        <v>1202</v>
      </c>
      <c r="I6" s="470"/>
    </row>
    <row r="7" spans="1:11" ht="8.25" customHeight="1" x14ac:dyDescent="0.4">
      <c r="A7" s="22"/>
      <c r="E7" s="466" t="s">
        <v>24</v>
      </c>
      <c r="F7" s="466"/>
      <c r="G7" s="466"/>
      <c r="H7" s="466"/>
      <c r="I7" s="466"/>
    </row>
    <row r="8" spans="1:11" ht="19.5" hidden="1" x14ac:dyDescent="0.4">
      <c r="A8" s="22"/>
      <c r="E8" s="127"/>
      <c r="F8" s="127"/>
      <c r="G8" s="127"/>
      <c r="H8" s="25"/>
      <c r="I8" s="127"/>
    </row>
    <row r="9" spans="1:11" ht="30.75" customHeight="1" x14ac:dyDescent="0.4">
      <c r="A9" s="22"/>
      <c r="E9" s="127"/>
      <c r="F9" s="127"/>
      <c r="G9" s="127"/>
      <c r="H9" s="25"/>
      <c r="I9" s="127"/>
    </row>
    <row r="11" spans="1:11" ht="15" customHeight="1" x14ac:dyDescent="0.4">
      <c r="A11" s="26"/>
      <c r="E11" s="435" t="s">
        <v>4</v>
      </c>
      <c r="F11" s="467"/>
      <c r="G11" s="38" t="s">
        <v>5</v>
      </c>
      <c r="H11" s="33" t="s">
        <v>6</v>
      </c>
      <c r="I11" s="33"/>
      <c r="J11" s="27"/>
      <c r="K11" s="4"/>
    </row>
    <row r="12" spans="1:11" ht="15" customHeight="1" x14ac:dyDescent="0.4">
      <c r="A12" s="29"/>
      <c r="B12" s="29"/>
      <c r="C12" s="29"/>
      <c r="D12" s="29"/>
      <c r="E12" s="435" t="s">
        <v>7</v>
      </c>
      <c r="F12" s="467"/>
      <c r="G12" s="38" t="s">
        <v>8</v>
      </c>
      <c r="H12" s="37" t="s">
        <v>9</v>
      </c>
      <c r="I12" s="44" t="s">
        <v>10</v>
      </c>
      <c r="J12" s="27"/>
      <c r="K12" s="4"/>
    </row>
    <row r="13" spans="1:11" ht="12.75" customHeight="1" x14ac:dyDescent="0.2">
      <c r="A13" s="29"/>
      <c r="B13" s="29"/>
      <c r="C13" s="29"/>
      <c r="D13" s="29"/>
      <c r="E13" s="435" t="s">
        <v>11</v>
      </c>
      <c r="F13" s="467"/>
      <c r="G13" s="45"/>
      <c r="H13" s="474" t="s">
        <v>35</v>
      </c>
      <c r="I13" s="474"/>
      <c r="J13" s="27"/>
      <c r="K13" s="4"/>
    </row>
    <row r="14" spans="1:11" ht="12.75" customHeight="1" x14ac:dyDescent="0.2">
      <c r="A14" s="29"/>
      <c r="B14" s="29"/>
      <c r="C14" s="29"/>
      <c r="D14" s="29"/>
      <c r="E14" s="28"/>
      <c r="F14" s="28"/>
      <c r="G14" s="45"/>
      <c r="H14" s="123"/>
      <c r="I14" s="123"/>
      <c r="J14" s="27"/>
      <c r="K14" s="4"/>
    </row>
    <row r="15" spans="1:11" ht="18.75" x14ac:dyDescent="0.4">
      <c r="A15" s="30" t="s">
        <v>36</v>
      </c>
      <c r="B15" s="30"/>
      <c r="C15" s="31"/>
      <c r="D15" s="30"/>
      <c r="E15" s="2"/>
      <c r="F15" s="2"/>
      <c r="G15" s="47"/>
      <c r="H15" s="29"/>
      <c r="I15" s="29"/>
      <c r="J15" s="27"/>
      <c r="K15" s="4"/>
    </row>
    <row r="16" spans="1:11" ht="19.5" x14ac:dyDescent="0.4">
      <c r="A16" s="32" t="s">
        <v>62</v>
      </c>
      <c r="B16" s="30"/>
      <c r="C16" s="31"/>
      <c r="D16" s="30"/>
      <c r="E16" s="476">
        <v>48842000</v>
      </c>
      <c r="F16" s="477"/>
      <c r="G16" s="6">
        <f>H16+I16</f>
        <v>59685793.130000003</v>
      </c>
      <c r="H16" s="39">
        <v>58892161.090000004</v>
      </c>
      <c r="I16" s="39">
        <v>793632.04</v>
      </c>
      <c r="J16" s="27"/>
      <c r="K16" s="4"/>
    </row>
    <row r="17" spans="1:11" ht="18" x14ac:dyDescent="0.35">
      <c r="A17" s="103" t="s">
        <v>6</v>
      </c>
      <c r="B17" s="3"/>
      <c r="C17" s="104" t="s">
        <v>26</v>
      </c>
      <c r="D17" s="3"/>
      <c r="E17" s="3"/>
      <c r="F17" s="3"/>
      <c r="G17" s="102">
        <f>H17+I17</f>
        <v>0</v>
      </c>
      <c r="H17" s="102">
        <v>0</v>
      </c>
      <c r="I17" s="102">
        <v>0</v>
      </c>
      <c r="J17" s="320"/>
      <c r="K17" s="311"/>
    </row>
    <row r="18" spans="1:11" ht="19.5" x14ac:dyDescent="0.4">
      <c r="A18" s="32" t="s">
        <v>63</v>
      </c>
      <c r="B18" s="3"/>
      <c r="C18" s="3"/>
      <c r="D18" s="3"/>
      <c r="E18" s="476">
        <v>48877000</v>
      </c>
      <c r="F18" s="477"/>
      <c r="G18" s="6">
        <f>H18+I18</f>
        <v>59842645.170000002</v>
      </c>
      <c r="H18" s="39">
        <v>58959352.520000003</v>
      </c>
      <c r="I18" s="39">
        <v>883292.65</v>
      </c>
      <c r="J18" s="27"/>
      <c r="K18" s="4"/>
    </row>
    <row r="19" spans="1:11" ht="19.5" x14ac:dyDescent="0.4">
      <c r="A19" s="32"/>
      <c r="B19" s="3"/>
      <c r="C19" s="3"/>
      <c r="D19" s="3"/>
      <c r="E19" s="120"/>
      <c r="F19" s="121"/>
      <c r="G19" s="5"/>
      <c r="H19" s="39"/>
      <c r="I19" s="39"/>
      <c r="J19" s="388"/>
      <c r="K19" s="4"/>
    </row>
    <row r="20" spans="1:11" s="132" customFormat="1" ht="19.5" x14ac:dyDescent="0.4">
      <c r="A20" s="129" t="s">
        <v>64</v>
      </c>
      <c r="B20" s="129"/>
      <c r="C20" s="130"/>
      <c r="D20" s="129"/>
      <c r="E20" s="129"/>
      <c r="F20" s="129"/>
      <c r="G20" s="131">
        <f>G18-G16+G17</f>
        <v>156852.03999999911</v>
      </c>
      <c r="H20" s="131">
        <f>H18-H16+H17</f>
        <v>67191.429999999702</v>
      </c>
      <c r="I20" s="131">
        <f>I18-I16+I17</f>
        <v>89660.609999999986</v>
      </c>
      <c r="J20" s="314"/>
      <c r="K20" s="57"/>
    </row>
    <row r="21" spans="1:11" s="132" customFormat="1" ht="19.5" x14ac:dyDescent="0.4">
      <c r="A21" s="129" t="s">
        <v>65</v>
      </c>
      <c r="B21" s="129"/>
      <c r="C21" s="130"/>
      <c r="D21" s="129"/>
      <c r="E21" s="129"/>
      <c r="F21" s="129"/>
      <c r="G21" s="131">
        <f>G20-G17</f>
        <v>156852.03999999911</v>
      </c>
      <c r="H21" s="131">
        <f>H20-H17</f>
        <v>67191.429999999702</v>
      </c>
      <c r="I21" s="131">
        <f>I20-I17</f>
        <v>89660.609999999986</v>
      </c>
      <c r="J21" s="314"/>
      <c r="K21" s="313"/>
    </row>
    <row r="22" spans="1:11" ht="14.25" customHeight="1" x14ac:dyDescent="0.4">
      <c r="A22" s="2"/>
      <c r="B22" s="3"/>
      <c r="C22" s="3"/>
      <c r="D22" s="3"/>
      <c r="E22" s="3"/>
      <c r="F22" s="3"/>
      <c r="G22" s="3"/>
      <c r="H22" s="1"/>
      <c r="I22" s="1"/>
      <c r="J22" s="314"/>
      <c r="K22" s="313"/>
    </row>
    <row r="23" spans="1:11" ht="19.5" x14ac:dyDescent="0.4">
      <c r="J23" s="314"/>
      <c r="K23" s="313"/>
    </row>
    <row r="24" spans="1:11" ht="19.5" x14ac:dyDescent="0.4">
      <c r="A24" s="30" t="s">
        <v>66</v>
      </c>
      <c r="B24" s="34"/>
      <c r="C24" s="31"/>
      <c r="D24" s="34"/>
      <c r="E24" s="34"/>
      <c r="J24" s="314"/>
      <c r="K24" s="313"/>
    </row>
    <row r="25" spans="1:11" s="132" customFormat="1" ht="28.5" customHeight="1" x14ac:dyDescent="0.3">
      <c r="A25" s="437" t="s">
        <v>196</v>
      </c>
      <c r="B25" s="437"/>
      <c r="C25" s="437"/>
      <c r="D25" s="437"/>
      <c r="E25" s="437"/>
      <c r="F25" s="437"/>
      <c r="G25" s="134">
        <f>G21-I26</f>
        <v>156852.03999999911</v>
      </c>
      <c r="H25" s="135">
        <f>H21</f>
        <v>67191.429999999702</v>
      </c>
      <c r="I25" s="135">
        <f>I21-I26</f>
        <v>89660.609999999986</v>
      </c>
    </row>
    <row r="26" spans="1:11" s="132" customFormat="1" ht="15" x14ac:dyDescent="0.3">
      <c r="A26" s="133" t="s">
        <v>197</v>
      </c>
      <c r="B26" s="130"/>
      <c r="C26" s="130"/>
      <c r="D26" s="130"/>
      <c r="E26" s="130"/>
      <c r="F26" s="130"/>
      <c r="G26" s="134"/>
      <c r="H26" s="363" t="s">
        <v>198</v>
      </c>
      <c r="I26" s="135">
        <v>0</v>
      </c>
      <c r="J26" s="332"/>
      <c r="K26" s="313"/>
    </row>
    <row r="27" spans="1:11" s="132" customFormat="1" x14ac:dyDescent="0.2">
      <c r="A27" s="136"/>
      <c r="B27" s="136"/>
      <c r="C27" s="136"/>
      <c r="D27" s="136"/>
      <c r="E27" s="136"/>
      <c r="F27" s="136"/>
      <c r="G27" s="136"/>
      <c r="H27" s="136"/>
      <c r="I27" s="136"/>
      <c r="J27" s="315"/>
      <c r="K27" s="316"/>
    </row>
    <row r="28" spans="1:11" s="132" customFormat="1" ht="16.5" x14ac:dyDescent="0.35">
      <c r="A28" s="129" t="s">
        <v>37</v>
      </c>
      <c r="B28" s="129" t="s">
        <v>38</v>
      </c>
      <c r="C28" s="129"/>
      <c r="D28" s="137"/>
      <c r="E28" s="137"/>
      <c r="F28" s="138"/>
      <c r="G28" s="131"/>
      <c r="H28" s="139"/>
      <c r="I28" s="138"/>
      <c r="J28" s="317"/>
      <c r="K28" s="313"/>
    </row>
    <row r="29" spans="1:11" s="132" customFormat="1" ht="16.5" customHeight="1" x14ac:dyDescent="0.3">
      <c r="A29" s="129"/>
      <c r="B29" s="129"/>
      <c r="C29" s="438" t="s">
        <v>14</v>
      </c>
      <c r="D29" s="438"/>
      <c r="E29" s="438"/>
      <c r="F29" s="138"/>
      <c r="G29" s="140">
        <f>G30+G31</f>
        <v>156852.03999999911</v>
      </c>
      <c r="H29" s="139"/>
      <c r="I29" s="138"/>
      <c r="J29" s="317"/>
      <c r="K29" s="313"/>
    </row>
    <row r="30" spans="1:11" s="132" customFormat="1" ht="18.75" x14ac:dyDescent="0.4">
      <c r="A30" s="141"/>
      <c r="B30" s="141"/>
      <c r="C30" s="142"/>
      <c r="D30" s="143"/>
      <c r="E30" s="144" t="s">
        <v>41</v>
      </c>
      <c r="F30" s="145" t="s">
        <v>15</v>
      </c>
      <c r="G30" s="146">
        <v>10000</v>
      </c>
      <c r="H30" s="139"/>
      <c r="I30" s="138"/>
      <c r="J30" s="57"/>
      <c r="K30" s="57"/>
    </row>
    <row r="31" spans="1:11" s="132" customFormat="1" ht="18.75" x14ac:dyDescent="0.4">
      <c r="A31" s="141"/>
      <c r="B31" s="141"/>
      <c r="C31" s="147"/>
      <c r="D31" s="143"/>
      <c r="E31" s="148"/>
      <c r="F31" s="145" t="s">
        <v>55</v>
      </c>
      <c r="G31" s="146">
        <f>G25-10000</f>
        <v>146852.03999999911</v>
      </c>
      <c r="H31" s="139"/>
      <c r="I31" s="138"/>
      <c r="J31" s="318"/>
      <c r="K31" s="318"/>
    </row>
    <row r="32" spans="1:11" s="132" customFormat="1" ht="18.75" x14ac:dyDescent="0.4">
      <c r="A32" s="141"/>
      <c r="B32" s="149"/>
      <c r="C32" s="438" t="s">
        <v>42</v>
      </c>
      <c r="D32" s="438"/>
      <c r="E32" s="438"/>
      <c r="F32" s="438"/>
      <c r="G32" s="140">
        <f>I26</f>
        <v>0</v>
      </c>
      <c r="H32" s="139"/>
      <c r="I32" s="138"/>
      <c r="J32" s="319"/>
      <c r="K32" s="57"/>
    </row>
    <row r="33" spans="1:11" ht="20.25" customHeight="1" x14ac:dyDescent="0.3">
      <c r="A33" s="150"/>
      <c r="B33" s="455" t="str">
        <f>CONCATENATE("b) Výsledek hospod. předcház. účet. období k 31. 12. ",'Rekapitulace dle oblasti'!E7)</f>
        <v>b) Výsledek hospod. předcház. účet. období k 31. 12. 2022</v>
      </c>
      <c r="C33" s="455"/>
      <c r="D33" s="455"/>
      <c r="E33" s="455"/>
      <c r="F33" s="455"/>
      <c r="G33" s="151">
        <v>1885315.74</v>
      </c>
      <c r="H33" s="150"/>
      <c r="I33" s="150"/>
      <c r="J33" s="332"/>
      <c r="K33" s="310"/>
    </row>
    <row r="34" spans="1:11" ht="38.25" customHeight="1" x14ac:dyDescent="0.2">
      <c r="A34" s="441"/>
      <c r="B34" s="441"/>
      <c r="C34" s="441"/>
      <c r="D34" s="441"/>
      <c r="E34" s="441"/>
      <c r="F34" s="441"/>
      <c r="G34" s="441"/>
      <c r="H34" s="441"/>
      <c r="I34" s="441"/>
      <c r="J34" s="332"/>
      <c r="K34" s="18"/>
    </row>
    <row r="35" spans="1:11" ht="18.75" customHeight="1" x14ac:dyDescent="0.4">
      <c r="A35" s="30" t="s">
        <v>39</v>
      </c>
      <c r="B35" s="30" t="s">
        <v>21</v>
      </c>
      <c r="C35" s="30"/>
      <c r="D35" s="34"/>
      <c r="E35" s="47"/>
      <c r="F35" s="3"/>
      <c r="G35" s="152"/>
      <c r="H35" s="29"/>
      <c r="I35" s="29"/>
      <c r="J35" s="315"/>
      <c r="K35" s="316"/>
    </row>
    <row r="36" spans="1:11" ht="18.75" x14ac:dyDescent="0.4">
      <c r="A36" s="30"/>
      <c r="B36" s="30"/>
      <c r="C36" s="30"/>
      <c r="D36" s="34"/>
      <c r="F36" s="360" t="s">
        <v>25</v>
      </c>
      <c r="G36" s="44" t="s">
        <v>5</v>
      </c>
      <c r="H36" s="29"/>
      <c r="I36" s="153" t="s">
        <v>27</v>
      </c>
      <c r="J36" s="18"/>
    </row>
    <row r="37" spans="1:11" ht="16.5" x14ac:dyDescent="0.35">
      <c r="A37" s="154" t="s">
        <v>22</v>
      </c>
      <c r="B37" s="35"/>
      <c r="C37" s="2"/>
      <c r="D37" s="35"/>
      <c r="E37" s="47"/>
      <c r="F37" s="48">
        <v>0</v>
      </c>
      <c r="G37" s="48">
        <v>0</v>
      </c>
      <c r="H37" s="49"/>
      <c r="I37" s="155" t="str">
        <f>IF(F37=0,"nerozp.",G37/F37)</f>
        <v>nerozp.</v>
      </c>
      <c r="J37" s="18"/>
    </row>
    <row r="38" spans="1:11" ht="16.5" hidden="1" customHeight="1" x14ac:dyDescent="0.35">
      <c r="A38" s="154" t="s">
        <v>60</v>
      </c>
      <c r="B38" s="35"/>
      <c r="C38" s="2"/>
      <c r="D38" s="50"/>
      <c r="E38" s="50"/>
      <c r="F38" s="48">
        <v>0</v>
      </c>
      <c r="G38" s="48">
        <v>0</v>
      </c>
      <c r="H38" s="49"/>
      <c r="I38" s="155" t="e">
        <f t="shared" ref="I38:I39" si="0">G38/F38</f>
        <v>#DIV/0!</v>
      </c>
      <c r="J38" s="18"/>
    </row>
    <row r="39" spans="1:11" ht="16.5" hidden="1" customHeight="1" x14ac:dyDescent="0.35">
      <c r="A39" s="154" t="s">
        <v>61</v>
      </c>
      <c r="B39" s="35"/>
      <c r="C39" s="2"/>
      <c r="D39" s="50"/>
      <c r="E39" s="50"/>
      <c r="F39" s="48">
        <v>0</v>
      </c>
      <c r="G39" s="48">
        <v>0</v>
      </c>
      <c r="H39" s="49"/>
      <c r="I39" s="155" t="e">
        <f t="shared" si="0"/>
        <v>#DIV/0!</v>
      </c>
      <c r="J39" s="18"/>
    </row>
    <row r="40" spans="1:11" ht="16.5" x14ac:dyDescent="0.35">
      <c r="A40" s="154" t="s">
        <v>54</v>
      </c>
      <c r="B40" s="35"/>
      <c r="C40" s="2"/>
      <c r="D40" s="50"/>
      <c r="E40" s="50"/>
      <c r="F40" s="48">
        <v>0</v>
      </c>
      <c r="G40" s="48">
        <v>0</v>
      </c>
      <c r="H40" s="49"/>
      <c r="I40" s="155" t="str">
        <f t="shared" ref="I40:I42" si="1">IF(F40=0,"nerozp.",G40/F40)</f>
        <v>nerozp.</v>
      </c>
      <c r="J40" s="18"/>
    </row>
    <row r="41" spans="1:11" ht="16.5" x14ac:dyDescent="0.35">
      <c r="A41" s="154" t="s">
        <v>52</v>
      </c>
      <c r="B41" s="35"/>
      <c r="C41" s="2"/>
      <c r="D41" s="47"/>
      <c r="E41" s="47"/>
      <c r="F41" s="48">
        <v>1405524.36</v>
      </c>
      <c r="G41" s="48">
        <v>1405524.36</v>
      </c>
      <c r="H41" s="49"/>
      <c r="I41" s="386">
        <f>IF(F41=0,"nerozp.",G41/F41)</f>
        <v>1</v>
      </c>
      <c r="J41" s="8"/>
    </row>
    <row r="42" spans="1:11" ht="16.5" x14ac:dyDescent="0.35">
      <c r="A42" s="154" t="s">
        <v>230</v>
      </c>
      <c r="B42" s="2"/>
      <c r="C42" s="2"/>
      <c r="D42" s="29"/>
      <c r="E42" s="29"/>
      <c r="F42" s="48">
        <v>0</v>
      </c>
      <c r="G42" s="48">
        <v>0</v>
      </c>
      <c r="H42" s="49"/>
      <c r="I42" s="155" t="str">
        <f t="shared" si="1"/>
        <v>nerozp.</v>
      </c>
      <c r="J42" s="8"/>
    </row>
    <row r="43" spans="1:11" ht="12.75" hidden="1" customHeight="1" x14ac:dyDescent="0.2">
      <c r="A43" s="433" t="s">
        <v>51</v>
      </c>
      <c r="B43" s="433"/>
      <c r="C43" s="433"/>
      <c r="D43" s="433"/>
      <c r="E43" s="433"/>
      <c r="F43" s="433"/>
      <c r="G43" s="433"/>
      <c r="H43" s="433"/>
      <c r="I43" s="433"/>
      <c r="J43" s="8"/>
    </row>
    <row r="44" spans="1:11" ht="27" customHeight="1" x14ac:dyDescent="0.2">
      <c r="A44" s="156" t="s">
        <v>51</v>
      </c>
      <c r="B44" s="426"/>
      <c r="C44" s="426"/>
      <c r="D44" s="426"/>
      <c r="E44" s="426"/>
      <c r="F44" s="426"/>
      <c r="G44" s="426"/>
      <c r="H44" s="426"/>
      <c r="I44" s="426"/>
      <c r="J44" s="8"/>
    </row>
    <row r="45" spans="1:11" ht="19.5" thickBot="1" x14ac:dyDescent="0.45">
      <c r="A45" s="30" t="s">
        <v>40</v>
      </c>
      <c r="B45" s="30" t="s">
        <v>16</v>
      </c>
      <c r="C45" s="30"/>
      <c r="D45" s="47"/>
      <c r="E45" s="47"/>
      <c r="F45" s="29"/>
      <c r="G45" s="36"/>
      <c r="H45" s="427" t="s">
        <v>29</v>
      </c>
      <c r="I45" s="427"/>
      <c r="J45" s="8"/>
    </row>
    <row r="46" spans="1:11" ht="18.75" thickTop="1" x14ac:dyDescent="0.35">
      <c r="A46" s="157"/>
      <c r="B46" s="158"/>
      <c r="C46" s="159"/>
      <c r="D46" s="158"/>
      <c r="E46" s="160" t="str">
        <f>CONCATENATE("Stav k 1.1.",'Rekapitulace dle oblasti'!E7)</f>
        <v>Stav k 1.1.2022</v>
      </c>
      <c r="F46" s="161" t="s">
        <v>17</v>
      </c>
      <c r="G46" s="161" t="s">
        <v>18</v>
      </c>
      <c r="H46" s="162" t="s">
        <v>19</v>
      </c>
      <c r="I46" s="163" t="s">
        <v>28</v>
      </c>
      <c r="J46" s="8"/>
    </row>
    <row r="47" spans="1:11" x14ac:dyDescent="0.2">
      <c r="A47" s="164"/>
      <c r="B47" s="165"/>
      <c r="C47" s="165"/>
      <c r="D47" s="165"/>
      <c r="E47" s="166"/>
      <c r="F47" s="445"/>
      <c r="G47" s="167"/>
      <c r="H47" s="168" t="str">
        <f>CONCATENATE("31.12.",'Rekapitulace dle oblasti'!E7)</f>
        <v>31.12.2022</v>
      </c>
      <c r="I47" s="169" t="str">
        <f>CONCATENATE("31.12.",'Rekapitulace dle oblasti'!E7)</f>
        <v>31.12.2022</v>
      </c>
      <c r="J47" s="8"/>
    </row>
    <row r="48" spans="1:11" x14ac:dyDescent="0.2">
      <c r="A48" s="164"/>
      <c r="B48" s="165"/>
      <c r="C48" s="165"/>
      <c r="D48" s="165"/>
      <c r="E48" s="166"/>
      <c r="F48" s="445"/>
      <c r="G48" s="170"/>
      <c r="H48" s="170"/>
      <c r="I48" s="171"/>
      <c r="J48" s="429"/>
      <c r="K48" s="430"/>
    </row>
    <row r="49" spans="1:12" ht="13.5" thickBot="1" x14ac:dyDescent="0.25">
      <c r="A49" s="172"/>
      <c r="B49" s="173"/>
      <c r="C49" s="173"/>
      <c r="D49" s="173"/>
      <c r="E49" s="166"/>
      <c r="F49" s="174"/>
      <c r="G49" s="174"/>
      <c r="H49" s="174"/>
      <c r="I49" s="175"/>
    </row>
    <row r="50" spans="1:12" ht="13.5" thickTop="1" x14ac:dyDescent="0.2">
      <c r="A50" s="176"/>
      <c r="B50" s="177"/>
      <c r="C50" s="177" t="s">
        <v>15</v>
      </c>
      <c r="D50" s="177"/>
      <c r="E50" s="178">
        <v>51404</v>
      </c>
      <c r="F50" s="179">
        <v>6900</v>
      </c>
      <c r="G50" s="180">
        <v>5000</v>
      </c>
      <c r="H50" s="180">
        <f t="shared" ref="H50:H53" si="2">E50+F50-G50</f>
        <v>53304</v>
      </c>
      <c r="I50" s="181">
        <v>53304</v>
      </c>
      <c r="J50" s="334"/>
      <c r="K50" s="334"/>
      <c r="L50" s="310"/>
    </row>
    <row r="51" spans="1:12" x14ac:dyDescent="0.2">
      <c r="A51" s="182"/>
      <c r="B51" s="183"/>
      <c r="C51" s="183" t="s">
        <v>20</v>
      </c>
      <c r="D51" s="183"/>
      <c r="E51" s="184">
        <v>621703.06999999995</v>
      </c>
      <c r="F51" s="185">
        <v>671608.8</v>
      </c>
      <c r="G51" s="186">
        <v>663562</v>
      </c>
      <c r="H51" s="186">
        <f t="shared" si="2"/>
        <v>629749.87000000011</v>
      </c>
      <c r="I51" s="187">
        <v>591378.06999999995</v>
      </c>
      <c r="J51" s="334"/>
      <c r="K51" s="323"/>
      <c r="L51" s="310"/>
    </row>
    <row r="52" spans="1:12" x14ac:dyDescent="0.2">
      <c r="A52" s="182"/>
      <c r="B52" s="183"/>
      <c r="C52" s="183" t="s">
        <v>55</v>
      </c>
      <c r="D52" s="183"/>
      <c r="E52" s="184">
        <v>833678.85</v>
      </c>
      <c r="F52" s="185">
        <v>1107573.6100000001</v>
      </c>
      <c r="G52" s="186">
        <v>440870.3</v>
      </c>
      <c r="H52" s="186">
        <f t="shared" si="2"/>
        <v>1500382.16</v>
      </c>
      <c r="I52" s="187">
        <v>1500382.16</v>
      </c>
      <c r="J52" s="323"/>
      <c r="K52" s="323"/>
      <c r="L52" s="310"/>
    </row>
    <row r="53" spans="1:12" x14ac:dyDescent="0.2">
      <c r="A53" s="182"/>
      <c r="B53" s="183"/>
      <c r="C53" s="183" t="s">
        <v>53</v>
      </c>
      <c r="D53" s="183"/>
      <c r="E53" s="184">
        <v>307746.40000000002</v>
      </c>
      <c r="F53" s="185">
        <v>1436160.36</v>
      </c>
      <c r="G53" s="186">
        <v>1405524.36</v>
      </c>
      <c r="H53" s="186">
        <f t="shared" si="2"/>
        <v>338382.40000000014</v>
      </c>
      <c r="I53" s="187">
        <v>338382.4</v>
      </c>
      <c r="J53" s="324"/>
      <c r="K53" s="324"/>
      <c r="L53" s="310"/>
    </row>
    <row r="54" spans="1:12" ht="18.75" thickBot="1" x14ac:dyDescent="0.4">
      <c r="A54" s="188" t="s">
        <v>11</v>
      </c>
      <c r="B54" s="189"/>
      <c r="C54" s="189"/>
      <c r="D54" s="189"/>
      <c r="E54" s="190">
        <f>E50+E51+E52+E53</f>
        <v>1814532.3199999998</v>
      </c>
      <c r="F54" s="191">
        <f>F50+F51+F52+F53</f>
        <v>3222242.7700000005</v>
      </c>
      <c r="G54" s="192">
        <f>G50+G51+G52+G53</f>
        <v>2514956.66</v>
      </c>
      <c r="H54" s="192">
        <f>H50+H51+H52+H53</f>
        <v>2521818.4300000006</v>
      </c>
      <c r="I54" s="193">
        <f>SUM(I50:I53)</f>
        <v>2483446.63</v>
      </c>
      <c r="J54" s="325"/>
      <c r="K54" s="325"/>
      <c r="L54" s="310"/>
    </row>
    <row r="55" spans="1:12" ht="13.5" thickTop="1" x14ac:dyDescent="0.2">
      <c r="G55" s="286"/>
    </row>
    <row r="62" spans="1:12" x14ac:dyDescent="0.2">
      <c r="A62" s="4"/>
      <c r="B62" s="4"/>
      <c r="C62" s="4"/>
      <c r="D62" s="4"/>
      <c r="E62" s="4"/>
      <c r="F62" s="4"/>
      <c r="G62" s="4"/>
      <c r="H62" s="4"/>
      <c r="I62" s="4"/>
    </row>
    <row r="63" spans="1:12" x14ac:dyDescent="0.2">
      <c r="A63" s="4"/>
      <c r="B63" s="4"/>
      <c r="C63" s="4"/>
      <c r="D63" s="4"/>
      <c r="E63" s="4"/>
      <c r="F63" s="4"/>
      <c r="G63" s="4"/>
      <c r="H63" s="4"/>
      <c r="I63" s="4"/>
    </row>
    <row r="64" spans="1:12" x14ac:dyDescent="0.2">
      <c r="A64" s="4"/>
      <c r="B64" s="4"/>
      <c r="C64" s="4"/>
      <c r="D64" s="4"/>
      <c r="E64" s="4"/>
      <c r="F64" s="4"/>
      <c r="G64" s="4"/>
      <c r="H64" s="4"/>
      <c r="I64" s="4"/>
    </row>
    <row r="65" spans="1:9" x14ac:dyDescent="0.2">
      <c r="A65" s="4"/>
      <c r="B65" s="4"/>
      <c r="C65" s="4"/>
      <c r="D65" s="4"/>
      <c r="E65" s="4"/>
      <c r="F65" s="4"/>
      <c r="G65" s="4"/>
      <c r="H65" s="4"/>
      <c r="I65" s="4"/>
    </row>
    <row r="66" spans="1:9" x14ac:dyDescent="0.2">
      <c r="A66" s="4"/>
      <c r="B66" s="4"/>
      <c r="C66" s="4"/>
      <c r="D66" s="4"/>
      <c r="E66" s="4"/>
      <c r="F66" s="4"/>
      <c r="G66" s="4"/>
      <c r="H66" s="4"/>
      <c r="I66" s="4"/>
    </row>
    <row r="67" spans="1:9" x14ac:dyDescent="0.2">
      <c r="A67" s="4"/>
      <c r="B67" s="4"/>
      <c r="C67" s="4"/>
      <c r="D67" s="4"/>
      <c r="E67" s="4"/>
      <c r="F67" s="4"/>
      <c r="G67" s="4"/>
      <c r="H67" s="4"/>
      <c r="I67" s="4"/>
    </row>
    <row r="68" spans="1:9" x14ac:dyDescent="0.2">
      <c r="A68" s="4"/>
      <c r="B68" s="4"/>
      <c r="C68" s="4"/>
      <c r="D68" s="4"/>
      <c r="E68" s="4"/>
      <c r="F68" s="4"/>
      <c r="G68" s="4"/>
      <c r="H68" s="4"/>
      <c r="I68" s="4"/>
    </row>
    <row r="69" spans="1:9" x14ac:dyDescent="0.2">
      <c r="A69" s="4"/>
      <c r="B69" s="4"/>
      <c r="C69" s="4"/>
      <c r="D69" s="4"/>
      <c r="E69" s="4"/>
      <c r="F69" s="4"/>
      <c r="G69" s="4"/>
      <c r="H69" s="4"/>
      <c r="I69" s="4"/>
    </row>
    <row r="70" spans="1:9" x14ac:dyDescent="0.2">
      <c r="A70" s="4"/>
      <c r="B70" s="4"/>
      <c r="C70" s="4"/>
      <c r="D70" s="4"/>
      <c r="E70" s="4"/>
      <c r="F70" s="4"/>
      <c r="G70" s="4"/>
      <c r="H70" s="4"/>
      <c r="I70" s="4"/>
    </row>
    <row r="71" spans="1:9" x14ac:dyDescent="0.2">
      <c r="A71" s="4"/>
      <c r="B71" s="4"/>
      <c r="C71" s="4"/>
      <c r="D71" s="4"/>
      <c r="E71" s="4"/>
      <c r="F71" s="4"/>
      <c r="G71" s="4"/>
      <c r="H71" s="4"/>
      <c r="I71" s="4"/>
    </row>
    <row r="72" spans="1:9" x14ac:dyDescent="0.2">
      <c r="A72" s="4"/>
      <c r="B72" s="4"/>
      <c r="C72" s="4"/>
      <c r="D72" s="4"/>
      <c r="E72" s="4"/>
      <c r="F72" s="4"/>
      <c r="G72" s="4"/>
      <c r="H72" s="4"/>
      <c r="I72" s="4"/>
    </row>
    <row r="73" spans="1:9" x14ac:dyDescent="0.2">
      <c r="A73" s="4"/>
      <c r="B73" s="4"/>
      <c r="C73" s="4"/>
      <c r="D73" s="4"/>
      <c r="E73" s="4"/>
      <c r="F73" s="4"/>
      <c r="G73" s="4"/>
      <c r="H73" s="4"/>
      <c r="I73" s="4"/>
    </row>
    <row r="74" spans="1:9" x14ac:dyDescent="0.2">
      <c r="A74" s="4"/>
      <c r="B74" s="4"/>
      <c r="C74" s="4"/>
      <c r="D74" s="4"/>
      <c r="E74" s="4"/>
      <c r="F74" s="4"/>
      <c r="G74" s="4"/>
      <c r="H74" s="4"/>
      <c r="I74" s="4"/>
    </row>
    <row r="75" spans="1:9" x14ac:dyDescent="0.2">
      <c r="A75" s="4"/>
      <c r="B75" s="4"/>
      <c r="C75" s="4"/>
      <c r="D75" s="4"/>
      <c r="E75" s="4"/>
      <c r="F75" s="4"/>
      <c r="G75" s="4"/>
      <c r="H75" s="4"/>
      <c r="I75" s="4"/>
    </row>
    <row r="76" spans="1:9" x14ac:dyDescent="0.2">
      <c r="A76" s="4"/>
      <c r="B76" s="4"/>
      <c r="C76" s="4"/>
      <c r="D76" s="4"/>
      <c r="E76" s="4"/>
      <c r="F76" s="4"/>
      <c r="G76" s="4"/>
      <c r="H76" s="4"/>
      <c r="I76" s="4"/>
    </row>
    <row r="77" spans="1:9" x14ac:dyDescent="0.2">
      <c r="A77" s="4"/>
      <c r="B77" s="4"/>
      <c r="C77" s="4"/>
      <c r="D77" s="4"/>
      <c r="E77" s="4"/>
      <c r="F77" s="4"/>
      <c r="G77" s="4"/>
      <c r="H77" s="4"/>
      <c r="I77" s="4"/>
    </row>
    <row r="78" spans="1:9" x14ac:dyDescent="0.2">
      <c r="A78" s="4"/>
      <c r="B78" s="4"/>
      <c r="C78" s="4"/>
      <c r="D78" s="4"/>
      <c r="E78" s="4"/>
      <c r="F78" s="4"/>
      <c r="G78" s="4"/>
      <c r="H78" s="4"/>
      <c r="I78" s="4"/>
    </row>
    <row r="79" spans="1:9" x14ac:dyDescent="0.2">
      <c r="A79" s="4"/>
      <c r="B79" s="4"/>
      <c r="C79" s="4"/>
      <c r="D79" s="4"/>
      <c r="E79" s="4"/>
      <c r="F79" s="4"/>
      <c r="G79" s="4"/>
      <c r="H79" s="4"/>
      <c r="I79" s="4"/>
    </row>
    <row r="80" spans="1:9" x14ac:dyDescent="0.2">
      <c r="A80" s="4"/>
      <c r="B80" s="4"/>
      <c r="C80" s="4"/>
      <c r="D80" s="4"/>
      <c r="E80" s="4"/>
      <c r="F80" s="4"/>
      <c r="G80" s="4"/>
      <c r="H80" s="4"/>
      <c r="I80" s="4"/>
    </row>
    <row r="81" spans="1:9" x14ac:dyDescent="0.2">
      <c r="A81" s="4"/>
      <c r="B81" s="4"/>
      <c r="C81" s="4"/>
      <c r="D81" s="4"/>
      <c r="E81" s="4"/>
      <c r="F81" s="4"/>
      <c r="G81" s="4"/>
      <c r="H81" s="4"/>
      <c r="I81" s="4"/>
    </row>
    <row r="82" spans="1:9" x14ac:dyDescent="0.2">
      <c r="A82" s="4"/>
      <c r="B82" s="4"/>
      <c r="C82" s="4"/>
      <c r="D82" s="4"/>
      <c r="E82" s="4"/>
      <c r="F82" s="4"/>
      <c r="G82" s="4"/>
      <c r="H82" s="4"/>
      <c r="I82" s="4"/>
    </row>
    <row r="83" spans="1:9" x14ac:dyDescent="0.2">
      <c r="A83" s="4"/>
      <c r="B83" s="4"/>
      <c r="C83" s="4"/>
      <c r="D83" s="4"/>
      <c r="E83" s="4"/>
      <c r="F83" s="4"/>
      <c r="G83" s="4"/>
      <c r="H83" s="4"/>
      <c r="I83" s="4"/>
    </row>
    <row r="84" spans="1:9" x14ac:dyDescent="0.2">
      <c r="A84" s="4"/>
      <c r="B84" s="4"/>
      <c r="C84" s="4"/>
      <c r="D84" s="4"/>
      <c r="E84" s="4"/>
      <c r="F84" s="4"/>
      <c r="G84" s="4"/>
      <c r="H84" s="4"/>
      <c r="I84" s="4"/>
    </row>
    <row r="85" spans="1:9" x14ac:dyDescent="0.2">
      <c r="A85" s="4"/>
      <c r="B85" s="4"/>
      <c r="C85" s="4"/>
      <c r="D85" s="4"/>
      <c r="E85" s="4"/>
      <c r="F85" s="4"/>
      <c r="G85" s="4"/>
      <c r="H85" s="4"/>
      <c r="I85" s="4"/>
    </row>
    <row r="86" spans="1:9" x14ac:dyDescent="0.2">
      <c r="A86" s="4"/>
      <c r="B86" s="4"/>
      <c r="C86" s="4"/>
      <c r="D86" s="4"/>
      <c r="E86" s="4"/>
      <c r="F86" s="4"/>
      <c r="G86" s="4"/>
      <c r="H86" s="4"/>
      <c r="I86" s="4"/>
    </row>
    <row r="87" spans="1:9" x14ac:dyDescent="0.2">
      <c r="A87" s="4"/>
      <c r="B87" s="4"/>
      <c r="C87" s="4"/>
      <c r="D87" s="4"/>
      <c r="E87" s="4"/>
      <c r="F87" s="4"/>
      <c r="G87" s="4"/>
      <c r="H87" s="4"/>
      <c r="I87" s="4"/>
    </row>
    <row r="88" spans="1:9" x14ac:dyDescent="0.2">
      <c r="A88" s="4"/>
      <c r="B88" s="4"/>
      <c r="C88" s="4"/>
      <c r="D88" s="4"/>
      <c r="E88" s="4"/>
      <c r="F88" s="4"/>
      <c r="G88" s="4"/>
      <c r="H88" s="4"/>
      <c r="I88" s="4"/>
    </row>
    <row r="89" spans="1:9" x14ac:dyDescent="0.2">
      <c r="A89" s="4"/>
      <c r="B89" s="4"/>
      <c r="C89" s="4"/>
      <c r="D89" s="4"/>
      <c r="E89" s="4"/>
      <c r="F89" s="4"/>
      <c r="G89" s="4"/>
      <c r="H89" s="4"/>
      <c r="I89" s="4"/>
    </row>
    <row r="90" spans="1:9" x14ac:dyDescent="0.2">
      <c r="A90" s="4"/>
      <c r="B90" s="4"/>
      <c r="C90" s="4"/>
      <c r="D90" s="4"/>
      <c r="E90" s="4"/>
      <c r="F90" s="4"/>
      <c r="G90" s="4"/>
      <c r="H90" s="4"/>
      <c r="I90" s="4"/>
    </row>
    <row r="91" spans="1:9" x14ac:dyDescent="0.2">
      <c r="A91" s="4"/>
      <c r="B91" s="4"/>
      <c r="C91" s="4"/>
      <c r="D91" s="4"/>
      <c r="E91" s="4"/>
      <c r="F91" s="4"/>
      <c r="G91" s="4"/>
      <c r="H91" s="4"/>
      <c r="I91" s="4"/>
    </row>
    <row r="92" spans="1:9" x14ac:dyDescent="0.2">
      <c r="A92" s="4"/>
      <c r="B92" s="4"/>
      <c r="C92" s="4"/>
      <c r="D92" s="4"/>
      <c r="E92" s="4"/>
      <c r="F92" s="4"/>
      <c r="G92" s="4"/>
      <c r="H92" s="4"/>
      <c r="I92" s="4"/>
    </row>
    <row r="94" spans="1:9" x14ac:dyDescent="0.2">
      <c r="A94" s="4"/>
      <c r="B94" s="4"/>
      <c r="C94" s="4"/>
      <c r="D94" s="4"/>
      <c r="E94" s="4"/>
      <c r="F94" s="4"/>
      <c r="G94" s="4"/>
      <c r="H94" s="4"/>
      <c r="I94" s="4"/>
    </row>
    <row r="95" spans="1:9" x14ac:dyDescent="0.2">
      <c r="A95" s="4"/>
      <c r="B95" s="4"/>
      <c r="C95" s="4"/>
      <c r="D95" s="4"/>
      <c r="E95" s="4"/>
      <c r="F95" s="4"/>
      <c r="G95" s="4"/>
      <c r="H95" s="4"/>
      <c r="I95" s="4"/>
    </row>
    <row r="96" spans="1:9" x14ac:dyDescent="0.2">
      <c r="A96" s="4"/>
      <c r="B96" s="4"/>
      <c r="C96" s="4"/>
      <c r="D96" s="4"/>
      <c r="E96" s="4"/>
      <c r="F96" s="4"/>
      <c r="G96" s="4"/>
      <c r="H96" s="4"/>
      <c r="I96" s="4"/>
    </row>
    <row r="97" spans="1:9" x14ac:dyDescent="0.2">
      <c r="A97" s="4"/>
      <c r="B97" s="4"/>
      <c r="C97" s="4"/>
      <c r="D97" s="4"/>
      <c r="E97" s="4"/>
      <c r="F97" s="4"/>
      <c r="G97" s="4"/>
      <c r="H97" s="4"/>
      <c r="I97" s="4"/>
    </row>
    <row r="98" spans="1:9" x14ac:dyDescent="0.2">
      <c r="A98" s="4"/>
      <c r="B98" s="4"/>
      <c r="C98" s="4"/>
      <c r="D98" s="4"/>
      <c r="E98" s="4"/>
      <c r="F98" s="4"/>
      <c r="G98" s="4"/>
      <c r="H98" s="4"/>
      <c r="I98" s="4"/>
    </row>
    <row r="100" spans="1:9" x14ac:dyDescent="0.2">
      <c r="A100" s="4"/>
      <c r="B100" s="4"/>
      <c r="C100" s="4"/>
      <c r="D100" s="4"/>
      <c r="E100" s="4"/>
      <c r="F100" s="4"/>
      <c r="G100" s="4"/>
      <c r="H100" s="4"/>
      <c r="I100" s="4"/>
    </row>
    <row r="101" spans="1:9" x14ac:dyDescent="0.2">
      <c r="A101" s="4"/>
      <c r="B101" s="4"/>
      <c r="C101" s="4"/>
      <c r="D101" s="4"/>
      <c r="E101" s="4"/>
      <c r="F101" s="4"/>
      <c r="G101" s="4"/>
      <c r="H101" s="4"/>
      <c r="I101" s="4"/>
    </row>
    <row r="102" spans="1:9" x14ac:dyDescent="0.2">
      <c r="A102" s="4"/>
      <c r="B102" s="4"/>
      <c r="C102" s="4"/>
      <c r="D102" s="4"/>
      <c r="E102" s="4"/>
      <c r="F102" s="4"/>
      <c r="G102" s="4"/>
      <c r="H102" s="4"/>
      <c r="I102" s="4"/>
    </row>
    <row r="104" spans="1:9" x14ac:dyDescent="0.2">
      <c r="A104" s="4"/>
      <c r="B104" s="4"/>
      <c r="C104" s="4"/>
      <c r="D104" s="4"/>
      <c r="E104" s="4"/>
      <c r="F104" s="4"/>
      <c r="G104" s="4"/>
      <c r="H104" s="4"/>
      <c r="I104" s="4"/>
    </row>
    <row r="105" spans="1:9" x14ac:dyDescent="0.2">
      <c r="A105" s="4"/>
      <c r="B105" s="4"/>
      <c r="C105" s="4"/>
      <c r="D105" s="4"/>
      <c r="E105" s="4"/>
      <c r="F105" s="4"/>
      <c r="G105" s="4"/>
      <c r="H105" s="4"/>
      <c r="I105" s="4"/>
    </row>
    <row r="107" spans="1:9" x14ac:dyDescent="0.2">
      <c r="A107" s="4"/>
      <c r="B107" s="4"/>
      <c r="C107" s="4"/>
      <c r="D107" s="4"/>
      <c r="E107" s="4"/>
      <c r="F107" s="4"/>
      <c r="G107" s="4"/>
      <c r="H107" s="4"/>
      <c r="I107" s="4"/>
    </row>
    <row r="108" spans="1:9" x14ac:dyDescent="0.2">
      <c r="A108" s="4"/>
      <c r="B108" s="4"/>
      <c r="C108" s="4"/>
      <c r="D108" s="4"/>
      <c r="E108" s="4"/>
      <c r="F108" s="4"/>
      <c r="G108" s="4"/>
      <c r="H108" s="4"/>
      <c r="I108" s="4"/>
    </row>
    <row r="109" spans="1:9" x14ac:dyDescent="0.2">
      <c r="A109" s="4"/>
      <c r="B109" s="4"/>
      <c r="C109" s="4"/>
      <c r="D109" s="4"/>
      <c r="E109" s="4"/>
      <c r="F109" s="4"/>
      <c r="G109" s="4"/>
      <c r="H109" s="4"/>
      <c r="I109" s="4"/>
    </row>
    <row r="110" spans="1:9" x14ac:dyDescent="0.2">
      <c r="A110" s="4"/>
      <c r="B110" s="4"/>
      <c r="C110" s="4"/>
      <c r="D110" s="4"/>
      <c r="E110" s="4"/>
      <c r="F110" s="4"/>
      <c r="G110" s="4"/>
      <c r="H110" s="4"/>
      <c r="I110" s="4"/>
    </row>
    <row r="111" spans="1:9" x14ac:dyDescent="0.2">
      <c r="A111" s="4"/>
      <c r="B111" s="4"/>
      <c r="C111" s="4"/>
      <c r="D111" s="4"/>
      <c r="E111" s="4"/>
      <c r="F111" s="4"/>
      <c r="G111" s="4"/>
      <c r="H111" s="4"/>
      <c r="I111" s="4"/>
    </row>
    <row r="112" spans="1:9" x14ac:dyDescent="0.2">
      <c r="A112" s="4"/>
      <c r="B112" s="4"/>
      <c r="C112" s="4"/>
      <c r="D112" s="4"/>
      <c r="E112" s="4"/>
      <c r="F112" s="4"/>
      <c r="G112" s="4"/>
      <c r="H112" s="4"/>
      <c r="I112" s="4"/>
    </row>
    <row r="114" spans="1:9" x14ac:dyDescent="0.2">
      <c r="A114" s="4"/>
      <c r="B114" s="4"/>
      <c r="C114" s="4"/>
      <c r="D114" s="4"/>
      <c r="E114" s="4"/>
      <c r="F114" s="4"/>
      <c r="G114" s="4"/>
      <c r="H114" s="4"/>
      <c r="I114" s="4"/>
    </row>
    <row r="115" spans="1:9" x14ac:dyDescent="0.2">
      <c r="A115" s="4"/>
      <c r="B115" s="4"/>
      <c r="C115" s="4"/>
      <c r="D115" s="4"/>
      <c r="E115" s="4"/>
      <c r="F115" s="4"/>
      <c r="G115" s="4"/>
      <c r="H115" s="4"/>
      <c r="I115" s="4"/>
    </row>
    <row r="118" spans="1:9" x14ac:dyDescent="0.2">
      <c r="A118" s="4"/>
      <c r="B118" s="4"/>
      <c r="C118" s="4"/>
      <c r="D118" s="4"/>
      <c r="E118" s="4"/>
      <c r="F118" s="4"/>
      <c r="G118" s="4"/>
      <c r="H118" s="4"/>
      <c r="I118" s="4"/>
    </row>
    <row r="119" spans="1:9" x14ac:dyDescent="0.2">
      <c r="A119" s="4"/>
      <c r="B119" s="4"/>
      <c r="C119" s="4"/>
      <c r="D119" s="4"/>
      <c r="E119" s="4"/>
      <c r="F119" s="4"/>
      <c r="G119" s="4"/>
      <c r="H119" s="4"/>
      <c r="I119" s="4"/>
    </row>
    <row r="120" spans="1:9" x14ac:dyDescent="0.2">
      <c r="A120" s="4"/>
      <c r="B120" s="4"/>
      <c r="C120" s="4"/>
      <c r="D120" s="4"/>
      <c r="E120" s="4"/>
      <c r="F120" s="4"/>
      <c r="G120" s="4"/>
      <c r="H120" s="4"/>
      <c r="I120" s="4"/>
    </row>
    <row r="121" spans="1:9" x14ac:dyDescent="0.2">
      <c r="A121" s="4"/>
      <c r="B121" s="4"/>
      <c r="C121" s="4"/>
      <c r="D121" s="4"/>
      <c r="E121" s="4"/>
      <c r="F121" s="4"/>
      <c r="G121" s="4"/>
      <c r="H121" s="4"/>
      <c r="I121" s="4"/>
    </row>
    <row r="122" spans="1:9" x14ac:dyDescent="0.2">
      <c r="A122" s="4"/>
      <c r="B122" s="4"/>
      <c r="C122" s="4"/>
      <c r="D122" s="4"/>
      <c r="E122" s="4"/>
      <c r="F122" s="4"/>
      <c r="G122" s="4"/>
      <c r="H122" s="4"/>
      <c r="I122" s="4"/>
    </row>
    <row r="125" spans="1:9" x14ac:dyDescent="0.2">
      <c r="A125" s="4"/>
      <c r="B125" s="4"/>
      <c r="C125" s="4"/>
      <c r="D125" s="4"/>
      <c r="E125" s="4"/>
      <c r="F125" s="4"/>
      <c r="G125" s="4"/>
      <c r="H125" s="4"/>
      <c r="I125" s="4"/>
    </row>
    <row r="126" spans="1:9" x14ac:dyDescent="0.2">
      <c r="A126" s="4"/>
      <c r="B126" s="4"/>
      <c r="C126" s="4"/>
      <c r="D126" s="4"/>
      <c r="E126" s="4"/>
      <c r="F126" s="4"/>
      <c r="G126" s="4"/>
      <c r="H126" s="4"/>
      <c r="I126" s="4"/>
    </row>
    <row r="128" spans="1:9" x14ac:dyDescent="0.2">
      <c r="A128" s="4"/>
      <c r="B128" s="4"/>
      <c r="C128" s="4"/>
      <c r="D128" s="4"/>
      <c r="E128" s="4"/>
      <c r="F128" s="4"/>
      <c r="G128" s="4"/>
      <c r="H128" s="4"/>
      <c r="I128" s="4"/>
    </row>
    <row r="129" spans="1:9" x14ac:dyDescent="0.2">
      <c r="A129" s="4"/>
      <c r="B129" s="4"/>
      <c r="C129" s="4"/>
      <c r="D129" s="4"/>
      <c r="E129" s="4"/>
      <c r="F129" s="4"/>
      <c r="G129" s="4"/>
      <c r="H129" s="4"/>
      <c r="I129" s="4"/>
    </row>
    <row r="130" spans="1:9" x14ac:dyDescent="0.2">
      <c r="A130" s="4"/>
      <c r="B130" s="4"/>
      <c r="C130" s="4"/>
      <c r="D130" s="4"/>
      <c r="E130" s="4"/>
      <c r="F130" s="4"/>
      <c r="G130" s="4"/>
      <c r="H130" s="4"/>
      <c r="I130" s="4"/>
    </row>
    <row r="131" spans="1:9" x14ac:dyDescent="0.2">
      <c r="A131" s="4"/>
      <c r="B131" s="4"/>
      <c r="C131" s="4"/>
      <c r="D131" s="4"/>
      <c r="E131" s="4"/>
      <c r="F131" s="4"/>
      <c r="G131" s="4"/>
      <c r="H131" s="4"/>
      <c r="I131" s="4"/>
    </row>
    <row r="133" spans="1:9" x14ac:dyDescent="0.2">
      <c r="A133" s="4"/>
      <c r="B133" s="4"/>
      <c r="C133" s="4"/>
      <c r="D133" s="4"/>
      <c r="E133" s="4"/>
      <c r="F133" s="4"/>
      <c r="G133" s="4"/>
      <c r="H133" s="4"/>
      <c r="I133" s="4"/>
    </row>
    <row r="136" spans="1:9" x14ac:dyDescent="0.2">
      <c r="A136" s="4"/>
      <c r="B136" s="4"/>
      <c r="C136" s="4"/>
      <c r="D136" s="4"/>
      <c r="E136" s="4"/>
      <c r="F136" s="4"/>
      <c r="G136" s="4"/>
      <c r="H136" s="4"/>
      <c r="I136" s="4"/>
    </row>
    <row r="137" spans="1:9" x14ac:dyDescent="0.2">
      <c r="A137" s="4"/>
      <c r="B137" s="4"/>
      <c r="C137" s="4"/>
      <c r="D137" s="4"/>
      <c r="E137" s="4"/>
      <c r="F137" s="4"/>
      <c r="G137" s="4"/>
      <c r="H137" s="4"/>
      <c r="I137" s="4"/>
    </row>
    <row r="138" spans="1:9" x14ac:dyDescent="0.2">
      <c r="A138" s="4"/>
      <c r="B138" s="4"/>
      <c r="C138" s="4"/>
      <c r="D138" s="4"/>
      <c r="E138" s="4"/>
      <c r="F138" s="4"/>
      <c r="G138" s="4"/>
      <c r="H138" s="4"/>
      <c r="I138" s="4"/>
    </row>
    <row r="139" spans="1:9" x14ac:dyDescent="0.2">
      <c r="A139" s="4"/>
      <c r="B139" s="4"/>
      <c r="C139" s="4"/>
      <c r="D139" s="4"/>
      <c r="E139" s="4"/>
      <c r="F139" s="4"/>
      <c r="G139" s="4"/>
      <c r="H139" s="4"/>
      <c r="I139" s="4"/>
    </row>
    <row r="140" spans="1:9" x14ac:dyDescent="0.2">
      <c r="A140" s="4"/>
      <c r="B140" s="4"/>
      <c r="C140" s="4"/>
      <c r="D140" s="4"/>
      <c r="E140" s="4"/>
      <c r="F140" s="4"/>
      <c r="G140" s="4"/>
      <c r="H140" s="4"/>
      <c r="I140" s="4"/>
    </row>
    <row r="144" spans="1:9" x14ac:dyDescent="0.2">
      <c r="A144" s="4"/>
      <c r="B144" s="4"/>
      <c r="C144" s="4"/>
      <c r="D144" s="4"/>
      <c r="E144" s="4"/>
      <c r="F144" s="4"/>
      <c r="G144" s="4"/>
      <c r="H144" s="4"/>
      <c r="I144" s="4"/>
    </row>
    <row r="150" spans="1:9" x14ac:dyDescent="0.2">
      <c r="A150" s="4"/>
      <c r="B150" s="4"/>
      <c r="C150" s="4"/>
      <c r="D150" s="4"/>
      <c r="E150" s="4"/>
      <c r="F150" s="4"/>
      <c r="G150" s="4"/>
      <c r="H150" s="4"/>
      <c r="I150" s="4"/>
    </row>
    <row r="155" spans="1:9" x14ac:dyDescent="0.2">
      <c r="A155" s="4"/>
      <c r="B155" s="4"/>
      <c r="C155" s="4"/>
      <c r="D155" s="4"/>
      <c r="E155" s="4"/>
      <c r="F155" s="4"/>
      <c r="G155" s="4"/>
      <c r="H155" s="4"/>
      <c r="I155" s="4"/>
    </row>
    <row r="156" spans="1:9" x14ac:dyDescent="0.2">
      <c r="A156" s="4"/>
      <c r="B156" s="4"/>
      <c r="C156" s="4"/>
      <c r="D156" s="4"/>
      <c r="E156" s="4"/>
      <c r="F156" s="4"/>
      <c r="G156" s="4"/>
      <c r="H156" s="4"/>
      <c r="I156" s="4"/>
    </row>
    <row r="157" spans="1:9" x14ac:dyDescent="0.2">
      <c r="A157" s="4"/>
      <c r="B157" s="4"/>
      <c r="C157" s="4"/>
      <c r="D157" s="4"/>
      <c r="E157" s="4"/>
      <c r="F157" s="4"/>
      <c r="G157" s="4"/>
      <c r="H157" s="4"/>
      <c r="I157" s="4"/>
    </row>
    <row r="158" spans="1:9" x14ac:dyDescent="0.2">
      <c r="A158" s="4"/>
      <c r="B158" s="4"/>
      <c r="C158" s="4"/>
      <c r="D158" s="4"/>
      <c r="E158" s="4"/>
      <c r="F158" s="4"/>
      <c r="G158" s="4"/>
      <c r="H158" s="4"/>
      <c r="I158" s="4"/>
    </row>
    <row r="159" spans="1:9" x14ac:dyDescent="0.2">
      <c r="A159" s="4"/>
      <c r="B159" s="4"/>
      <c r="C159" s="4"/>
      <c r="D159" s="4"/>
      <c r="E159" s="4"/>
      <c r="F159" s="4"/>
      <c r="G159" s="4"/>
      <c r="H159" s="4"/>
      <c r="I159" s="4"/>
    </row>
    <row r="160" spans="1:9" x14ac:dyDescent="0.2">
      <c r="A160" s="4"/>
      <c r="B160" s="4"/>
      <c r="C160" s="4"/>
      <c r="D160" s="4"/>
      <c r="E160" s="4"/>
      <c r="F160" s="4"/>
      <c r="G160" s="4"/>
      <c r="H160" s="4"/>
      <c r="I160" s="4"/>
    </row>
    <row r="161" spans="1:9" x14ac:dyDescent="0.2">
      <c r="A161" s="4"/>
      <c r="B161" s="4"/>
      <c r="C161" s="4"/>
      <c r="D161" s="4"/>
      <c r="E161" s="4"/>
      <c r="F161" s="4"/>
      <c r="G161" s="4"/>
      <c r="H161" s="4"/>
      <c r="I161" s="4"/>
    </row>
    <row r="162" spans="1:9" x14ac:dyDescent="0.2">
      <c r="A162" s="4"/>
      <c r="B162" s="4"/>
      <c r="C162" s="4"/>
      <c r="D162" s="4"/>
      <c r="E162" s="4"/>
      <c r="F162" s="4"/>
      <c r="G162" s="4"/>
      <c r="H162" s="4"/>
      <c r="I162" s="4"/>
    </row>
    <row r="163" spans="1:9" x14ac:dyDescent="0.2">
      <c r="A163" s="4"/>
      <c r="B163" s="4"/>
      <c r="C163" s="4"/>
      <c r="D163" s="4"/>
      <c r="E163" s="4"/>
      <c r="F163" s="4"/>
      <c r="G163" s="4"/>
      <c r="H163" s="4"/>
      <c r="I163" s="4"/>
    </row>
    <row r="164" spans="1:9" x14ac:dyDescent="0.2">
      <c r="A164" s="4"/>
      <c r="B164" s="4"/>
      <c r="C164" s="4"/>
      <c r="D164" s="4"/>
      <c r="E164" s="4"/>
      <c r="F164" s="4"/>
      <c r="G164" s="4"/>
      <c r="H164" s="4"/>
      <c r="I164" s="4"/>
    </row>
    <row r="165" spans="1:9" x14ac:dyDescent="0.2">
      <c r="A165" s="4"/>
      <c r="B165" s="4"/>
      <c r="C165" s="4"/>
      <c r="D165" s="4"/>
      <c r="E165" s="4"/>
      <c r="F165" s="4"/>
      <c r="G165" s="4"/>
      <c r="H165" s="4"/>
      <c r="I165" s="4"/>
    </row>
    <row r="166" spans="1:9" x14ac:dyDescent="0.2">
      <c r="A166" s="4"/>
      <c r="B166" s="4"/>
      <c r="C166" s="4"/>
      <c r="D166" s="4"/>
      <c r="E166" s="4"/>
      <c r="F166" s="4"/>
      <c r="G166" s="4"/>
      <c r="H166" s="4"/>
      <c r="I166" s="4"/>
    </row>
    <row r="167" spans="1:9" x14ac:dyDescent="0.2">
      <c r="A167" s="4"/>
      <c r="B167" s="4"/>
      <c r="C167" s="4"/>
      <c r="D167" s="4"/>
      <c r="E167" s="4"/>
      <c r="F167" s="4"/>
      <c r="G167" s="4"/>
      <c r="H167" s="4"/>
      <c r="I167" s="4"/>
    </row>
    <row r="168" spans="1:9" x14ac:dyDescent="0.2">
      <c r="A168" s="4"/>
      <c r="B168" s="4"/>
      <c r="C168" s="4"/>
      <c r="D168" s="4"/>
      <c r="E168" s="4"/>
      <c r="F168" s="4"/>
      <c r="G168" s="4"/>
      <c r="H168" s="4"/>
      <c r="I168" s="4"/>
    </row>
    <row r="169" spans="1:9" x14ac:dyDescent="0.2">
      <c r="A169" s="4"/>
      <c r="B169" s="4"/>
      <c r="C169" s="4"/>
      <c r="D169" s="4"/>
      <c r="E169" s="4"/>
      <c r="F169" s="4"/>
      <c r="G169" s="4"/>
      <c r="H169" s="4"/>
      <c r="I169" s="4"/>
    </row>
    <row r="170" spans="1:9" x14ac:dyDescent="0.2">
      <c r="A170" s="4"/>
      <c r="B170" s="4"/>
      <c r="C170" s="4"/>
      <c r="D170" s="4"/>
      <c r="E170" s="4"/>
      <c r="F170" s="4"/>
      <c r="G170" s="4"/>
      <c r="H170" s="4"/>
      <c r="I170" s="4"/>
    </row>
    <row r="171" spans="1:9" x14ac:dyDescent="0.2">
      <c r="A171" s="4"/>
      <c r="B171" s="4"/>
      <c r="C171" s="4"/>
      <c r="D171" s="4"/>
      <c r="E171" s="4"/>
      <c r="F171" s="4"/>
      <c r="G171" s="4"/>
      <c r="H171" s="4"/>
      <c r="I171" s="4"/>
    </row>
    <row r="172" spans="1:9" x14ac:dyDescent="0.2">
      <c r="A172" s="4"/>
      <c r="B172" s="4"/>
      <c r="C172" s="4"/>
      <c r="D172" s="4"/>
      <c r="E172" s="4"/>
      <c r="F172" s="4"/>
      <c r="G172" s="4"/>
      <c r="H172" s="4"/>
      <c r="I172" s="4"/>
    </row>
    <row r="173" spans="1:9" x14ac:dyDescent="0.2">
      <c r="A173" s="4"/>
      <c r="B173" s="4"/>
      <c r="C173" s="4"/>
      <c r="D173" s="4"/>
      <c r="E173" s="4"/>
      <c r="F173" s="4"/>
      <c r="G173" s="4"/>
      <c r="H173" s="4"/>
      <c r="I173" s="4"/>
    </row>
    <row r="174" spans="1:9" x14ac:dyDescent="0.2">
      <c r="A174" s="4"/>
      <c r="B174" s="4"/>
      <c r="C174" s="4"/>
      <c r="D174" s="4"/>
      <c r="E174" s="4"/>
      <c r="F174" s="4"/>
      <c r="G174" s="4"/>
      <c r="H174" s="4"/>
      <c r="I174" s="4"/>
    </row>
    <row r="175" spans="1:9" x14ac:dyDescent="0.2">
      <c r="A175" s="4"/>
      <c r="B175" s="4"/>
      <c r="C175" s="4"/>
      <c r="D175" s="4"/>
      <c r="E175" s="4"/>
      <c r="F175" s="4"/>
      <c r="G175" s="4"/>
      <c r="H175" s="4"/>
      <c r="I175" s="4"/>
    </row>
    <row r="177" spans="1:9" x14ac:dyDescent="0.2">
      <c r="A177" s="4"/>
      <c r="B177" s="4"/>
      <c r="C177" s="4"/>
      <c r="D177" s="4"/>
      <c r="E177" s="4"/>
      <c r="F177" s="4"/>
      <c r="G177" s="4"/>
      <c r="H177" s="4"/>
      <c r="I177" s="4"/>
    </row>
    <row r="178" spans="1:9" x14ac:dyDescent="0.2">
      <c r="A178" s="4"/>
      <c r="B178" s="4"/>
      <c r="C178" s="4"/>
      <c r="D178" s="4"/>
      <c r="E178" s="4"/>
      <c r="F178" s="4"/>
      <c r="G178" s="4"/>
      <c r="H178" s="4"/>
      <c r="I178" s="4"/>
    </row>
    <row r="179" spans="1:9" x14ac:dyDescent="0.2">
      <c r="A179" s="4"/>
      <c r="B179" s="4"/>
      <c r="C179" s="4"/>
      <c r="D179" s="4"/>
      <c r="E179" s="4"/>
      <c r="F179" s="4"/>
      <c r="G179" s="4"/>
      <c r="H179" s="4"/>
      <c r="I179" s="4"/>
    </row>
    <row r="180" spans="1:9" x14ac:dyDescent="0.2">
      <c r="A180" s="4"/>
      <c r="B180" s="4"/>
      <c r="C180" s="4"/>
      <c r="D180" s="4"/>
      <c r="E180" s="4"/>
      <c r="F180" s="4"/>
      <c r="G180" s="4"/>
      <c r="H180" s="4"/>
      <c r="I180" s="4"/>
    </row>
    <row r="181" spans="1:9" x14ac:dyDescent="0.2">
      <c r="A181" s="4"/>
      <c r="B181" s="4"/>
      <c r="C181" s="4"/>
      <c r="D181" s="4"/>
      <c r="E181" s="4"/>
      <c r="F181" s="4"/>
      <c r="G181" s="4"/>
      <c r="H181" s="4"/>
      <c r="I181" s="4"/>
    </row>
    <row r="182" spans="1:9" x14ac:dyDescent="0.2">
      <c r="A182" s="4"/>
      <c r="B182" s="4"/>
      <c r="C182" s="4"/>
      <c r="D182" s="4"/>
      <c r="E182" s="4"/>
      <c r="F182" s="4"/>
      <c r="G182" s="4"/>
      <c r="H182" s="4"/>
      <c r="I182" s="4"/>
    </row>
    <row r="188" spans="1:9" x14ac:dyDescent="0.2">
      <c r="A188" s="4"/>
      <c r="B188" s="4"/>
      <c r="C188" s="4"/>
      <c r="D188" s="4"/>
      <c r="E188" s="4"/>
      <c r="F188" s="4"/>
      <c r="G188" s="4"/>
      <c r="H188" s="4"/>
      <c r="I188" s="4"/>
    </row>
    <row r="190" spans="1:9" x14ac:dyDescent="0.2">
      <c r="A190" s="4"/>
      <c r="B190" s="4"/>
      <c r="C190" s="4"/>
      <c r="D190" s="4"/>
      <c r="E190" s="4"/>
      <c r="F190" s="4"/>
      <c r="G190" s="4"/>
      <c r="H190" s="4"/>
      <c r="I190" s="4"/>
    </row>
    <row r="191" spans="1:9" x14ac:dyDescent="0.2">
      <c r="A191" s="4"/>
      <c r="B191" s="4"/>
      <c r="C191" s="4"/>
      <c r="D191" s="4"/>
      <c r="E191" s="4"/>
      <c r="F191" s="4"/>
      <c r="G191" s="4"/>
      <c r="H191" s="4"/>
      <c r="I191" s="4"/>
    </row>
    <row r="192" spans="1:9" x14ac:dyDescent="0.2">
      <c r="A192" s="4"/>
      <c r="B192" s="4"/>
      <c r="C192" s="4"/>
      <c r="D192" s="4"/>
      <c r="E192" s="4"/>
      <c r="F192" s="4"/>
      <c r="G192" s="4"/>
      <c r="H192" s="4"/>
      <c r="I192" s="4"/>
    </row>
    <row r="193" spans="1:9" x14ac:dyDescent="0.2">
      <c r="A193" s="4"/>
      <c r="B193" s="4"/>
      <c r="C193" s="4"/>
      <c r="D193" s="4"/>
      <c r="E193" s="4"/>
      <c r="F193" s="4"/>
      <c r="G193" s="4"/>
      <c r="H193" s="4"/>
      <c r="I193" s="4"/>
    </row>
    <row r="194" spans="1:9" x14ac:dyDescent="0.2">
      <c r="A194" s="4"/>
      <c r="B194" s="4"/>
      <c r="C194" s="4"/>
      <c r="D194" s="4"/>
      <c r="E194" s="4"/>
      <c r="F194" s="4"/>
      <c r="G194" s="4"/>
      <c r="H194" s="4"/>
      <c r="I194" s="4"/>
    </row>
    <row r="195" spans="1:9" x14ac:dyDescent="0.2">
      <c r="A195" s="4"/>
      <c r="B195" s="4"/>
      <c r="C195" s="4"/>
      <c r="D195" s="4"/>
      <c r="E195" s="4"/>
      <c r="F195" s="4"/>
      <c r="G195" s="4"/>
      <c r="H195" s="4"/>
      <c r="I195" s="4"/>
    </row>
    <row r="197" spans="1:9" x14ac:dyDescent="0.2">
      <c r="A197" s="4"/>
      <c r="B197" s="4"/>
      <c r="C197" s="4"/>
      <c r="D197" s="4"/>
      <c r="E197" s="4"/>
      <c r="F197" s="4"/>
      <c r="G197" s="4"/>
      <c r="H197" s="4"/>
      <c r="I197" s="4"/>
    </row>
    <row r="198" spans="1:9" x14ac:dyDescent="0.2">
      <c r="A198" s="4"/>
      <c r="B198" s="4"/>
      <c r="C198" s="4"/>
      <c r="D198" s="4"/>
      <c r="E198" s="4"/>
      <c r="F198" s="4"/>
      <c r="G198" s="4"/>
      <c r="H198" s="4"/>
      <c r="I198" s="4"/>
    </row>
    <row r="199" spans="1:9" x14ac:dyDescent="0.2">
      <c r="A199" s="4"/>
      <c r="B199" s="4"/>
      <c r="C199" s="4"/>
      <c r="D199" s="4"/>
      <c r="E199" s="4"/>
      <c r="F199" s="4"/>
      <c r="G199" s="4"/>
      <c r="H199" s="4"/>
      <c r="I199" s="4"/>
    </row>
    <row r="205" spans="1:9" x14ac:dyDescent="0.2">
      <c r="A205" s="4"/>
      <c r="B205" s="4"/>
      <c r="C205" s="4"/>
      <c r="D205" s="4"/>
      <c r="E205" s="4"/>
      <c r="F205" s="4"/>
      <c r="G205" s="4"/>
      <c r="H205" s="4"/>
      <c r="I205" s="4"/>
    </row>
    <row r="206" spans="1:9" x14ac:dyDescent="0.2">
      <c r="A206" s="4"/>
      <c r="B206" s="4"/>
      <c r="C206" s="4"/>
      <c r="D206" s="4"/>
      <c r="E206" s="4"/>
      <c r="F206" s="4"/>
      <c r="G206" s="4"/>
      <c r="H206" s="4"/>
      <c r="I206" s="4"/>
    </row>
    <row r="207" spans="1:9" x14ac:dyDescent="0.2">
      <c r="A207" s="4"/>
      <c r="B207" s="4"/>
      <c r="C207" s="4"/>
      <c r="D207" s="4"/>
      <c r="E207" s="4"/>
      <c r="F207" s="4"/>
      <c r="G207" s="4"/>
      <c r="H207" s="4"/>
      <c r="I207" s="4"/>
    </row>
    <row r="208" spans="1:9" x14ac:dyDescent="0.2">
      <c r="A208" s="4"/>
      <c r="B208" s="4"/>
      <c r="C208" s="4"/>
      <c r="D208" s="4"/>
      <c r="E208" s="4"/>
      <c r="F208" s="4"/>
      <c r="G208" s="4"/>
      <c r="H208" s="4"/>
      <c r="I208" s="4"/>
    </row>
    <row r="209" spans="1:9" x14ac:dyDescent="0.2">
      <c r="A209" s="4"/>
      <c r="B209" s="4"/>
      <c r="C209" s="4"/>
      <c r="D209" s="4"/>
      <c r="E209" s="4"/>
      <c r="F209" s="4"/>
      <c r="G209" s="4"/>
      <c r="H209" s="4"/>
      <c r="I209" s="4"/>
    </row>
    <row r="210" spans="1:9" x14ac:dyDescent="0.2">
      <c r="A210" s="4"/>
      <c r="B210" s="4"/>
      <c r="C210" s="4"/>
      <c r="D210" s="4"/>
      <c r="E210" s="4"/>
      <c r="F210" s="4"/>
      <c r="G210" s="4"/>
      <c r="H210" s="4"/>
      <c r="I210" s="4"/>
    </row>
    <row r="211" spans="1:9" x14ac:dyDescent="0.2">
      <c r="A211" s="4"/>
      <c r="B211" s="4"/>
      <c r="C211" s="4"/>
      <c r="D211" s="4"/>
      <c r="E211" s="4"/>
      <c r="F211" s="4"/>
      <c r="G211" s="4"/>
      <c r="H211" s="4"/>
      <c r="I211" s="4"/>
    </row>
    <row r="212" spans="1:9" x14ac:dyDescent="0.2">
      <c r="A212" s="4"/>
      <c r="B212" s="4"/>
      <c r="C212" s="4"/>
      <c r="D212" s="4"/>
      <c r="E212" s="4"/>
      <c r="F212" s="4"/>
      <c r="G212" s="4"/>
      <c r="H212" s="4"/>
      <c r="I212" s="4"/>
    </row>
    <row r="213" spans="1:9" x14ac:dyDescent="0.2">
      <c r="A213" s="4"/>
      <c r="B213" s="4"/>
      <c r="C213" s="4"/>
      <c r="D213" s="4"/>
      <c r="E213" s="4"/>
      <c r="F213" s="4"/>
      <c r="G213" s="4"/>
      <c r="H213" s="4"/>
      <c r="I213" s="4"/>
    </row>
    <row r="214" spans="1:9" x14ac:dyDescent="0.2">
      <c r="A214" s="4"/>
      <c r="B214" s="4"/>
      <c r="C214" s="4"/>
      <c r="D214" s="4"/>
      <c r="E214" s="4"/>
      <c r="F214" s="4"/>
      <c r="G214" s="4"/>
      <c r="H214" s="4"/>
      <c r="I214" s="4"/>
    </row>
    <row r="216" spans="1:9" x14ac:dyDescent="0.2">
      <c r="A216" s="4"/>
      <c r="B216" s="4"/>
      <c r="C216" s="4"/>
      <c r="D216" s="4"/>
      <c r="E216" s="4"/>
      <c r="F216" s="4"/>
      <c r="G216" s="4"/>
      <c r="H216" s="4"/>
      <c r="I216" s="4"/>
    </row>
    <row r="217" spans="1:9" x14ac:dyDescent="0.2">
      <c r="A217" s="4"/>
      <c r="B217" s="4"/>
      <c r="C217" s="4"/>
      <c r="D217" s="4"/>
      <c r="E217" s="4"/>
      <c r="F217" s="4"/>
      <c r="G217" s="4"/>
      <c r="H217" s="4"/>
      <c r="I217" s="4"/>
    </row>
    <row r="218" spans="1:9" x14ac:dyDescent="0.2">
      <c r="A218" s="4"/>
      <c r="B218" s="4"/>
      <c r="C218" s="4"/>
      <c r="D218" s="4"/>
      <c r="E218" s="4"/>
      <c r="F218" s="4"/>
      <c r="G218" s="4"/>
      <c r="H218" s="4"/>
      <c r="I218" s="4"/>
    </row>
    <row r="219" spans="1:9" x14ac:dyDescent="0.2">
      <c r="A219" s="4"/>
      <c r="B219" s="4"/>
      <c r="C219" s="4"/>
      <c r="D219" s="4"/>
      <c r="E219" s="4"/>
      <c r="F219" s="4"/>
      <c r="G219" s="4"/>
      <c r="H219" s="4"/>
      <c r="I219" s="4"/>
    </row>
    <row r="220" spans="1:9" x14ac:dyDescent="0.2">
      <c r="A220" s="4"/>
      <c r="B220" s="4"/>
      <c r="C220" s="4"/>
      <c r="D220" s="4"/>
      <c r="E220" s="4"/>
      <c r="F220" s="4"/>
      <c r="G220" s="4"/>
      <c r="H220" s="4"/>
      <c r="I220" s="4"/>
    </row>
    <row r="221" spans="1:9" x14ac:dyDescent="0.2">
      <c r="A221" s="4"/>
      <c r="B221" s="4"/>
      <c r="C221" s="4"/>
      <c r="D221" s="4"/>
      <c r="E221" s="4"/>
      <c r="F221" s="4"/>
      <c r="G221" s="4"/>
      <c r="H221" s="4"/>
      <c r="I221" s="4"/>
    </row>
    <row r="222" spans="1:9" x14ac:dyDescent="0.2">
      <c r="A222" s="4"/>
      <c r="B222" s="4"/>
      <c r="C222" s="4"/>
      <c r="D222" s="4"/>
      <c r="E222" s="4"/>
      <c r="F222" s="4"/>
      <c r="G222" s="4"/>
      <c r="H222" s="4"/>
      <c r="I222" s="4"/>
    </row>
    <row r="223" spans="1:9" x14ac:dyDescent="0.2">
      <c r="A223" s="4"/>
      <c r="B223" s="4"/>
      <c r="C223" s="4"/>
      <c r="D223" s="4"/>
      <c r="E223" s="4"/>
      <c r="F223" s="4"/>
      <c r="G223" s="4"/>
      <c r="H223" s="4"/>
      <c r="I223" s="4"/>
    </row>
    <row r="224" spans="1:9" x14ac:dyDescent="0.2">
      <c r="A224" s="4"/>
      <c r="B224" s="4"/>
      <c r="C224" s="4"/>
      <c r="D224" s="4"/>
      <c r="E224" s="4"/>
      <c r="F224" s="4"/>
      <c r="G224" s="4"/>
      <c r="H224" s="4"/>
      <c r="I224" s="4"/>
    </row>
    <row r="225" spans="1:9" x14ac:dyDescent="0.2">
      <c r="A225" s="4"/>
      <c r="B225" s="4"/>
      <c r="C225" s="4"/>
      <c r="D225" s="4"/>
      <c r="E225" s="4"/>
      <c r="F225" s="4"/>
      <c r="G225" s="4"/>
      <c r="H225" s="4"/>
      <c r="I225" s="4"/>
    </row>
    <row r="226" spans="1:9" x14ac:dyDescent="0.2">
      <c r="A226" s="4"/>
      <c r="B226" s="4"/>
      <c r="C226" s="4"/>
      <c r="D226" s="4"/>
      <c r="E226" s="4"/>
      <c r="F226" s="4"/>
      <c r="G226" s="4"/>
      <c r="H226" s="4"/>
      <c r="I226" s="4"/>
    </row>
    <row r="227" spans="1:9" x14ac:dyDescent="0.2">
      <c r="A227" s="4"/>
      <c r="B227" s="4"/>
      <c r="C227" s="4"/>
      <c r="D227" s="4"/>
      <c r="E227" s="4"/>
      <c r="F227" s="4"/>
      <c r="G227" s="4"/>
      <c r="H227" s="4"/>
      <c r="I227" s="4"/>
    </row>
    <row r="228" spans="1:9" x14ac:dyDescent="0.2">
      <c r="A228" s="4"/>
      <c r="B228" s="4"/>
      <c r="C228" s="4"/>
      <c r="D228" s="4"/>
      <c r="E228" s="4"/>
      <c r="F228" s="4"/>
      <c r="G228" s="4"/>
      <c r="H228" s="4"/>
      <c r="I228" s="4"/>
    </row>
    <row r="229" spans="1:9" x14ac:dyDescent="0.2">
      <c r="A229" s="4"/>
      <c r="B229" s="4"/>
      <c r="C229" s="4"/>
      <c r="D229" s="4"/>
      <c r="E229" s="4"/>
      <c r="F229" s="4"/>
      <c r="G229" s="4"/>
      <c r="H229" s="4"/>
      <c r="I229" s="4"/>
    </row>
    <row r="230" spans="1:9" x14ac:dyDescent="0.2">
      <c r="A230" s="4"/>
      <c r="B230" s="4"/>
      <c r="C230" s="4"/>
      <c r="D230" s="4"/>
      <c r="E230" s="4"/>
      <c r="F230" s="4"/>
      <c r="G230" s="4"/>
      <c r="H230" s="4"/>
      <c r="I230" s="4"/>
    </row>
    <row r="234" spans="1:9" x14ac:dyDescent="0.2">
      <c r="A234" s="4"/>
      <c r="B234" s="4"/>
      <c r="C234" s="4"/>
      <c r="D234" s="4"/>
      <c r="E234" s="4"/>
      <c r="F234" s="4"/>
      <c r="G234" s="4"/>
      <c r="H234" s="4"/>
      <c r="I234" s="4"/>
    </row>
    <row r="244" spans="1:9" x14ac:dyDescent="0.2">
      <c r="A244" s="4"/>
      <c r="B244" s="4"/>
      <c r="C244" s="4"/>
      <c r="D244" s="4"/>
      <c r="E244" s="4"/>
      <c r="F244" s="4"/>
      <c r="G244" s="4"/>
      <c r="H244" s="4"/>
      <c r="I244" s="4"/>
    </row>
  </sheetData>
  <sheetProtection selectLockedCells="1"/>
  <mergeCells count="24">
    <mergeCell ref="E12:F12"/>
    <mergeCell ref="E13:F13"/>
    <mergeCell ref="H13:I13"/>
    <mergeCell ref="J48:K48"/>
    <mergeCell ref="B44:I44"/>
    <mergeCell ref="H45:I45"/>
    <mergeCell ref="F47:F48"/>
    <mergeCell ref="A43:I43"/>
    <mergeCell ref="A34:I34"/>
    <mergeCell ref="A25:F25"/>
    <mergeCell ref="E16:F16"/>
    <mergeCell ref="E18:F18"/>
    <mergeCell ref="C29:E29"/>
    <mergeCell ref="C32:F32"/>
    <mergeCell ref="B33:F33"/>
    <mergeCell ref="E7:I7"/>
    <mergeCell ref="E11:F11"/>
    <mergeCell ref="E6:F6"/>
    <mergeCell ref="H6:I6"/>
    <mergeCell ref="A2:D2"/>
    <mergeCell ref="E2:I2"/>
    <mergeCell ref="E3:I3"/>
    <mergeCell ref="E4:I4"/>
    <mergeCell ref="E5:I5"/>
  </mergeCells>
  <pageMargins left="0.70866141732283472" right="0.70866141732283472" top="0.78740157480314965" bottom="0.78740157480314965" header="0.51181102362204722" footer="0.51181102362204722"/>
  <pageSetup paperSize="9" scale="80" firstPageNumber="88" orientation="portrait" useFirstPageNumber="1" r:id="rId1"/>
  <headerFooter alignWithMargins="0">
    <oddFooter>&amp;L&amp;"Arial,Kurzíva"&amp;11Zastupitelstvo Olomouckého kraje 19. 6. 2023
6.1. - Rozpočet Olomouckého kraje 2022 - závěrečný účet
Příloha č. 14: Financování hospodaření příspěvkových organizací Olomouckého kraje&amp;R&amp;"Arial,Kurzíva"&amp;11Strana &amp;P (celkem 293)</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3">
    <tabColor theme="4" tint="0.59999389629810485"/>
  </sheetPr>
  <dimension ref="A1:L244"/>
  <sheetViews>
    <sheetView showGridLines="0" zoomScaleNormal="100" workbookViewId="0">
      <selection activeCell="G30" sqref="G30"/>
    </sheetView>
  </sheetViews>
  <sheetFormatPr defaultColWidth="9.140625" defaultRowHeight="12.75" x14ac:dyDescent="0.2"/>
  <cols>
    <col min="1" max="1" width="7.5703125" style="27" customWidth="1"/>
    <col min="2" max="2" width="2.5703125" style="27" customWidth="1"/>
    <col min="3" max="3" width="8.42578125" style="27" customWidth="1"/>
    <col min="4" max="4" width="8.28515625" style="27" customWidth="1"/>
    <col min="5" max="5" width="15.28515625" style="27" customWidth="1"/>
    <col min="6" max="6" width="15.5703125" style="27" customWidth="1"/>
    <col min="7" max="7" width="15" style="27" customWidth="1"/>
    <col min="8" max="8" width="15.28515625" style="27" customWidth="1"/>
    <col min="9" max="9" width="19" style="27" customWidth="1"/>
    <col min="10" max="10" width="16.85546875" style="309" customWidth="1"/>
    <col min="11" max="11" width="14.42578125" style="7" customWidth="1"/>
    <col min="12" max="16384" width="9.140625" style="4"/>
  </cols>
  <sheetData>
    <row r="1" spans="1:11" ht="19.5" x14ac:dyDescent="0.4">
      <c r="A1" s="43" t="s">
        <v>0</v>
      </c>
      <c r="B1" s="21"/>
      <c r="C1" s="21"/>
      <c r="D1" s="21"/>
      <c r="I1" s="288"/>
    </row>
    <row r="2" spans="1:11" ht="19.5" x14ac:dyDescent="0.4">
      <c r="A2" s="471" t="s">
        <v>1</v>
      </c>
      <c r="B2" s="471"/>
      <c r="C2" s="471"/>
      <c r="D2" s="471"/>
      <c r="E2" s="472" t="s">
        <v>138</v>
      </c>
      <c r="F2" s="472"/>
      <c r="G2" s="472"/>
      <c r="H2" s="472"/>
      <c r="I2" s="472"/>
      <c r="J2" s="22"/>
    </row>
    <row r="3" spans="1:11" ht="9.75" customHeight="1" x14ac:dyDescent="0.4">
      <c r="A3" s="122"/>
      <c r="B3" s="122"/>
      <c r="C3" s="122"/>
      <c r="D3" s="122"/>
      <c r="E3" s="466" t="s">
        <v>23</v>
      </c>
      <c r="F3" s="466"/>
      <c r="G3" s="466"/>
      <c r="H3" s="466"/>
      <c r="I3" s="466"/>
      <c r="J3" s="22"/>
    </row>
    <row r="4" spans="1:11" ht="15.75" x14ac:dyDescent="0.25">
      <c r="A4" s="23" t="s">
        <v>2</v>
      </c>
      <c r="E4" s="473" t="s">
        <v>214</v>
      </c>
      <c r="F4" s="473"/>
      <c r="G4" s="473"/>
      <c r="H4" s="473"/>
      <c r="I4" s="473"/>
    </row>
    <row r="5" spans="1:11" ht="7.5" customHeight="1" x14ac:dyDescent="0.3">
      <c r="A5" s="24"/>
      <c r="E5" s="466" t="s">
        <v>23</v>
      </c>
      <c r="F5" s="466"/>
      <c r="G5" s="466"/>
      <c r="H5" s="466"/>
      <c r="I5" s="466"/>
    </row>
    <row r="6" spans="1:11" ht="19.5" x14ac:dyDescent="0.4">
      <c r="A6" s="22" t="s">
        <v>34</v>
      </c>
      <c r="C6" s="287"/>
      <c r="D6" s="287"/>
      <c r="E6" s="468">
        <v>13643606</v>
      </c>
      <c r="F6" s="469"/>
      <c r="G6" s="126" t="s">
        <v>3</v>
      </c>
      <c r="H6" s="470">
        <v>1204</v>
      </c>
      <c r="I6" s="470"/>
    </row>
    <row r="7" spans="1:11" ht="8.25" customHeight="1" x14ac:dyDescent="0.4">
      <c r="A7" s="22"/>
      <c r="E7" s="466" t="s">
        <v>24</v>
      </c>
      <c r="F7" s="466"/>
      <c r="G7" s="466"/>
      <c r="H7" s="466"/>
      <c r="I7" s="466"/>
    </row>
    <row r="8" spans="1:11" ht="19.5" hidden="1" x14ac:dyDescent="0.4">
      <c r="A8" s="22"/>
      <c r="E8" s="127"/>
      <c r="F8" s="127"/>
      <c r="G8" s="127"/>
      <c r="H8" s="25"/>
      <c r="I8" s="127"/>
    </row>
    <row r="9" spans="1:11" ht="30.75" customHeight="1" x14ac:dyDescent="0.4">
      <c r="A9" s="22"/>
      <c r="E9" s="127"/>
      <c r="F9" s="127"/>
      <c r="G9" s="127"/>
      <c r="H9" s="25"/>
      <c r="I9" s="127"/>
    </row>
    <row r="11" spans="1:11" ht="15" customHeight="1" x14ac:dyDescent="0.4">
      <c r="A11" s="26"/>
      <c r="E11" s="435" t="s">
        <v>4</v>
      </c>
      <c r="F11" s="467"/>
      <c r="G11" s="38" t="s">
        <v>5</v>
      </c>
      <c r="H11" s="33" t="s">
        <v>6</v>
      </c>
      <c r="I11" s="33"/>
      <c r="J11" s="27"/>
      <c r="K11" s="4"/>
    </row>
    <row r="12" spans="1:11" ht="15" customHeight="1" x14ac:dyDescent="0.4">
      <c r="A12" s="29"/>
      <c r="B12" s="29"/>
      <c r="C12" s="29"/>
      <c r="D12" s="29"/>
      <c r="E12" s="435" t="s">
        <v>7</v>
      </c>
      <c r="F12" s="467"/>
      <c r="G12" s="38" t="s">
        <v>8</v>
      </c>
      <c r="H12" s="37" t="s">
        <v>9</v>
      </c>
      <c r="I12" s="44" t="s">
        <v>10</v>
      </c>
      <c r="J12" s="27"/>
      <c r="K12" s="4"/>
    </row>
    <row r="13" spans="1:11" ht="12.75" customHeight="1" x14ac:dyDescent="0.2">
      <c r="A13" s="29"/>
      <c r="B13" s="29"/>
      <c r="C13" s="29"/>
      <c r="D13" s="29"/>
      <c r="E13" s="435" t="s">
        <v>11</v>
      </c>
      <c r="F13" s="467"/>
      <c r="G13" s="45"/>
      <c r="H13" s="474" t="s">
        <v>35</v>
      </c>
      <c r="I13" s="474"/>
      <c r="J13" s="27"/>
      <c r="K13" s="4"/>
    </row>
    <row r="14" spans="1:11" ht="12.75" customHeight="1" x14ac:dyDescent="0.2">
      <c r="A14" s="29"/>
      <c r="B14" s="29"/>
      <c r="C14" s="29"/>
      <c r="D14" s="29"/>
      <c r="E14" s="28"/>
      <c r="F14" s="28"/>
      <c r="G14" s="45"/>
      <c r="H14" s="123"/>
      <c r="I14" s="123"/>
      <c r="J14" s="27"/>
      <c r="K14" s="4"/>
    </row>
    <row r="15" spans="1:11" ht="18.75" x14ac:dyDescent="0.4">
      <c r="A15" s="30" t="s">
        <v>36</v>
      </c>
      <c r="B15" s="30"/>
      <c r="C15" s="31"/>
      <c r="D15" s="30"/>
      <c r="E15" s="2"/>
      <c r="F15" s="2"/>
      <c r="G15" s="47"/>
      <c r="H15" s="29"/>
      <c r="I15" s="29"/>
      <c r="J15" s="27"/>
      <c r="K15" s="4"/>
    </row>
    <row r="16" spans="1:11" ht="19.5" x14ac:dyDescent="0.4">
      <c r="A16" s="32" t="s">
        <v>62</v>
      </c>
      <c r="B16" s="30"/>
      <c r="C16" s="31"/>
      <c r="D16" s="30"/>
      <c r="E16" s="476">
        <v>84968000</v>
      </c>
      <c r="F16" s="477"/>
      <c r="G16" s="6">
        <f>H16+I16</f>
        <v>98229022.379999995</v>
      </c>
      <c r="H16" s="39">
        <v>92989141.319999993</v>
      </c>
      <c r="I16" s="39">
        <v>5239881.0599999996</v>
      </c>
      <c r="J16" s="27"/>
      <c r="K16" s="4"/>
    </row>
    <row r="17" spans="1:11" ht="18" x14ac:dyDescent="0.35">
      <c r="A17" s="103" t="s">
        <v>6</v>
      </c>
      <c r="B17" s="3"/>
      <c r="C17" s="104" t="s">
        <v>26</v>
      </c>
      <c r="D17" s="3"/>
      <c r="E17" s="3"/>
      <c r="F17" s="3"/>
      <c r="G17" s="102">
        <f>H17+I17</f>
        <v>205750</v>
      </c>
      <c r="H17" s="102">
        <v>0</v>
      </c>
      <c r="I17" s="102">
        <v>205750</v>
      </c>
      <c r="J17" s="320"/>
      <c r="K17" s="311"/>
    </row>
    <row r="18" spans="1:11" ht="19.5" x14ac:dyDescent="0.4">
      <c r="A18" s="32" t="s">
        <v>63</v>
      </c>
      <c r="B18" s="3"/>
      <c r="C18" s="3"/>
      <c r="D18" s="3"/>
      <c r="E18" s="476">
        <v>84968000</v>
      </c>
      <c r="F18" s="477"/>
      <c r="G18" s="6">
        <f>H18+I18</f>
        <v>98335911.850000009</v>
      </c>
      <c r="H18" s="39">
        <v>91054431.230000004</v>
      </c>
      <c r="I18" s="39">
        <v>7281480.6200000001</v>
      </c>
      <c r="J18" s="27"/>
      <c r="K18" s="4"/>
    </row>
    <row r="19" spans="1:11" ht="19.5" x14ac:dyDescent="0.4">
      <c r="A19" s="32"/>
      <c r="B19" s="3"/>
      <c r="C19" s="3"/>
      <c r="D19" s="3"/>
      <c r="E19" s="120"/>
      <c r="F19" s="121"/>
      <c r="G19" s="5"/>
      <c r="H19" s="39"/>
      <c r="I19" s="39"/>
      <c r="J19" s="295"/>
      <c r="K19" s="4"/>
    </row>
    <row r="20" spans="1:11" s="132" customFormat="1" ht="19.5" x14ac:dyDescent="0.4">
      <c r="A20" s="129" t="s">
        <v>64</v>
      </c>
      <c r="B20" s="129"/>
      <c r="C20" s="130"/>
      <c r="D20" s="129"/>
      <c r="E20" s="129"/>
      <c r="F20" s="129"/>
      <c r="G20" s="131">
        <f>G18-G16+G17</f>
        <v>312639.47000001371</v>
      </c>
      <c r="H20" s="131">
        <f>H18-H16+H17</f>
        <v>-1934710.0899999887</v>
      </c>
      <c r="I20" s="131">
        <f>I18-I16+I17</f>
        <v>2247349.5600000005</v>
      </c>
      <c r="J20" s="314"/>
      <c r="K20" s="57"/>
    </row>
    <row r="21" spans="1:11" s="132" customFormat="1" ht="19.5" x14ac:dyDescent="0.4">
      <c r="A21" s="129" t="s">
        <v>65</v>
      </c>
      <c r="B21" s="129"/>
      <c r="C21" s="130"/>
      <c r="D21" s="129"/>
      <c r="E21" s="129"/>
      <c r="F21" s="129"/>
      <c r="G21" s="131">
        <f>G20-G17</f>
        <v>106889.47000001371</v>
      </c>
      <c r="H21" s="131">
        <f>H20-H17</f>
        <v>-1934710.0899999887</v>
      </c>
      <c r="I21" s="131">
        <f>I20-I17</f>
        <v>2041599.5600000005</v>
      </c>
      <c r="J21" s="314"/>
      <c r="K21" s="313"/>
    </row>
    <row r="22" spans="1:11" ht="14.25" customHeight="1" x14ac:dyDescent="0.4">
      <c r="A22" s="2"/>
      <c r="B22" s="3"/>
      <c r="C22" s="3"/>
      <c r="D22" s="3"/>
      <c r="E22" s="3"/>
      <c r="F22" s="3"/>
      <c r="G22" s="3"/>
      <c r="H22" s="1"/>
      <c r="I22" s="1"/>
      <c r="J22" s="314"/>
      <c r="K22" s="313"/>
    </row>
    <row r="23" spans="1:11" ht="19.5" x14ac:dyDescent="0.4">
      <c r="J23" s="314"/>
      <c r="K23" s="313"/>
    </row>
    <row r="24" spans="1:11" ht="19.5" x14ac:dyDescent="0.4">
      <c r="A24" s="30" t="s">
        <v>66</v>
      </c>
      <c r="B24" s="34"/>
      <c r="C24" s="31"/>
      <c r="D24" s="34"/>
      <c r="E24" s="34"/>
      <c r="J24" s="314"/>
      <c r="K24" s="313"/>
    </row>
    <row r="25" spans="1:11" s="132" customFormat="1" ht="28.5" customHeight="1" x14ac:dyDescent="0.3">
      <c r="A25" s="437" t="s">
        <v>196</v>
      </c>
      <c r="B25" s="437"/>
      <c r="C25" s="437"/>
      <c r="D25" s="437"/>
      <c r="E25" s="437"/>
      <c r="F25" s="437"/>
      <c r="G25" s="134">
        <f>G21-I26</f>
        <v>106889.47000001371</v>
      </c>
      <c r="H25" s="135">
        <f>H21</f>
        <v>-1934710.0899999887</v>
      </c>
      <c r="I25" s="135">
        <f>I21-I26</f>
        <v>2041599.5600000005</v>
      </c>
    </row>
    <row r="26" spans="1:11" s="132" customFormat="1" ht="15" x14ac:dyDescent="0.3">
      <c r="A26" s="133" t="s">
        <v>197</v>
      </c>
      <c r="B26" s="130"/>
      <c r="C26" s="130"/>
      <c r="D26" s="130"/>
      <c r="E26" s="130"/>
      <c r="F26" s="130"/>
      <c r="G26" s="134"/>
      <c r="H26" s="363" t="s">
        <v>198</v>
      </c>
      <c r="I26" s="135">
        <v>0</v>
      </c>
      <c r="J26" s="321"/>
      <c r="K26" s="313"/>
    </row>
    <row r="27" spans="1:11" s="132" customFormat="1" x14ac:dyDescent="0.2">
      <c r="A27" s="136"/>
      <c r="B27" s="136"/>
      <c r="C27" s="136"/>
      <c r="D27" s="136"/>
      <c r="E27" s="136"/>
      <c r="F27" s="136"/>
      <c r="G27" s="136"/>
      <c r="H27" s="136"/>
      <c r="I27" s="136"/>
      <c r="J27" s="315"/>
      <c r="K27" s="316"/>
    </row>
    <row r="28" spans="1:11" s="132" customFormat="1" ht="16.5" x14ac:dyDescent="0.35">
      <c r="A28" s="129" t="s">
        <v>37</v>
      </c>
      <c r="B28" s="129" t="s">
        <v>38</v>
      </c>
      <c r="C28" s="129"/>
      <c r="D28" s="137"/>
      <c r="E28" s="137"/>
      <c r="F28" s="138"/>
      <c r="G28" s="131"/>
      <c r="H28" s="139"/>
      <c r="I28" s="138"/>
      <c r="J28" s="317"/>
      <c r="K28" s="313"/>
    </row>
    <row r="29" spans="1:11" s="132" customFormat="1" ht="16.5" customHeight="1" x14ac:dyDescent="0.3">
      <c r="A29" s="129"/>
      <c r="B29" s="129"/>
      <c r="C29" s="438" t="s">
        <v>14</v>
      </c>
      <c r="D29" s="438"/>
      <c r="E29" s="438"/>
      <c r="F29" s="138"/>
      <c r="G29" s="140">
        <f>G30+G31</f>
        <v>106889.47</v>
      </c>
      <c r="H29" s="139"/>
      <c r="I29" s="138"/>
      <c r="J29" s="317"/>
      <c r="K29" s="313"/>
    </row>
    <row r="30" spans="1:11" s="132" customFormat="1" ht="18.75" x14ac:dyDescent="0.4">
      <c r="A30" s="141"/>
      <c r="B30" s="141"/>
      <c r="C30" s="142"/>
      <c r="D30" s="143"/>
      <c r="E30" s="144" t="s">
        <v>41</v>
      </c>
      <c r="F30" s="145" t="s">
        <v>15</v>
      </c>
      <c r="G30" s="146">
        <v>50000</v>
      </c>
      <c r="H30" s="139"/>
      <c r="I30" s="138"/>
      <c r="J30" s="57"/>
      <c r="K30" s="57"/>
    </row>
    <row r="31" spans="1:11" s="132" customFormat="1" ht="18.75" x14ac:dyDescent="0.4">
      <c r="A31" s="141"/>
      <c r="B31" s="141"/>
      <c r="C31" s="147"/>
      <c r="D31" s="143"/>
      <c r="E31" s="148"/>
      <c r="F31" s="145" t="s">
        <v>55</v>
      </c>
      <c r="G31" s="146">
        <v>56889.47</v>
      </c>
      <c r="H31" s="139"/>
      <c r="I31" s="138"/>
      <c r="J31" s="318"/>
      <c r="K31" s="318"/>
    </row>
    <row r="32" spans="1:11" s="132" customFormat="1" ht="18.75" x14ac:dyDescent="0.4">
      <c r="A32" s="141"/>
      <c r="B32" s="149"/>
      <c r="C32" s="438" t="s">
        <v>42</v>
      </c>
      <c r="D32" s="438"/>
      <c r="E32" s="438"/>
      <c r="F32" s="438"/>
      <c r="G32" s="140">
        <f>I26</f>
        <v>0</v>
      </c>
      <c r="H32" s="139"/>
      <c r="I32" s="138"/>
      <c r="J32" s="319"/>
      <c r="K32" s="57"/>
    </row>
    <row r="33" spans="1:11" ht="20.25" customHeight="1" x14ac:dyDescent="0.3">
      <c r="A33" s="150"/>
      <c r="B33" s="455" t="str">
        <f>CONCATENATE("b) Výsledek hospod. předcház. účet. období k 31. 12. ",'Rekapitulace dle oblasti'!E7)</f>
        <v>b) Výsledek hospod. předcház. účet. období k 31. 12. 2022</v>
      </c>
      <c r="C33" s="455"/>
      <c r="D33" s="455"/>
      <c r="E33" s="455"/>
      <c r="F33" s="455"/>
      <c r="G33" s="151">
        <v>12360670</v>
      </c>
      <c r="H33" s="150"/>
      <c r="I33" s="150"/>
      <c r="J33" s="321"/>
      <c r="K33" s="310"/>
    </row>
    <row r="34" spans="1:11" ht="38.25" customHeight="1" x14ac:dyDescent="0.2">
      <c r="A34" s="441"/>
      <c r="B34" s="441"/>
      <c r="C34" s="441"/>
      <c r="D34" s="441"/>
      <c r="E34" s="441"/>
      <c r="F34" s="441"/>
      <c r="G34" s="441"/>
      <c r="H34" s="441"/>
      <c r="I34" s="441"/>
      <c r="J34" s="321"/>
      <c r="K34" s="18"/>
    </row>
    <row r="35" spans="1:11" ht="18.75" customHeight="1" x14ac:dyDescent="0.4">
      <c r="A35" s="30" t="s">
        <v>39</v>
      </c>
      <c r="B35" s="30" t="s">
        <v>21</v>
      </c>
      <c r="C35" s="30"/>
      <c r="D35" s="34"/>
      <c r="E35" s="47"/>
      <c r="F35" s="3"/>
      <c r="G35" s="152"/>
      <c r="H35" s="29"/>
      <c r="I35" s="29"/>
      <c r="J35" s="315"/>
      <c r="K35" s="316"/>
    </row>
    <row r="36" spans="1:11" ht="18.75" x14ac:dyDescent="0.4">
      <c r="A36" s="30"/>
      <c r="B36" s="30"/>
      <c r="C36" s="30"/>
      <c r="D36" s="34"/>
      <c r="F36" s="360" t="s">
        <v>25</v>
      </c>
      <c r="G36" s="44" t="s">
        <v>5</v>
      </c>
      <c r="H36" s="29"/>
      <c r="I36" s="153" t="s">
        <v>27</v>
      </c>
      <c r="J36" s="18"/>
    </row>
    <row r="37" spans="1:11" ht="16.5" x14ac:dyDescent="0.35">
      <c r="A37" s="154" t="s">
        <v>22</v>
      </c>
      <c r="B37" s="35"/>
      <c r="C37" s="2"/>
      <c r="D37" s="35"/>
      <c r="E37" s="47"/>
      <c r="F37" s="48">
        <v>300000</v>
      </c>
      <c r="G37" s="48">
        <v>276905</v>
      </c>
      <c r="H37" s="49"/>
      <c r="I37" s="155">
        <f>IF(F37=0,"nerozp.",G37/F37)</f>
        <v>0.92301666666666671</v>
      </c>
      <c r="J37" s="18"/>
    </row>
    <row r="38" spans="1:11" ht="16.5" hidden="1" customHeight="1" x14ac:dyDescent="0.35">
      <c r="A38" s="154" t="s">
        <v>60</v>
      </c>
      <c r="B38" s="35"/>
      <c r="C38" s="2"/>
      <c r="D38" s="50"/>
      <c r="E38" s="50"/>
      <c r="F38" s="48">
        <v>0</v>
      </c>
      <c r="G38" s="48">
        <v>0</v>
      </c>
      <c r="H38" s="49"/>
      <c r="I38" s="155" t="e">
        <f t="shared" ref="I38:I39" si="0">G38/F38</f>
        <v>#DIV/0!</v>
      </c>
      <c r="J38" s="18"/>
    </row>
    <row r="39" spans="1:11" ht="16.5" hidden="1" customHeight="1" x14ac:dyDescent="0.35">
      <c r="A39" s="154" t="s">
        <v>61</v>
      </c>
      <c r="B39" s="35"/>
      <c r="C39" s="2"/>
      <c r="D39" s="50"/>
      <c r="E39" s="50"/>
      <c r="F39" s="48">
        <v>0</v>
      </c>
      <c r="G39" s="48">
        <v>0</v>
      </c>
      <c r="H39" s="49"/>
      <c r="I39" s="155" t="e">
        <f t="shared" si="0"/>
        <v>#DIV/0!</v>
      </c>
      <c r="J39" s="18"/>
    </row>
    <row r="40" spans="1:11" ht="16.5" x14ac:dyDescent="0.35">
      <c r="A40" s="154" t="s">
        <v>54</v>
      </c>
      <c r="B40" s="35"/>
      <c r="C40" s="2"/>
      <c r="D40" s="50"/>
      <c r="E40" s="50"/>
      <c r="F40" s="48">
        <v>0</v>
      </c>
      <c r="G40" s="48">
        <v>0</v>
      </c>
      <c r="H40" s="49"/>
      <c r="I40" s="155" t="str">
        <f t="shared" ref="I40:I42" si="1">IF(F40=0,"nerozp.",G40/F40)</f>
        <v>nerozp.</v>
      </c>
      <c r="J40" s="8"/>
    </row>
    <row r="41" spans="1:11" ht="16.5" x14ac:dyDescent="0.35">
      <c r="A41" s="154" t="s">
        <v>52</v>
      </c>
      <c r="B41" s="35"/>
      <c r="C41" s="2"/>
      <c r="D41" s="47"/>
      <c r="E41" s="47"/>
      <c r="F41" s="48">
        <v>2406462</v>
      </c>
      <c r="G41" s="48">
        <v>2406462</v>
      </c>
      <c r="H41" s="49"/>
      <c r="I41" s="386">
        <f>IF(F41=0,"nerozp.",G41/F41)</f>
        <v>1</v>
      </c>
      <c r="J41" s="8"/>
    </row>
    <row r="42" spans="1:11" ht="16.5" x14ac:dyDescent="0.35">
      <c r="A42" s="154" t="s">
        <v>230</v>
      </c>
      <c r="B42" s="2"/>
      <c r="C42" s="2"/>
      <c r="D42" s="29"/>
      <c r="E42" s="29"/>
      <c r="F42" s="48">
        <v>0</v>
      </c>
      <c r="G42" s="48">
        <v>0</v>
      </c>
      <c r="H42" s="49"/>
      <c r="I42" s="155" t="str">
        <f t="shared" si="1"/>
        <v>nerozp.</v>
      </c>
      <c r="J42" s="8"/>
    </row>
    <row r="43" spans="1:11" ht="12.75" hidden="1" customHeight="1" x14ac:dyDescent="0.2">
      <c r="A43" s="433" t="s">
        <v>51</v>
      </c>
      <c r="B43" s="433"/>
      <c r="C43" s="433"/>
      <c r="D43" s="433"/>
      <c r="E43" s="433"/>
      <c r="F43" s="433"/>
      <c r="G43" s="433"/>
      <c r="H43" s="433"/>
      <c r="I43" s="433"/>
      <c r="J43" s="8"/>
    </row>
    <row r="44" spans="1:11" ht="27" customHeight="1" x14ac:dyDescent="0.2">
      <c r="A44" s="156" t="s">
        <v>51</v>
      </c>
      <c r="B44" s="426"/>
      <c r="C44" s="426"/>
      <c r="D44" s="426"/>
      <c r="E44" s="426"/>
      <c r="F44" s="426"/>
      <c r="G44" s="426"/>
      <c r="H44" s="426"/>
      <c r="I44" s="426"/>
      <c r="J44" s="8"/>
    </row>
    <row r="45" spans="1:11" ht="19.5" thickBot="1" x14ac:dyDescent="0.45">
      <c r="A45" s="30" t="s">
        <v>40</v>
      </c>
      <c r="B45" s="30" t="s">
        <v>16</v>
      </c>
      <c r="C45" s="30"/>
      <c r="D45" s="47"/>
      <c r="E45" s="47"/>
      <c r="F45" s="29"/>
      <c r="G45" s="36"/>
      <c r="H45" s="427" t="s">
        <v>29</v>
      </c>
      <c r="I45" s="427"/>
      <c r="J45" s="8"/>
    </row>
    <row r="46" spans="1:11" ht="18.75" thickTop="1" x14ac:dyDescent="0.35">
      <c r="A46" s="157"/>
      <c r="B46" s="158"/>
      <c r="C46" s="159"/>
      <c r="D46" s="158"/>
      <c r="E46" s="160" t="str">
        <f>CONCATENATE("Stav k 1.1.",'Rekapitulace dle oblasti'!E7)</f>
        <v>Stav k 1.1.2022</v>
      </c>
      <c r="F46" s="161" t="s">
        <v>17</v>
      </c>
      <c r="G46" s="161" t="s">
        <v>18</v>
      </c>
      <c r="H46" s="162" t="s">
        <v>19</v>
      </c>
      <c r="I46" s="163" t="s">
        <v>28</v>
      </c>
      <c r="J46" s="8"/>
    </row>
    <row r="47" spans="1:11" x14ac:dyDescent="0.2">
      <c r="A47" s="164"/>
      <c r="B47" s="165"/>
      <c r="C47" s="165"/>
      <c r="D47" s="165"/>
      <c r="E47" s="166"/>
      <c r="F47" s="445"/>
      <c r="G47" s="167"/>
      <c r="H47" s="168" t="str">
        <f>CONCATENATE("31.12.",'Rekapitulace dle oblasti'!E7)</f>
        <v>31.12.2022</v>
      </c>
      <c r="I47" s="169" t="str">
        <f>CONCATENATE("31.12.",'Rekapitulace dle oblasti'!E7)</f>
        <v>31.12.2022</v>
      </c>
      <c r="J47" s="8"/>
    </row>
    <row r="48" spans="1:11" x14ac:dyDescent="0.2">
      <c r="A48" s="164"/>
      <c r="B48" s="165"/>
      <c r="C48" s="165"/>
      <c r="D48" s="165"/>
      <c r="E48" s="166"/>
      <c r="F48" s="445"/>
      <c r="G48" s="170"/>
      <c r="H48" s="170"/>
      <c r="I48" s="171"/>
      <c r="J48" s="429"/>
      <c r="K48" s="430"/>
    </row>
    <row r="49" spans="1:12" ht="13.5" thickBot="1" x14ac:dyDescent="0.25">
      <c r="A49" s="172"/>
      <c r="B49" s="173"/>
      <c r="C49" s="173"/>
      <c r="D49" s="173"/>
      <c r="E49" s="166"/>
      <c r="F49" s="174"/>
      <c r="G49" s="174"/>
      <c r="H49" s="174"/>
      <c r="I49" s="175"/>
    </row>
    <row r="50" spans="1:12" ht="13.5" thickTop="1" x14ac:dyDescent="0.2">
      <c r="A50" s="176"/>
      <c r="B50" s="177"/>
      <c r="C50" s="177" t="s">
        <v>15</v>
      </c>
      <c r="D50" s="177"/>
      <c r="E50" s="178">
        <v>26480</v>
      </c>
      <c r="F50" s="179">
        <v>50000</v>
      </c>
      <c r="G50" s="180">
        <v>18900</v>
      </c>
      <c r="H50" s="180">
        <f t="shared" ref="H50:H53" si="2">E50+F50-G50</f>
        <v>57580</v>
      </c>
      <c r="I50" s="181">
        <v>57580</v>
      </c>
      <c r="J50" s="322"/>
      <c r="K50" s="322"/>
      <c r="L50" s="310"/>
    </row>
    <row r="51" spans="1:12" x14ac:dyDescent="0.2">
      <c r="A51" s="182"/>
      <c r="B51" s="183"/>
      <c r="C51" s="183" t="s">
        <v>20</v>
      </c>
      <c r="D51" s="183"/>
      <c r="E51" s="184">
        <v>1801351.06</v>
      </c>
      <c r="F51" s="185">
        <v>1054765.1000000001</v>
      </c>
      <c r="G51" s="186">
        <v>1120408.69</v>
      </c>
      <c r="H51" s="186">
        <f t="shared" si="2"/>
        <v>1735707.4700000002</v>
      </c>
      <c r="I51" s="187">
        <v>1717481.77</v>
      </c>
      <c r="J51" s="322"/>
      <c r="K51" s="323"/>
      <c r="L51" s="310"/>
    </row>
    <row r="52" spans="1:12" x14ac:dyDescent="0.2">
      <c r="A52" s="182"/>
      <c r="B52" s="183"/>
      <c r="C52" s="183" t="s">
        <v>55</v>
      </c>
      <c r="D52" s="183"/>
      <c r="E52" s="184">
        <v>1112178.19</v>
      </c>
      <c r="F52" s="185">
        <v>2947950.58</v>
      </c>
      <c r="G52" s="186">
        <v>473654.39</v>
      </c>
      <c r="H52" s="186">
        <f t="shared" si="2"/>
        <v>3586474.38</v>
      </c>
      <c r="I52" s="187">
        <v>3586474.38</v>
      </c>
      <c r="J52" s="323"/>
      <c r="K52" s="323"/>
      <c r="L52" s="310"/>
    </row>
    <row r="53" spans="1:12" x14ac:dyDescent="0.2">
      <c r="A53" s="182"/>
      <c r="B53" s="183"/>
      <c r="C53" s="183" t="s">
        <v>53</v>
      </c>
      <c r="D53" s="183"/>
      <c r="E53" s="184">
        <v>878221.42</v>
      </c>
      <c r="F53" s="185">
        <v>2892518</v>
      </c>
      <c r="G53" s="186">
        <v>3510521.46</v>
      </c>
      <c r="H53" s="186">
        <f t="shared" si="2"/>
        <v>260217.95999999996</v>
      </c>
      <c r="I53" s="187">
        <v>260217.96</v>
      </c>
      <c r="J53" s="324"/>
      <c r="K53" s="324"/>
      <c r="L53" s="310"/>
    </row>
    <row r="54" spans="1:12" ht="18.75" thickBot="1" x14ac:dyDescent="0.4">
      <c r="A54" s="188" t="s">
        <v>11</v>
      </c>
      <c r="B54" s="189"/>
      <c r="C54" s="189"/>
      <c r="D54" s="189"/>
      <c r="E54" s="190">
        <f>E50+E51+E52+E53</f>
        <v>3818230.67</v>
      </c>
      <c r="F54" s="191">
        <f>F50+F51+F52+F53</f>
        <v>6945233.6799999997</v>
      </c>
      <c r="G54" s="192">
        <f>G50+G51+G52+G53</f>
        <v>5123484.54</v>
      </c>
      <c r="H54" s="192">
        <f>H50+H51+H52+H53</f>
        <v>5639979.8099999996</v>
      </c>
      <c r="I54" s="193">
        <f>SUM(I50:I53)</f>
        <v>5621754.1100000003</v>
      </c>
      <c r="J54" s="325"/>
      <c r="K54" s="325"/>
      <c r="L54" s="310"/>
    </row>
    <row r="55" spans="1:12" ht="13.5" thickTop="1" x14ac:dyDescent="0.2">
      <c r="G55" s="286"/>
    </row>
    <row r="62" spans="1:12" x14ac:dyDescent="0.2">
      <c r="A62" s="4"/>
      <c r="B62" s="4"/>
      <c r="C62" s="4"/>
      <c r="D62" s="4"/>
      <c r="E62" s="4"/>
      <c r="F62" s="4"/>
      <c r="G62" s="4"/>
      <c r="H62" s="4"/>
      <c r="I62" s="4"/>
    </row>
    <row r="63" spans="1:12" x14ac:dyDescent="0.2">
      <c r="A63" s="4"/>
      <c r="B63" s="4"/>
      <c r="C63" s="4"/>
      <c r="D63" s="4"/>
      <c r="E63" s="4"/>
      <c r="F63" s="4"/>
      <c r="G63" s="4"/>
      <c r="H63" s="4"/>
      <c r="I63" s="4"/>
    </row>
    <row r="64" spans="1:12" x14ac:dyDescent="0.2">
      <c r="A64" s="4"/>
      <c r="B64" s="4"/>
      <c r="C64" s="4"/>
      <c r="D64" s="4"/>
      <c r="E64" s="4"/>
      <c r="F64" s="4"/>
      <c r="G64" s="4"/>
      <c r="H64" s="4"/>
      <c r="I64" s="4"/>
    </row>
    <row r="65" spans="1:9" x14ac:dyDescent="0.2">
      <c r="A65" s="4"/>
      <c r="B65" s="4"/>
      <c r="C65" s="4"/>
      <c r="D65" s="4"/>
      <c r="E65" s="4"/>
      <c r="F65" s="4"/>
      <c r="G65" s="4"/>
      <c r="H65" s="4"/>
      <c r="I65" s="4"/>
    </row>
    <row r="66" spans="1:9" x14ac:dyDescent="0.2">
      <c r="A66" s="4"/>
      <c r="B66" s="4"/>
      <c r="C66" s="4"/>
      <c r="D66" s="4"/>
      <c r="E66" s="4"/>
      <c r="F66" s="4"/>
      <c r="G66" s="4"/>
      <c r="H66" s="4"/>
      <c r="I66" s="4"/>
    </row>
    <row r="67" spans="1:9" x14ac:dyDescent="0.2">
      <c r="A67" s="4"/>
      <c r="B67" s="4"/>
      <c r="C67" s="4"/>
      <c r="D67" s="4"/>
      <c r="E67" s="4"/>
      <c r="F67" s="4"/>
      <c r="G67" s="4"/>
      <c r="H67" s="4"/>
      <c r="I67" s="4"/>
    </row>
    <row r="68" spans="1:9" x14ac:dyDescent="0.2">
      <c r="A68" s="4"/>
      <c r="B68" s="4"/>
      <c r="C68" s="4"/>
      <c r="D68" s="4"/>
      <c r="E68" s="4"/>
      <c r="F68" s="4"/>
      <c r="G68" s="4"/>
      <c r="H68" s="4"/>
      <c r="I68" s="4"/>
    </row>
    <row r="69" spans="1:9" x14ac:dyDescent="0.2">
      <c r="A69" s="4"/>
      <c r="B69" s="4"/>
      <c r="C69" s="4"/>
      <c r="D69" s="4"/>
      <c r="E69" s="4"/>
      <c r="F69" s="4"/>
      <c r="G69" s="4"/>
      <c r="H69" s="4"/>
      <c r="I69" s="4"/>
    </row>
    <row r="70" spans="1:9" x14ac:dyDescent="0.2">
      <c r="A70" s="4"/>
      <c r="B70" s="4"/>
      <c r="C70" s="4"/>
      <c r="D70" s="4"/>
      <c r="E70" s="4"/>
      <c r="F70" s="4"/>
      <c r="G70" s="4"/>
      <c r="H70" s="4"/>
      <c r="I70" s="4"/>
    </row>
    <row r="71" spans="1:9" x14ac:dyDescent="0.2">
      <c r="A71" s="4"/>
      <c r="B71" s="4"/>
      <c r="C71" s="4"/>
      <c r="D71" s="4"/>
      <c r="E71" s="4"/>
      <c r="F71" s="4"/>
      <c r="G71" s="4"/>
      <c r="H71" s="4"/>
      <c r="I71" s="4"/>
    </row>
    <row r="72" spans="1:9" x14ac:dyDescent="0.2">
      <c r="A72" s="4"/>
      <c r="B72" s="4"/>
      <c r="C72" s="4"/>
      <c r="D72" s="4"/>
      <c r="E72" s="4"/>
      <c r="F72" s="4"/>
      <c r="G72" s="4"/>
      <c r="H72" s="4"/>
      <c r="I72" s="4"/>
    </row>
    <row r="73" spans="1:9" x14ac:dyDescent="0.2">
      <c r="A73" s="4"/>
      <c r="B73" s="4"/>
      <c r="C73" s="4"/>
      <c r="D73" s="4"/>
      <c r="E73" s="4"/>
      <c r="F73" s="4"/>
      <c r="G73" s="4"/>
      <c r="H73" s="4"/>
      <c r="I73" s="4"/>
    </row>
    <row r="74" spans="1:9" x14ac:dyDescent="0.2">
      <c r="A74" s="4"/>
      <c r="B74" s="4"/>
      <c r="C74" s="4"/>
      <c r="D74" s="4"/>
      <c r="E74" s="4"/>
      <c r="F74" s="4"/>
      <c r="G74" s="4"/>
      <c r="H74" s="4"/>
      <c r="I74" s="4"/>
    </row>
    <row r="75" spans="1:9" x14ac:dyDescent="0.2">
      <c r="A75" s="4"/>
      <c r="B75" s="4"/>
      <c r="C75" s="4"/>
      <c r="D75" s="4"/>
      <c r="E75" s="4"/>
      <c r="F75" s="4"/>
      <c r="G75" s="4"/>
      <c r="H75" s="4"/>
      <c r="I75" s="4"/>
    </row>
    <row r="76" spans="1:9" x14ac:dyDescent="0.2">
      <c r="A76" s="4"/>
      <c r="B76" s="4"/>
      <c r="C76" s="4"/>
      <c r="D76" s="4"/>
      <c r="E76" s="4"/>
      <c r="F76" s="4"/>
      <c r="G76" s="4"/>
      <c r="H76" s="4"/>
      <c r="I76" s="4"/>
    </row>
    <row r="77" spans="1:9" x14ac:dyDescent="0.2">
      <c r="A77" s="4"/>
      <c r="B77" s="4"/>
      <c r="C77" s="4"/>
      <c r="D77" s="4"/>
      <c r="E77" s="4"/>
      <c r="F77" s="4"/>
      <c r="G77" s="4"/>
      <c r="H77" s="4"/>
      <c r="I77" s="4"/>
    </row>
    <row r="78" spans="1:9" x14ac:dyDescent="0.2">
      <c r="A78" s="4"/>
      <c r="B78" s="4"/>
      <c r="C78" s="4"/>
      <c r="D78" s="4"/>
      <c r="E78" s="4"/>
      <c r="F78" s="4"/>
      <c r="G78" s="4"/>
      <c r="H78" s="4"/>
      <c r="I78" s="4"/>
    </row>
    <row r="79" spans="1:9" x14ac:dyDescent="0.2">
      <c r="A79" s="4"/>
      <c r="B79" s="4"/>
      <c r="C79" s="4"/>
      <c r="D79" s="4"/>
      <c r="E79" s="4"/>
      <c r="F79" s="4"/>
      <c r="G79" s="4"/>
      <c r="H79" s="4"/>
      <c r="I79" s="4"/>
    </row>
    <row r="80" spans="1:9" x14ac:dyDescent="0.2">
      <c r="A80" s="4"/>
      <c r="B80" s="4"/>
      <c r="C80" s="4"/>
      <c r="D80" s="4"/>
      <c r="E80" s="4"/>
      <c r="F80" s="4"/>
      <c r="G80" s="4"/>
      <c r="H80" s="4"/>
      <c r="I80" s="4"/>
    </row>
    <row r="81" spans="1:9" x14ac:dyDescent="0.2">
      <c r="A81" s="4"/>
      <c r="B81" s="4"/>
      <c r="C81" s="4"/>
      <c r="D81" s="4"/>
      <c r="E81" s="4"/>
      <c r="F81" s="4"/>
      <c r="G81" s="4"/>
      <c r="H81" s="4"/>
      <c r="I81" s="4"/>
    </row>
    <row r="82" spans="1:9" x14ac:dyDescent="0.2">
      <c r="A82" s="4"/>
      <c r="B82" s="4"/>
      <c r="C82" s="4"/>
      <c r="D82" s="4"/>
      <c r="E82" s="4"/>
      <c r="F82" s="4"/>
      <c r="G82" s="4"/>
      <c r="H82" s="4"/>
      <c r="I82" s="4"/>
    </row>
    <row r="83" spans="1:9" x14ac:dyDescent="0.2">
      <c r="A83" s="4"/>
      <c r="B83" s="4"/>
      <c r="C83" s="4"/>
      <c r="D83" s="4"/>
      <c r="E83" s="4"/>
      <c r="F83" s="4"/>
      <c r="G83" s="4"/>
      <c r="H83" s="4"/>
      <c r="I83" s="4"/>
    </row>
    <row r="84" spans="1:9" x14ac:dyDescent="0.2">
      <c r="A84" s="4"/>
      <c r="B84" s="4"/>
      <c r="C84" s="4"/>
      <c r="D84" s="4"/>
      <c r="E84" s="4"/>
      <c r="F84" s="4"/>
      <c r="G84" s="4"/>
      <c r="H84" s="4"/>
      <c r="I84" s="4"/>
    </row>
    <row r="85" spans="1:9" x14ac:dyDescent="0.2">
      <c r="A85" s="4"/>
      <c r="B85" s="4"/>
      <c r="C85" s="4"/>
      <c r="D85" s="4"/>
      <c r="E85" s="4"/>
      <c r="F85" s="4"/>
      <c r="G85" s="4"/>
      <c r="H85" s="4"/>
      <c r="I85" s="4"/>
    </row>
    <row r="86" spans="1:9" x14ac:dyDescent="0.2">
      <c r="A86" s="4"/>
      <c r="B86" s="4"/>
      <c r="C86" s="4"/>
      <c r="D86" s="4"/>
      <c r="E86" s="4"/>
      <c r="F86" s="4"/>
      <c r="G86" s="4"/>
      <c r="H86" s="4"/>
      <c r="I86" s="4"/>
    </row>
    <row r="87" spans="1:9" x14ac:dyDescent="0.2">
      <c r="A87" s="4"/>
      <c r="B87" s="4"/>
      <c r="C87" s="4"/>
      <c r="D87" s="4"/>
      <c r="E87" s="4"/>
      <c r="F87" s="4"/>
      <c r="G87" s="4"/>
      <c r="H87" s="4"/>
      <c r="I87" s="4"/>
    </row>
    <row r="88" spans="1:9" x14ac:dyDescent="0.2">
      <c r="A88" s="4"/>
      <c r="B88" s="4"/>
      <c r="C88" s="4"/>
      <c r="D88" s="4"/>
      <c r="E88" s="4"/>
      <c r="F88" s="4"/>
      <c r="G88" s="4"/>
      <c r="H88" s="4"/>
      <c r="I88" s="4"/>
    </row>
    <row r="89" spans="1:9" x14ac:dyDescent="0.2">
      <c r="A89" s="4"/>
      <c r="B89" s="4"/>
      <c r="C89" s="4"/>
      <c r="D89" s="4"/>
      <c r="E89" s="4"/>
      <c r="F89" s="4"/>
      <c r="G89" s="4"/>
      <c r="H89" s="4"/>
      <c r="I89" s="4"/>
    </row>
    <row r="90" spans="1:9" x14ac:dyDescent="0.2">
      <c r="A90" s="4"/>
      <c r="B90" s="4"/>
      <c r="C90" s="4"/>
      <c r="D90" s="4"/>
      <c r="E90" s="4"/>
      <c r="F90" s="4"/>
      <c r="G90" s="4"/>
      <c r="H90" s="4"/>
      <c r="I90" s="4"/>
    </row>
    <row r="91" spans="1:9" x14ac:dyDescent="0.2">
      <c r="A91" s="4"/>
      <c r="B91" s="4"/>
      <c r="C91" s="4"/>
      <c r="D91" s="4"/>
      <c r="E91" s="4"/>
      <c r="F91" s="4"/>
      <c r="G91" s="4"/>
      <c r="H91" s="4"/>
      <c r="I91" s="4"/>
    </row>
    <row r="92" spans="1:9" x14ac:dyDescent="0.2">
      <c r="A92" s="4"/>
      <c r="B92" s="4"/>
      <c r="C92" s="4"/>
      <c r="D92" s="4"/>
      <c r="E92" s="4"/>
      <c r="F92" s="4"/>
      <c r="G92" s="4"/>
      <c r="H92" s="4"/>
      <c r="I92" s="4"/>
    </row>
    <row r="94" spans="1:9" x14ac:dyDescent="0.2">
      <c r="A94" s="4"/>
      <c r="B94" s="4"/>
      <c r="C94" s="4"/>
      <c r="D94" s="4"/>
      <c r="E94" s="4"/>
      <c r="F94" s="4"/>
      <c r="G94" s="4"/>
      <c r="H94" s="4"/>
      <c r="I94" s="4"/>
    </row>
    <row r="95" spans="1:9" x14ac:dyDescent="0.2">
      <c r="A95" s="4"/>
      <c r="B95" s="4"/>
      <c r="C95" s="4"/>
      <c r="D95" s="4"/>
      <c r="E95" s="4"/>
      <c r="F95" s="4"/>
      <c r="G95" s="4"/>
      <c r="H95" s="4"/>
      <c r="I95" s="4"/>
    </row>
    <row r="96" spans="1:9" x14ac:dyDescent="0.2">
      <c r="A96" s="4"/>
      <c r="B96" s="4"/>
      <c r="C96" s="4"/>
      <c r="D96" s="4"/>
      <c r="E96" s="4"/>
      <c r="F96" s="4"/>
      <c r="G96" s="4"/>
      <c r="H96" s="4"/>
      <c r="I96" s="4"/>
    </row>
    <row r="97" spans="1:9" x14ac:dyDescent="0.2">
      <c r="A97" s="4"/>
      <c r="B97" s="4"/>
      <c r="C97" s="4"/>
      <c r="D97" s="4"/>
      <c r="E97" s="4"/>
      <c r="F97" s="4"/>
      <c r="G97" s="4"/>
      <c r="H97" s="4"/>
      <c r="I97" s="4"/>
    </row>
    <row r="98" spans="1:9" x14ac:dyDescent="0.2">
      <c r="A98" s="4"/>
      <c r="B98" s="4"/>
      <c r="C98" s="4"/>
      <c r="D98" s="4"/>
      <c r="E98" s="4"/>
      <c r="F98" s="4"/>
      <c r="G98" s="4"/>
      <c r="H98" s="4"/>
      <c r="I98" s="4"/>
    </row>
    <row r="100" spans="1:9" x14ac:dyDescent="0.2">
      <c r="A100" s="4"/>
      <c r="B100" s="4"/>
      <c r="C100" s="4"/>
      <c r="D100" s="4"/>
      <c r="E100" s="4"/>
      <c r="F100" s="4"/>
      <c r="G100" s="4"/>
      <c r="H100" s="4"/>
      <c r="I100" s="4"/>
    </row>
    <row r="101" spans="1:9" x14ac:dyDescent="0.2">
      <c r="A101" s="4"/>
      <c r="B101" s="4"/>
      <c r="C101" s="4"/>
      <c r="D101" s="4"/>
      <c r="E101" s="4"/>
      <c r="F101" s="4"/>
      <c r="G101" s="4"/>
      <c r="H101" s="4"/>
      <c r="I101" s="4"/>
    </row>
    <row r="102" spans="1:9" x14ac:dyDescent="0.2">
      <c r="A102" s="4"/>
      <c r="B102" s="4"/>
      <c r="C102" s="4"/>
      <c r="D102" s="4"/>
      <c r="E102" s="4"/>
      <c r="F102" s="4"/>
      <c r="G102" s="4"/>
      <c r="H102" s="4"/>
      <c r="I102" s="4"/>
    </row>
    <row r="104" spans="1:9" x14ac:dyDescent="0.2">
      <c r="A104" s="4"/>
      <c r="B104" s="4"/>
      <c r="C104" s="4"/>
      <c r="D104" s="4"/>
      <c r="E104" s="4"/>
      <c r="F104" s="4"/>
      <c r="G104" s="4"/>
      <c r="H104" s="4"/>
      <c r="I104" s="4"/>
    </row>
    <row r="105" spans="1:9" x14ac:dyDescent="0.2">
      <c r="A105" s="4"/>
      <c r="B105" s="4"/>
      <c r="C105" s="4"/>
      <c r="D105" s="4"/>
      <c r="E105" s="4"/>
      <c r="F105" s="4"/>
      <c r="G105" s="4"/>
      <c r="H105" s="4"/>
      <c r="I105" s="4"/>
    </row>
    <row r="107" spans="1:9" x14ac:dyDescent="0.2">
      <c r="A107" s="4"/>
      <c r="B107" s="4"/>
      <c r="C107" s="4"/>
      <c r="D107" s="4"/>
      <c r="E107" s="4"/>
      <c r="F107" s="4"/>
      <c r="G107" s="4"/>
      <c r="H107" s="4"/>
      <c r="I107" s="4"/>
    </row>
    <row r="108" spans="1:9" x14ac:dyDescent="0.2">
      <c r="A108" s="4"/>
      <c r="B108" s="4"/>
      <c r="C108" s="4"/>
      <c r="D108" s="4"/>
      <c r="E108" s="4"/>
      <c r="F108" s="4"/>
      <c r="G108" s="4"/>
      <c r="H108" s="4"/>
      <c r="I108" s="4"/>
    </row>
    <row r="109" spans="1:9" x14ac:dyDescent="0.2">
      <c r="A109" s="4"/>
      <c r="B109" s="4"/>
      <c r="C109" s="4"/>
      <c r="D109" s="4"/>
      <c r="E109" s="4"/>
      <c r="F109" s="4"/>
      <c r="G109" s="4"/>
      <c r="H109" s="4"/>
      <c r="I109" s="4"/>
    </row>
    <row r="110" spans="1:9" x14ac:dyDescent="0.2">
      <c r="A110" s="4"/>
      <c r="B110" s="4"/>
      <c r="C110" s="4"/>
      <c r="D110" s="4"/>
      <c r="E110" s="4"/>
      <c r="F110" s="4"/>
      <c r="G110" s="4"/>
      <c r="H110" s="4"/>
      <c r="I110" s="4"/>
    </row>
    <row r="111" spans="1:9" x14ac:dyDescent="0.2">
      <c r="A111" s="4"/>
      <c r="B111" s="4"/>
      <c r="C111" s="4"/>
      <c r="D111" s="4"/>
      <c r="E111" s="4"/>
      <c r="F111" s="4"/>
      <c r="G111" s="4"/>
      <c r="H111" s="4"/>
      <c r="I111" s="4"/>
    </row>
    <row r="112" spans="1:9" x14ac:dyDescent="0.2">
      <c r="A112" s="4"/>
      <c r="B112" s="4"/>
      <c r="C112" s="4"/>
      <c r="D112" s="4"/>
      <c r="E112" s="4"/>
      <c r="F112" s="4"/>
      <c r="G112" s="4"/>
      <c r="H112" s="4"/>
      <c r="I112" s="4"/>
    </row>
    <row r="114" spans="1:9" x14ac:dyDescent="0.2">
      <c r="A114" s="4"/>
      <c r="B114" s="4"/>
      <c r="C114" s="4"/>
      <c r="D114" s="4"/>
      <c r="E114" s="4"/>
      <c r="F114" s="4"/>
      <c r="G114" s="4"/>
      <c r="H114" s="4"/>
      <c r="I114" s="4"/>
    </row>
    <row r="115" spans="1:9" x14ac:dyDescent="0.2">
      <c r="A115" s="4"/>
      <c r="B115" s="4"/>
      <c r="C115" s="4"/>
      <c r="D115" s="4"/>
      <c r="E115" s="4"/>
      <c r="F115" s="4"/>
      <c r="G115" s="4"/>
      <c r="H115" s="4"/>
      <c r="I115" s="4"/>
    </row>
    <row r="118" spans="1:9" x14ac:dyDescent="0.2">
      <c r="A118" s="4"/>
      <c r="B118" s="4"/>
      <c r="C118" s="4"/>
      <c r="D118" s="4"/>
      <c r="E118" s="4"/>
      <c r="F118" s="4"/>
      <c r="G118" s="4"/>
      <c r="H118" s="4"/>
      <c r="I118" s="4"/>
    </row>
    <row r="119" spans="1:9" x14ac:dyDescent="0.2">
      <c r="A119" s="4"/>
      <c r="B119" s="4"/>
      <c r="C119" s="4"/>
      <c r="D119" s="4"/>
      <c r="E119" s="4"/>
      <c r="F119" s="4"/>
      <c r="G119" s="4"/>
      <c r="H119" s="4"/>
      <c r="I119" s="4"/>
    </row>
    <row r="120" spans="1:9" x14ac:dyDescent="0.2">
      <c r="A120" s="4"/>
      <c r="B120" s="4"/>
      <c r="C120" s="4"/>
      <c r="D120" s="4"/>
      <c r="E120" s="4"/>
      <c r="F120" s="4"/>
      <c r="G120" s="4"/>
      <c r="H120" s="4"/>
      <c r="I120" s="4"/>
    </row>
    <row r="121" spans="1:9" x14ac:dyDescent="0.2">
      <c r="A121" s="4"/>
      <c r="B121" s="4"/>
      <c r="C121" s="4"/>
      <c r="D121" s="4"/>
      <c r="E121" s="4"/>
      <c r="F121" s="4"/>
      <c r="G121" s="4"/>
      <c r="H121" s="4"/>
      <c r="I121" s="4"/>
    </row>
    <row r="122" spans="1:9" x14ac:dyDescent="0.2">
      <c r="A122" s="4"/>
      <c r="B122" s="4"/>
      <c r="C122" s="4"/>
      <c r="D122" s="4"/>
      <c r="E122" s="4"/>
      <c r="F122" s="4"/>
      <c r="G122" s="4"/>
      <c r="H122" s="4"/>
      <c r="I122" s="4"/>
    </row>
    <row r="125" spans="1:9" x14ac:dyDescent="0.2">
      <c r="A125" s="4"/>
      <c r="B125" s="4"/>
      <c r="C125" s="4"/>
      <c r="D125" s="4"/>
      <c r="E125" s="4"/>
      <c r="F125" s="4"/>
      <c r="G125" s="4"/>
      <c r="H125" s="4"/>
      <c r="I125" s="4"/>
    </row>
    <row r="126" spans="1:9" x14ac:dyDescent="0.2">
      <c r="A126" s="4"/>
      <c r="B126" s="4"/>
      <c r="C126" s="4"/>
      <c r="D126" s="4"/>
      <c r="E126" s="4"/>
      <c r="F126" s="4"/>
      <c r="G126" s="4"/>
      <c r="H126" s="4"/>
      <c r="I126" s="4"/>
    </row>
    <row r="128" spans="1:9" x14ac:dyDescent="0.2">
      <c r="A128" s="4"/>
      <c r="B128" s="4"/>
      <c r="C128" s="4"/>
      <c r="D128" s="4"/>
      <c r="E128" s="4"/>
      <c r="F128" s="4"/>
      <c r="G128" s="4"/>
      <c r="H128" s="4"/>
      <c r="I128" s="4"/>
    </row>
    <row r="129" spans="1:9" x14ac:dyDescent="0.2">
      <c r="A129" s="4"/>
      <c r="B129" s="4"/>
      <c r="C129" s="4"/>
      <c r="D129" s="4"/>
      <c r="E129" s="4"/>
      <c r="F129" s="4"/>
      <c r="G129" s="4"/>
      <c r="H129" s="4"/>
      <c r="I129" s="4"/>
    </row>
    <row r="130" spans="1:9" x14ac:dyDescent="0.2">
      <c r="A130" s="4"/>
      <c r="B130" s="4"/>
      <c r="C130" s="4"/>
      <c r="D130" s="4"/>
      <c r="E130" s="4"/>
      <c r="F130" s="4"/>
      <c r="G130" s="4"/>
      <c r="H130" s="4"/>
      <c r="I130" s="4"/>
    </row>
    <row r="131" spans="1:9" x14ac:dyDescent="0.2">
      <c r="A131" s="4"/>
      <c r="B131" s="4"/>
      <c r="C131" s="4"/>
      <c r="D131" s="4"/>
      <c r="E131" s="4"/>
      <c r="F131" s="4"/>
      <c r="G131" s="4"/>
      <c r="H131" s="4"/>
      <c r="I131" s="4"/>
    </row>
    <row r="133" spans="1:9" x14ac:dyDescent="0.2">
      <c r="A133" s="4"/>
      <c r="B133" s="4"/>
      <c r="C133" s="4"/>
      <c r="D133" s="4"/>
      <c r="E133" s="4"/>
      <c r="F133" s="4"/>
      <c r="G133" s="4"/>
      <c r="H133" s="4"/>
      <c r="I133" s="4"/>
    </row>
    <row r="136" spans="1:9" x14ac:dyDescent="0.2">
      <c r="A136" s="4"/>
      <c r="B136" s="4"/>
      <c r="C136" s="4"/>
      <c r="D136" s="4"/>
      <c r="E136" s="4"/>
      <c r="F136" s="4"/>
      <c r="G136" s="4"/>
      <c r="H136" s="4"/>
      <c r="I136" s="4"/>
    </row>
    <row r="137" spans="1:9" x14ac:dyDescent="0.2">
      <c r="A137" s="4"/>
      <c r="B137" s="4"/>
      <c r="C137" s="4"/>
      <c r="D137" s="4"/>
      <c r="E137" s="4"/>
      <c r="F137" s="4"/>
      <c r="G137" s="4"/>
      <c r="H137" s="4"/>
      <c r="I137" s="4"/>
    </row>
    <row r="138" spans="1:9" x14ac:dyDescent="0.2">
      <c r="A138" s="4"/>
      <c r="B138" s="4"/>
      <c r="C138" s="4"/>
      <c r="D138" s="4"/>
      <c r="E138" s="4"/>
      <c r="F138" s="4"/>
      <c r="G138" s="4"/>
      <c r="H138" s="4"/>
      <c r="I138" s="4"/>
    </row>
    <row r="139" spans="1:9" x14ac:dyDescent="0.2">
      <c r="A139" s="4"/>
      <c r="B139" s="4"/>
      <c r="C139" s="4"/>
      <c r="D139" s="4"/>
      <c r="E139" s="4"/>
      <c r="F139" s="4"/>
      <c r="G139" s="4"/>
      <c r="H139" s="4"/>
      <c r="I139" s="4"/>
    </row>
    <row r="140" spans="1:9" x14ac:dyDescent="0.2">
      <c r="A140" s="4"/>
      <c r="B140" s="4"/>
      <c r="C140" s="4"/>
      <c r="D140" s="4"/>
      <c r="E140" s="4"/>
      <c r="F140" s="4"/>
      <c r="G140" s="4"/>
      <c r="H140" s="4"/>
      <c r="I140" s="4"/>
    </row>
    <row r="144" spans="1:9" x14ac:dyDescent="0.2">
      <c r="A144" s="4"/>
      <c r="B144" s="4"/>
      <c r="C144" s="4"/>
      <c r="D144" s="4"/>
      <c r="E144" s="4"/>
      <c r="F144" s="4"/>
      <c r="G144" s="4"/>
      <c r="H144" s="4"/>
      <c r="I144" s="4"/>
    </row>
    <row r="150" spans="1:9" x14ac:dyDescent="0.2">
      <c r="A150" s="4"/>
      <c r="B150" s="4"/>
      <c r="C150" s="4"/>
      <c r="D150" s="4"/>
      <c r="E150" s="4"/>
      <c r="F150" s="4"/>
      <c r="G150" s="4"/>
      <c r="H150" s="4"/>
      <c r="I150" s="4"/>
    </row>
    <row r="155" spans="1:9" x14ac:dyDescent="0.2">
      <c r="A155" s="4"/>
      <c r="B155" s="4"/>
      <c r="C155" s="4"/>
      <c r="D155" s="4"/>
      <c r="E155" s="4"/>
      <c r="F155" s="4"/>
      <c r="G155" s="4"/>
      <c r="H155" s="4"/>
      <c r="I155" s="4"/>
    </row>
    <row r="156" spans="1:9" x14ac:dyDescent="0.2">
      <c r="A156" s="4"/>
      <c r="B156" s="4"/>
      <c r="C156" s="4"/>
      <c r="D156" s="4"/>
      <c r="E156" s="4"/>
      <c r="F156" s="4"/>
      <c r="G156" s="4"/>
      <c r="H156" s="4"/>
      <c r="I156" s="4"/>
    </row>
    <row r="157" spans="1:9" x14ac:dyDescent="0.2">
      <c r="A157" s="4"/>
      <c r="B157" s="4"/>
      <c r="C157" s="4"/>
      <c r="D157" s="4"/>
      <c r="E157" s="4"/>
      <c r="F157" s="4"/>
      <c r="G157" s="4"/>
      <c r="H157" s="4"/>
      <c r="I157" s="4"/>
    </row>
    <row r="158" spans="1:9" x14ac:dyDescent="0.2">
      <c r="A158" s="4"/>
      <c r="B158" s="4"/>
      <c r="C158" s="4"/>
      <c r="D158" s="4"/>
      <c r="E158" s="4"/>
      <c r="F158" s="4"/>
      <c r="G158" s="4"/>
      <c r="H158" s="4"/>
      <c r="I158" s="4"/>
    </row>
    <row r="159" spans="1:9" x14ac:dyDescent="0.2">
      <c r="A159" s="4"/>
      <c r="B159" s="4"/>
      <c r="C159" s="4"/>
      <c r="D159" s="4"/>
      <c r="E159" s="4"/>
      <c r="F159" s="4"/>
      <c r="G159" s="4"/>
      <c r="H159" s="4"/>
      <c r="I159" s="4"/>
    </row>
    <row r="160" spans="1:9" x14ac:dyDescent="0.2">
      <c r="A160" s="4"/>
      <c r="B160" s="4"/>
      <c r="C160" s="4"/>
      <c r="D160" s="4"/>
      <c r="E160" s="4"/>
      <c r="F160" s="4"/>
      <c r="G160" s="4"/>
      <c r="H160" s="4"/>
      <c r="I160" s="4"/>
    </row>
    <row r="161" spans="1:9" x14ac:dyDescent="0.2">
      <c r="A161" s="4"/>
      <c r="B161" s="4"/>
      <c r="C161" s="4"/>
      <c r="D161" s="4"/>
      <c r="E161" s="4"/>
      <c r="F161" s="4"/>
      <c r="G161" s="4"/>
      <c r="H161" s="4"/>
      <c r="I161" s="4"/>
    </row>
    <row r="162" spans="1:9" x14ac:dyDescent="0.2">
      <c r="A162" s="4"/>
      <c r="B162" s="4"/>
      <c r="C162" s="4"/>
      <c r="D162" s="4"/>
      <c r="E162" s="4"/>
      <c r="F162" s="4"/>
      <c r="G162" s="4"/>
      <c r="H162" s="4"/>
      <c r="I162" s="4"/>
    </row>
    <row r="163" spans="1:9" x14ac:dyDescent="0.2">
      <c r="A163" s="4"/>
      <c r="B163" s="4"/>
      <c r="C163" s="4"/>
      <c r="D163" s="4"/>
      <c r="E163" s="4"/>
      <c r="F163" s="4"/>
      <c r="G163" s="4"/>
      <c r="H163" s="4"/>
      <c r="I163" s="4"/>
    </row>
    <row r="164" spans="1:9" x14ac:dyDescent="0.2">
      <c r="A164" s="4"/>
      <c r="B164" s="4"/>
      <c r="C164" s="4"/>
      <c r="D164" s="4"/>
      <c r="E164" s="4"/>
      <c r="F164" s="4"/>
      <c r="G164" s="4"/>
      <c r="H164" s="4"/>
      <c r="I164" s="4"/>
    </row>
    <row r="165" spans="1:9" x14ac:dyDescent="0.2">
      <c r="A165" s="4"/>
      <c r="B165" s="4"/>
      <c r="C165" s="4"/>
      <c r="D165" s="4"/>
      <c r="E165" s="4"/>
      <c r="F165" s="4"/>
      <c r="G165" s="4"/>
      <c r="H165" s="4"/>
      <c r="I165" s="4"/>
    </row>
    <row r="166" spans="1:9" x14ac:dyDescent="0.2">
      <c r="A166" s="4"/>
      <c r="B166" s="4"/>
      <c r="C166" s="4"/>
      <c r="D166" s="4"/>
      <c r="E166" s="4"/>
      <c r="F166" s="4"/>
      <c r="G166" s="4"/>
      <c r="H166" s="4"/>
      <c r="I166" s="4"/>
    </row>
    <row r="167" spans="1:9" x14ac:dyDescent="0.2">
      <c r="A167" s="4"/>
      <c r="B167" s="4"/>
      <c r="C167" s="4"/>
      <c r="D167" s="4"/>
      <c r="E167" s="4"/>
      <c r="F167" s="4"/>
      <c r="G167" s="4"/>
      <c r="H167" s="4"/>
      <c r="I167" s="4"/>
    </row>
    <row r="168" spans="1:9" x14ac:dyDescent="0.2">
      <c r="A168" s="4"/>
      <c r="B168" s="4"/>
      <c r="C168" s="4"/>
      <c r="D168" s="4"/>
      <c r="E168" s="4"/>
      <c r="F168" s="4"/>
      <c r="G168" s="4"/>
      <c r="H168" s="4"/>
      <c r="I168" s="4"/>
    </row>
    <row r="169" spans="1:9" x14ac:dyDescent="0.2">
      <c r="A169" s="4"/>
      <c r="B169" s="4"/>
      <c r="C169" s="4"/>
      <c r="D169" s="4"/>
      <c r="E169" s="4"/>
      <c r="F169" s="4"/>
      <c r="G169" s="4"/>
      <c r="H169" s="4"/>
      <c r="I169" s="4"/>
    </row>
    <row r="170" spans="1:9" x14ac:dyDescent="0.2">
      <c r="A170" s="4"/>
      <c r="B170" s="4"/>
      <c r="C170" s="4"/>
      <c r="D170" s="4"/>
      <c r="E170" s="4"/>
      <c r="F170" s="4"/>
      <c r="G170" s="4"/>
      <c r="H170" s="4"/>
      <c r="I170" s="4"/>
    </row>
    <row r="171" spans="1:9" x14ac:dyDescent="0.2">
      <c r="A171" s="4"/>
      <c r="B171" s="4"/>
      <c r="C171" s="4"/>
      <c r="D171" s="4"/>
      <c r="E171" s="4"/>
      <c r="F171" s="4"/>
      <c r="G171" s="4"/>
      <c r="H171" s="4"/>
      <c r="I171" s="4"/>
    </row>
    <row r="172" spans="1:9" x14ac:dyDescent="0.2">
      <c r="A172" s="4"/>
      <c r="B172" s="4"/>
      <c r="C172" s="4"/>
      <c r="D172" s="4"/>
      <c r="E172" s="4"/>
      <c r="F172" s="4"/>
      <c r="G172" s="4"/>
      <c r="H172" s="4"/>
      <c r="I172" s="4"/>
    </row>
    <row r="173" spans="1:9" x14ac:dyDescent="0.2">
      <c r="A173" s="4"/>
      <c r="B173" s="4"/>
      <c r="C173" s="4"/>
      <c r="D173" s="4"/>
      <c r="E173" s="4"/>
      <c r="F173" s="4"/>
      <c r="G173" s="4"/>
      <c r="H173" s="4"/>
      <c r="I173" s="4"/>
    </row>
    <row r="174" spans="1:9" x14ac:dyDescent="0.2">
      <c r="A174" s="4"/>
      <c r="B174" s="4"/>
      <c r="C174" s="4"/>
      <c r="D174" s="4"/>
      <c r="E174" s="4"/>
      <c r="F174" s="4"/>
      <c r="G174" s="4"/>
      <c r="H174" s="4"/>
      <c r="I174" s="4"/>
    </row>
    <row r="175" spans="1:9" x14ac:dyDescent="0.2">
      <c r="A175" s="4"/>
      <c r="B175" s="4"/>
      <c r="C175" s="4"/>
      <c r="D175" s="4"/>
      <c r="E175" s="4"/>
      <c r="F175" s="4"/>
      <c r="G175" s="4"/>
      <c r="H175" s="4"/>
      <c r="I175" s="4"/>
    </row>
    <row r="177" spans="1:9" x14ac:dyDescent="0.2">
      <c r="A177" s="4"/>
      <c r="B177" s="4"/>
      <c r="C177" s="4"/>
      <c r="D177" s="4"/>
      <c r="E177" s="4"/>
      <c r="F177" s="4"/>
      <c r="G177" s="4"/>
      <c r="H177" s="4"/>
      <c r="I177" s="4"/>
    </row>
    <row r="178" spans="1:9" x14ac:dyDescent="0.2">
      <c r="A178" s="4"/>
      <c r="B178" s="4"/>
      <c r="C178" s="4"/>
      <c r="D178" s="4"/>
      <c r="E178" s="4"/>
      <c r="F178" s="4"/>
      <c r="G178" s="4"/>
      <c r="H178" s="4"/>
      <c r="I178" s="4"/>
    </row>
    <row r="179" spans="1:9" x14ac:dyDescent="0.2">
      <c r="A179" s="4"/>
      <c r="B179" s="4"/>
      <c r="C179" s="4"/>
      <c r="D179" s="4"/>
      <c r="E179" s="4"/>
      <c r="F179" s="4"/>
      <c r="G179" s="4"/>
      <c r="H179" s="4"/>
      <c r="I179" s="4"/>
    </row>
    <row r="180" spans="1:9" x14ac:dyDescent="0.2">
      <c r="A180" s="4"/>
      <c r="B180" s="4"/>
      <c r="C180" s="4"/>
      <c r="D180" s="4"/>
      <c r="E180" s="4"/>
      <c r="F180" s="4"/>
      <c r="G180" s="4"/>
      <c r="H180" s="4"/>
      <c r="I180" s="4"/>
    </row>
    <row r="181" spans="1:9" x14ac:dyDescent="0.2">
      <c r="A181" s="4"/>
      <c r="B181" s="4"/>
      <c r="C181" s="4"/>
      <c r="D181" s="4"/>
      <c r="E181" s="4"/>
      <c r="F181" s="4"/>
      <c r="G181" s="4"/>
      <c r="H181" s="4"/>
      <c r="I181" s="4"/>
    </row>
    <row r="182" spans="1:9" x14ac:dyDescent="0.2">
      <c r="A182" s="4"/>
      <c r="B182" s="4"/>
      <c r="C182" s="4"/>
      <c r="D182" s="4"/>
      <c r="E182" s="4"/>
      <c r="F182" s="4"/>
      <c r="G182" s="4"/>
      <c r="H182" s="4"/>
      <c r="I182" s="4"/>
    </row>
    <row r="188" spans="1:9" x14ac:dyDescent="0.2">
      <c r="A188" s="4"/>
      <c r="B188" s="4"/>
      <c r="C188" s="4"/>
      <c r="D188" s="4"/>
      <c r="E188" s="4"/>
      <c r="F188" s="4"/>
      <c r="G188" s="4"/>
      <c r="H188" s="4"/>
      <c r="I188" s="4"/>
    </row>
    <row r="190" spans="1:9" x14ac:dyDescent="0.2">
      <c r="A190" s="4"/>
      <c r="B190" s="4"/>
      <c r="C190" s="4"/>
      <c r="D190" s="4"/>
      <c r="E190" s="4"/>
      <c r="F190" s="4"/>
      <c r="G190" s="4"/>
      <c r="H190" s="4"/>
      <c r="I190" s="4"/>
    </row>
    <row r="191" spans="1:9" x14ac:dyDescent="0.2">
      <c r="A191" s="4"/>
      <c r="B191" s="4"/>
      <c r="C191" s="4"/>
      <c r="D191" s="4"/>
      <c r="E191" s="4"/>
      <c r="F191" s="4"/>
      <c r="G191" s="4"/>
      <c r="H191" s="4"/>
      <c r="I191" s="4"/>
    </row>
    <row r="192" spans="1:9" x14ac:dyDescent="0.2">
      <c r="A192" s="4"/>
      <c r="B192" s="4"/>
      <c r="C192" s="4"/>
      <c r="D192" s="4"/>
      <c r="E192" s="4"/>
      <c r="F192" s="4"/>
      <c r="G192" s="4"/>
      <c r="H192" s="4"/>
      <c r="I192" s="4"/>
    </row>
    <row r="193" spans="1:9" x14ac:dyDescent="0.2">
      <c r="A193" s="4"/>
      <c r="B193" s="4"/>
      <c r="C193" s="4"/>
      <c r="D193" s="4"/>
      <c r="E193" s="4"/>
      <c r="F193" s="4"/>
      <c r="G193" s="4"/>
      <c r="H193" s="4"/>
      <c r="I193" s="4"/>
    </row>
    <row r="194" spans="1:9" x14ac:dyDescent="0.2">
      <c r="A194" s="4"/>
      <c r="B194" s="4"/>
      <c r="C194" s="4"/>
      <c r="D194" s="4"/>
      <c r="E194" s="4"/>
      <c r="F194" s="4"/>
      <c r="G194" s="4"/>
      <c r="H194" s="4"/>
      <c r="I194" s="4"/>
    </row>
    <row r="195" spans="1:9" x14ac:dyDescent="0.2">
      <c r="A195" s="4"/>
      <c r="B195" s="4"/>
      <c r="C195" s="4"/>
      <c r="D195" s="4"/>
      <c r="E195" s="4"/>
      <c r="F195" s="4"/>
      <c r="G195" s="4"/>
      <c r="H195" s="4"/>
      <c r="I195" s="4"/>
    </row>
    <row r="197" spans="1:9" x14ac:dyDescent="0.2">
      <c r="A197" s="4"/>
      <c r="B197" s="4"/>
      <c r="C197" s="4"/>
      <c r="D197" s="4"/>
      <c r="E197" s="4"/>
      <c r="F197" s="4"/>
      <c r="G197" s="4"/>
      <c r="H197" s="4"/>
      <c r="I197" s="4"/>
    </row>
    <row r="198" spans="1:9" x14ac:dyDescent="0.2">
      <c r="A198" s="4"/>
      <c r="B198" s="4"/>
      <c r="C198" s="4"/>
      <c r="D198" s="4"/>
      <c r="E198" s="4"/>
      <c r="F198" s="4"/>
      <c r="G198" s="4"/>
      <c r="H198" s="4"/>
      <c r="I198" s="4"/>
    </row>
    <row r="199" spans="1:9" x14ac:dyDescent="0.2">
      <c r="A199" s="4"/>
      <c r="B199" s="4"/>
      <c r="C199" s="4"/>
      <c r="D199" s="4"/>
      <c r="E199" s="4"/>
      <c r="F199" s="4"/>
      <c r="G199" s="4"/>
      <c r="H199" s="4"/>
      <c r="I199" s="4"/>
    </row>
    <row r="205" spans="1:9" x14ac:dyDescent="0.2">
      <c r="A205" s="4"/>
      <c r="B205" s="4"/>
      <c r="C205" s="4"/>
      <c r="D205" s="4"/>
      <c r="E205" s="4"/>
      <c r="F205" s="4"/>
      <c r="G205" s="4"/>
      <c r="H205" s="4"/>
      <c r="I205" s="4"/>
    </row>
    <row r="206" spans="1:9" x14ac:dyDescent="0.2">
      <c r="A206" s="4"/>
      <c r="B206" s="4"/>
      <c r="C206" s="4"/>
      <c r="D206" s="4"/>
      <c r="E206" s="4"/>
      <c r="F206" s="4"/>
      <c r="G206" s="4"/>
      <c r="H206" s="4"/>
      <c r="I206" s="4"/>
    </row>
    <row r="207" spans="1:9" x14ac:dyDescent="0.2">
      <c r="A207" s="4"/>
      <c r="B207" s="4"/>
      <c r="C207" s="4"/>
      <c r="D207" s="4"/>
      <c r="E207" s="4"/>
      <c r="F207" s="4"/>
      <c r="G207" s="4"/>
      <c r="H207" s="4"/>
      <c r="I207" s="4"/>
    </row>
    <row r="208" spans="1:9" x14ac:dyDescent="0.2">
      <c r="A208" s="4"/>
      <c r="B208" s="4"/>
      <c r="C208" s="4"/>
      <c r="D208" s="4"/>
      <c r="E208" s="4"/>
      <c r="F208" s="4"/>
      <c r="G208" s="4"/>
      <c r="H208" s="4"/>
      <c r="I208" s="4"/>
    </row>
    <row r="209" spans="1:9" x14ac:dyDescent="0.2">
      <c r="A209" s="4"/>
      <c r="B209" s="4"/>
      <c r="C209" s="4"/>
      <c r="D209" s="4"/>
      <c r="E209" s="4"/>
      <c r="F209" s="4"/>
      <c r="G209" s="4"/>
      <c r="H209" s="4"/>
      <c r="I209" s="4"/>
    </row>
    <row r="210" spans="1:9" x14ac:dyDescent="0.2">
      <c r="A210" s="4"/>
      <c r="B210" s="4"/>
      <c r="C210" s="4"/>
      <c r="D210" s="4"/>
      <c r="E210" s="4"/>
      <c r="F210" s="4"/>
      <c r="G210" s="4"/>
      <c r="H210" s="4"/>
      <c r="I210" s="4"/>
    </row>
    <row r="211" spans="1:9" x14ac:dyDescent="0.2">
      <c r="A211" s="4"/>
      <c r="B211" s="4"/>
      <c r="C211" s="4"/>
      <c r="D211" s="4"/>
      <c r="E211" s="4"/>
      <c r="F211" s="4"/>
      <c r="G211" s="4"/>
      <c r="H211" s="4"/>
      <c r="I211" s="4"/>
    </row>
    <row r="212" spans="1:9" x14ac:dyDescent="0.2">
      <c r="A212" s="4"/>
      <c r="B212" s="4"/>
      <c r="C212" s="4"/>
      <c r="D212" s="4"/>
      <c r="E212" s="4"/>
      <c r="F212" s="4"/>
      <c r="G212" s="4"/>
      <c r="H212" s="4"/>
      <c r="I212" s="4"/>
    </row>
    <row r="213" spans="1:9" x14ac:dyDescent="0.2">
      <c r="A213" s="4"/>
      <c r="B213" s="4"/>
      <c r="C213" s="4"/>
      <c r="D213" s="4"/>
      <c r="E213" s="4"/>
      <c r="F213" s="4"/>
      <c r="G213" s="4"/>
      <c r="H213" s="4"/>
      <c r="I213" s="4"/>
    </row>
    <row r="214" spans="1:9" x14ac:dyDescent="0.2">
      <c r="A214" s="4"/>
      <c r="B214" s="4"/>
      <c r="C214" s="4"/>
      <c r="D214" s="4"/>
      <c r="E214" s="4"/>
      <c r="F214" s="4"/>
      <c r="G214" s="4"/>
      <c r="H214" s="4"/>
      <c r="I214" s="4"/>
    </row>
    <row r="216" spans="1:9" x14ac:dyDescent="0.2">
      <c r="A216" s="4"/>
      <c r="B216" s="4"/>
      <c r="C216" s="4"/>
      <c r="D216" s="4"/>
      <c r="E216" s="4"/>
      <c r="F216" s="4"/>
      <c r="G216" s="4"/>
      <c r="H216" s="4"/>
      <c r="I216" s="4"/>
    </row>
    <row r="217" spans="1:9" x14ac:dyDescent="0.2">
      <c r="A217" s="4"/>
      <c r="B217" s="4"/>
      <c r="C217" s="4"/>
      <c r="D217" s="4"/>
      <c r="E217" s="4"/>
      <c r="F217" s="4"/>
      <c r="G217" s="4"/>
      <c r="H217" s="4"/>
      <c r="I217" s="4"/>
    </row>
    <row r="218" spans="1:9" x14ac:dyDescent="0.2">
      <c r="A218" s="4"/>
      <c r="B218" s="4"/>
      <c r="C218" s="4"/>
      <c r="D218" s="4"/>
      <c r="E218" s="4"/>
      <c r="F218" s="4"/>
      <c r="G218" s="4"/>
      <c r="H218" s="4"/>
      <c r="I218" s="4"/>
    </row>
    <row r="219" spans="1:9" x14ac:dyDescent="0.2">
      <c r="A219" s="4"/>
      <c r="B219" s="4"/>
      <c r="C219" s="4"/>
      <c r="D219" s="4"/>
      <c r="E219" s="4"/>
      <c r="F219" s="4"/>
      <c r="G219" s="4"/>
      <c r="H219" s="4"/>
      <c r="I219" s="4"/>
    </row>
    <row r="220" spans="1:9" x14ac:dyDescent="0.2">
      <c r="A220" s="4"/>
      <c r="B220" s="4"/>
      <c r="C220" s="4"/>
      <c r="D220" s="4"/>
      <c r="E220" s="4"/>
      <c r="F220" s="4"/>
      <c r="G220" s="4"/>
      <c r="H220" s="4"/>
      <c r="I220" s="4"/>
    </row>
    <row r="221" spans="1:9" x14ac:dyDescent="0.2">
      <c r="A221" s="4"/>
      <c r="B221" s="4"/>
      <c r="C221" s="4"/>
      <c r="D221" s="4"/>
      <c r="E221" s="4"/>
      <c r="F221" s="4"/>
      <c r="G221" s="4"/>
      <c r="H221" s="4"/>
      <c r="I221" s="4"/>
    </row>
    <row r="222" spans="1:9" x14ac:dyDescent="0.2">
      <c r="A222" s="4"/>
      <c r="B222" s="4"/>
      <c r="C222" s="4"/>
      <c r="D222" s="4"/>
      <c r="E222" s="4"/>
      <c r="F222" s="4"/>
      <c r="G222" s="4"/>
      <c r="H222" s="4"/>
      <c r="I222" s="4"/>
    </row>
    <row r="223" spans="1:9" x14ac:dyDescent="0.2">
      <c r="A223" s="4"/>
      <c r="B223" s="4"/>
      <c r="C223" s="4"/>
      <c r="D223" s="4"/>
      <c r="E223" s="4"/>
      <c r="F223" s="4"/>
      <c r="G223" s="4"/>
      <c r="H223" s="4"/>
      <c r="I223" s="4"/>
    </row>
    <row r="224" spans="1:9" x14ac:dyDescent="0.2">
      <c r="A224" s="4"/>
      <c r="B224" s="4"/>
      <c r="C224" s="4"/>
      <c r="D224" s="4"/>
      <c r="E224" s="4"/>
      <c r="F224" s="4"/>
      <c r="G224" s="4"/>
      <c r="H224" s="4"/>
      <c r="I224" s="4"/>
    </row>
    <row r="225" spans="1:9" x14ac:dyDescent="0.2">
      <c r="A225" s="4"/>
      <c r="B225" s="4"/>
      <c r="C225" s="4"/>
      <c r="D225" s="4"/>
      <c r="E225" s="4"/>
      <c r="F225" s="4"/>
      <c r="G225" s="4"/>
      <c r="H225" s="4"/>
      <c r="I225" s="4"/>
    </row>
    <row r="226" spans="1:9" x14ac:dyDescent="0.2">
      <c r="A226" s="4"/>
      <c r="B226" s="4"/>
      <c r="C226" s="4"/>
      <c r="D226" s="4"/>
      <c r="E226" s="4"/>
      <c r="F226" s="4"/>
      <c r="G226" s="4"/>
      <c r="H226" s="4"/>
      <c r="I226" s="4"/>
    </row>
    <row r="227" spans="1:9" x14ac:dyDescent="0.2">
      <c r="A227" s="4"/>
      <c r="B227" s="4"/>
      <c r="C227" s="4"/>
      <c r="D227" s="4"/>
      <c r="E227" s="4"/>
      <c r="F227" s="4"/>
      <c r="G227" s="4"/>
      <c r="H227" s="4"/>
      <c r="I227" s="4"/>
    </row>
    <row r="228" spans="1:9" x14ac:dyDescent="0.2">
      <c r="A228" s="4"/>
      <c r="B228" s="4"/>
      <c r="C228" s="4"/>
      <c r="D228" s="4"/>
      <c r="E228" s="4"/>
      <c r="F228" s="4"/>
      <c r="G228" s="4"/>
      <c r="H228" s="4"/>
      <c r="I228" s="4"/>
    </row>
    <row r="229" spans="1:9" x14ac:dyDescent="0.2">
      <c r="A229" s="4"/>
      <c r="B229" s="4"/>
      <c r="C229" s="4"/>
      <c r="D229" s="4"/>
      <c r="E229" s="4"/>
      <c r="F229" s="4"/>
      <c r="G229" s="4"/>
      <c r="H229" s="4"/>
      <c r="I229" s="4"/>
    </row>
    <row r="230" spans="1:9" x14ac:dyDescent="0.2">
      <c r="A230" s="4"/>
      <c r="B230" s="4"/>
      <c r="C230" s="4"/>
      <c r="D230" s="4"/>
      <c r="E230" s="4"/>
      <c r="F230" s="4"/>
      <c r="G230" s="4"/>
      <c r="H230" s="4"/>
      <c r="I230" s="4"/>
    </row>
    <row r="234" spans="1:9" x14ac:dyDescent="0.2">
      <c r="A234" s="4"/>
      <c r="B234" s="4"/>
      <c r="C234" s="4"/>
      <c r="D234" s="4"/>
      <c r="E234" s="4"/>
      <c r="F234" s="4"/>
      <c r="G234" s="4"/>
      <c r="H234" s="4"/>
      <c r="I234" s="4"/>
    </row>
    <row r="244" spans="1:9" x14ac:dyDescent="0.2">
      <c r="A244" s="4"/>
      <c r="B244" s="4"/>
      <c r="C244" s="4"/>
      <c r="D244" s="4"/>
      <c r="E244" s="4"/>
      <c r="F244" s="4"/>
      <c r="G244" s="4"/>
      <c r="H244" s="4"/>
      <c r="I244" s="4"/>
    </row>
  </sheetData>
  <sheetProtection selectLockedCells="1"/>
  <mergeCells count="24">
    <mergeCell ref="E12:F12"/>
    <mergeCell ref="E13:F13"/>
    <mergeCell ref="H13:I13"/>
    <mergeCell ref="J48:K48"/>
    <mergeCell ref="B44:I44"/>
    <mergeCell ref="H45:I45"/>
    <mergeCell ref="F47:F48"/>
    <mergeCell ref="A43:I43"/>
    <mergeCell ref="A34:I34"/>
    <mergeCell ref="A25:F25"/>
    <mergeCell ref="E16:F16"/>
    <mergeCell ref="E18:F18"/>
    <mergeCell ref="C29:E29"/>
    <mergeCell ref="C32:F32"/>
    <mergeCell ref="B33:F33"/>
    <mergeCell ref="E7:I7"/>
    <mergeCell ref="E11:F11"/>
    <mergeCell ref="E6:F6"/>
    <mergeCell ref="H6:I6"/>
    <mergeCell ref="A2:D2"/>
    <mergeCell ref="E2:I2"/>
    <mergeCell ref="E3:I3"/>
    <mergeCell ref="E4:I4"/>
    <mergeCell ref="E5:I5"/>
  </mergeCells>
  <pageMargins left="0.70866141732283472" right="0.70866141732283472" top="0.78740157480314965" bottom="0.78740157480314965" header="0.51181102362204722" footer="0.51181102362204722"/>
  <pageSetup paperSize="9" scale="80" firstPageNumber="89" orientation="portrait" useFirstPageNumber="1" r:id="rId1"/>
  <headerFooter alignWithMargins="0">
    <oddFooter>&amp;L&amp;"Arial,Kurzíva"&amp;11Zastupitelstvo Olomouckého kraje 19. 6. 2023
6.1. - Rozpočet Olomouckého kraje 2022 - závěrečný účet
Příloha č. 14: Financování hospodaření příspěvkových organizací Olomouckého kraje&amp;R&amp;"Arial,Kurzíva"&amp;11Strana &amp;P (celkem 293)</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4">
    <tabColor theme="4" tint="0.59999389629810485"/>
  </sheetPr>
  <dimension ref="A1:L244"/>
  <sheetViews>
    <sheetView showGridLines="0" zoomScaleNormal="100" workbookViewId="0">
      <selection activeCell="G30" sqref="G30"/>
    </sheetView>
  </sheetViews>
  <sheetFormatPr defaultColWidth="9.140625" defaultRowHeight="12.75" x14ac:dyDescent="0.2"/>
  <cols>
    <col min="1" max="1" width="7.5703125" style="27" customWidth="1"/>
    <col min="2" max="2" width="2.5703125" style="27" customWidth="1"/>
    <col min="3" max="3" width="8.42578125" style="27" customWidth="1"/>
    <col min="4" max="4" width="8.28515625" style="27" customWidth="1"/>
    <col min="5" max="5" width="15.28515625" style="27" customWidth="1"/>
    <col min="6" max="6" width="15.5703125" style="27" customWidth="1"/>
    <col min="7" max="7" width="15" style="27" customWidth="1"/>
    <col min="8" max="8" width="15.28515625" style="27" customWidth="1"/>
    <col min="9" max="9" width="19" style="27" customWidth="1"/>
    <col min="10" max="10" width="16.85546875" style="309" customWidth="1"/>
    <col min="11" max="11" width="14.42578125" style="7" customWidth="1"/>
    <col min="12" max="16384" width="9.140625" style="4"/>
  </cols>
  <sheetData>
    <row r="1" spans="1:11" ht="19.5" x14ac:dyDescent="0.4">
      <c r="A1" s="43" t="s">
        <v>0</v>
      </c>
      <c r="B1" s="21"/>
      <c r="C1" s="21"/>
      <c r="D1" s="21"/>
      <c r="I1" s="288"/>
    </row>
    <row r="2" spans="1:11" ht="19.5" x14ac:dyDescent="0.4">
      <c r="A2" s="471" t="s">
        <v>1</v>
      </c>
      <c r="B2" s="471"/>
      <c r="C2" s="471"/>
      <c r="D2" s="471"/>
      <c r="E2" s="472" t="s">
        <v>186</v>
      </c>
      <c r="F2" s="472"/>
      <c r="G2" s="472"/>
      <c r="H2" s="472"/>
      <c r="I2" s="472"/>
      <c r="J2" s="22"/>
    </row>
    <row r="3" spans="1:11" ht="9.75" customHeight="1" x14ac:dyDescent="0.4">
      <c r="A3" s="122"/>
      <c r="B3" s="122"/>
      <c r="C3" s="122"/>
      <c r="D3" s="122"/>
      <c r="E3" s="466" t="s">
        <v>23</v>
      </c>
      <c r="F3" s="466"/>
      <c r="G3" s="466"/>
      <c r="H3" s="466"/>
      <c r="I3" s="466"/>
      <c r="J3" s="22"/>
    </row>
    <row r="4" spans="1:11" ht="15.75" x14ac:dyDescent="0.25">
      <c r="A4" s="23" t="s">
        <v>2</v>
      </c>
      <c r="E4" s="473" t="s">
        <v>215</v>
      </c>
      <c r="F4" s="473"/>
      <c r="G4" s="473"/>
      <c r="H4" s="473"/>
      <c r="I4" s="473"/>
    </row>
    <row r="5" spans="1:11" ht="7.5" customHeight="1" x14ac:dyDescent="0.3">
      <c r="A5" s="24"/>
      <c r="E5" s="466" t="s">
        <v>23</v>
      </c>
      <c r="F5" s="466"/>
      <c r="G5" s="466"/>
      <c r="H5" s="466"/>
      <c r="I5" s="466"/>
    </row>
    <row r="6" spans="1:11" ht="19.5" x14ac:dyDescent="0.4">
      <c r="A6" s="22" t="s">
        <v>34</v>
      </c>
      <c r="C6" s="287"/>
      <c r="D6" s="287"/>
      <c r="E6" s="468">
        <v>848778</v>
      </c>
      <c r="F6" s="469"/>
      <c r="G6" s="126" t="s">
        <v>3</v>
      </c>
      <c r="H6" s="470">
        <v>1205</v>
      </c>
      <c r="I6" s="470"/>
    </row>
    <row r="7" spans="1:11" ht="8.25" customHeight="1" x14ac:dyDescent="0.4">
      <c r="A7" s="22"/>
      <c r="E7" s="466" t="s">
        <v>24</v>
      </c>
      <c r="F7" s="466"/>
      <c r="G7" s="466"/>
      <c r="H7" s="466"/>
      <c r="I7" s="466"/>
    </row>
    <row r="8" spans="1:11" ht="19.5" hidden="1" x14ac:dyDescent="0.4">
      <c r="A8" s="22"/>
      <c r="E8" s="127"/>
      <c r="F8" s="127"/>
      <c r="G8" s="127"/>
      <c r="H8" s="25"/>
      <c r="I8" s="127"/>
    </row>
    <row r="9" spans="1:11" ht="30.75" customHeight="1" x14ac:dyDescent="0.4">
      <c r="A9" s="22"/>
      <c r="E9" s="127"/>
      <c r="F9" s="127"/>
      <c r="G9" s="127"/>
      <c r="H9" s="25"/>
      <c r="I9" s="127"/>
    </row>
    <row r="11" spans="1:11" ht="15" customHeight="1" x14ac:dyDescent="0.4">
      <c r="A11" s="26"/>
      <c r="E11" s="435" t="s">
        <v>4</v>
      </c>
      <c r="F11" s="467"/>
      <c r="G11" s="38" t="s">
        <v>5</v>
      </c>
      <c r="H11" s="33" t="s">
        <v>6</v>
      </c>
      <c r="I11" s="33"/>
      <c r="J11" s="27"/>
      <c r="K11" s="4"/>
    </row>
    <row r="12" spans="1:11" ht="15" customHeight="1" x14ac:dyDescent="0.4">
      <c r="A12" s="29"/>
      <c r="B12" s="29"/>
      <c r="C12" s="29"/>
      <c r="D12" s="29"/>
      <c r="E12" s="435" t="s">
        <v>7</v>
      </c>
      <c r="F12" s="467"/>
      <c r="G12" s="38" t="s">
        <v>8</v>
      </c>
      <c r="H12" s="37" t="s">
        <v>9</v>
      </c>
      <c r="I12" s="44" t="s">
        <v>10</v>
      </c>
      <c r="J12" s="27"/>
      <c r="K12" s="4"/>
    </row>
    <row r="13" spans="1:11" ht="12.75" customHeight="1" x14ac:dyDescent="0.2">
      <c r="A13" s="29"/>
      <c r="B13" s="29"/>
      <c r="C13" s="29"/>
      <c r="D13" s="29"/>
      <c r="E13" s="435" t="s">
        <v>11</v>
      </c>
      <c r="F13" s="467"/>
      <c r="G13" s="45"/>
      <c r="H13" s="474" t="s">
        <v>35</v>
      </c>
      <c r="I13" s="474"/>
      <c r="J13" s="27"/>
      <c r="K13" s="4"/>
    </row>
    <row r="14" spans="1:11" ht="12.75" customHeight="1" x14ac:dyDescent="0.2">
      <c r="A14" s="29"/>
      <c r="B14" s="29"/>
      <c r="C14" s="29"/>
      <c r="D14" s="29"/>
      <c r="E14" s="28"/>
      <c r="F14" s="28"/>
      <c r="G14" s="45"/>
      <c r="H14" s="123"/>
      <c r="I14" s="123"/>
      <c r="J14" s="27"/>
      <c r="K14" s="4"/>
    </row>
    <row r="15" spans="1:11" ht="18.75" x14ac:dyDescent="0.4">
      <c r="A15" s="30" t="s">
        <v>36</v>
      </c>
      <c r="B15" s="30"/>
      <c r="C15" s="31"/>
      <c r="D15" s="30"/>
      <c r="E15" s="2"/>
      <c r="F15" s="2"/>
      <c r="G15" s="47"/>
      <c r="H15" s="29"/>
      <c r="I15" s="29"/>
      <c r="J15" s="27"/>
      <c r="K15" s="4"/>
    </row>
    <row r="16" spans="1:11" ht="19.5" x14ac:dyDescent="0.4">
      <c r="A16" s="32" t="s">
        <v>62</v>
      </c>
      <c r="B16" s="30"/>
      <c r="C16" s="31"/>
      <c r="D16" s="30"/>
      <c r="E16" s="476">
        <v>36137000</v>
      </c>
      <c r="F16" s="477"/>
      <c r="G16" s="6">
        <f>H16+I16</f>
        <v>38163224.199999996</v>
      </c>
      <c r="H16" s="39">
        <v>37598973.479999997</v>
      </c>
      <c r="I16" s="39">
        <v>564250.72</v>
      </c>
      <c r="J16" s="27"/>
      <c r="K16" s="4"/>
    </row>
    <row r="17" spans="1:11" ht="18" x14ac:dyDescent="0.35">
      <c r="A17" s="103" t="s">
        <v>6</v>
      </c>
      <c r="B17" s="3"/>
      <c r="C17" s="104" t="s">
        <v>26</v>
      </c>
      <c r="D17" s="3"/>
      <c r="E17" s="3"/>
      <c r="F17" s="3"/>
      <c r="G17" s="102">
        <f>H17+I17</f>
        <v>0</v>
      </c>
      <c r="H17" s="102">
        <v>0</v>
      </c>
      <c r="I17" s="102">
        <v>0</v>
      </c>
      <c r="J17" s="320"/>
      <c r="K17" s="311"/>
    </row>
    <row r="18" spans="1:11" ht="19.5" x14ac:dyDescent="0.4">
      <c r="A18" s="32" t="s">
        <v>63</v>
      </c>
      <c r="B18" s="3"/>
      <c r="C18" s="3"/>
      <c r="D18" s="3"/>
      <c r="E18" s="476">
        <v>36276000</v>
      </c>
      <c r="F18" s="477"/>
      <c r="G18" s="6">
        <f>H18+I18</f>
        <v>38460719.119999997</v>
      </c>
      <c r="H18" s="39">
        <v>37782700.299999997</v>
      </c>
      <c r="I18" s="39">
        <v>678018.82</v>
      </c>
      <c r="J18" s="27"/>
      <c r="K18" s="4"/>
    </row>
    <row r="19" spans="1:11" ht="19.5" x14ac:dyDescent="0.4">
      <c r="A19" s="32"/>
      <c r="B19" s="3"/>
      <c r="C19" s="3"/>
      <c r="D19" s="3"/>
      <c r="E19" s="120"/>
      <c r="F19" s="121"/>
      <c r="G19" s="5"/>
      <c r="H19" s="39"/>
      <c r="I19" s="39"/>
      <c r="J19" s="295"/>
      <c r="K19" s="4"/>
    </row>
    <row r="20" spans="1:11" s="132" customFormat="1" ht="19.5" x14ac:dyDescent="0.4">
      <c r="A20" s="129" t="s">
        <v>64</v>
      </c>
      <c r="B20" s="129"/>
      <c r="C20" s="130"/>
      <c r="D20" s="129"/>
      <c r="E20" s="129"/>
      <c r="F20" s="129"/>
      <c r="G20" s="131">
        <f>G18-G16+G17</f>
        <v>297494.92000000179</v>
      </c>
      <c r="H20" s="131">
        <f>H18-H16+H17</f>
        <v>183726.8200000003</v>
      </c>
      <c r="I20" s="131">
        <f>I18-I16+I17</f>
        <v>113768.09999999998</v>
      </c>
      <c r="J20" s="314"/>
      <c r="K20" s="57"/>
    </row>
    <row r="21" spans="1:11" s="132" customFormat="1" ht="19.5" x14ac:dyDescent="0.4">
      <c r="A21" s="129" t="s">
        <v>65</v>
      </c>
      <c r="B21" s="129"/>
      <c r="C21" s="130"/>
      <c r="D21" s="129"/>
      <c r="E21" s="129"/>
      <c r="F21" s="129"/>
      <c r="G21" s="131">
        <f>G20-G17</f>
        <v>297494.92000000179</v>
      </c>
      <c r="H21" s="131">
        <f>H20-H17</f>
        <v>183726.8200000003</v>
      </c>
      <c r="I21" s="131">
        <f>I20-I17</f>
        <v>113768.09999999998</v>
      </c>
      <c r="J21" s="314"/>
      <c r="K21" s="313"/>
    </row>
    <row r="22" spans="1:11" ht="14.25" customHeight="1" x14ac:dyDescent="0.4">
      <c r="A22" s="2"/>
      <c r="B22" s="3"/>
      <c r="C22" s="3"/>
      <c r="D22" s="3"/>
      <c r="E22" s="3"/>
      <c r="F22" s="3"/>
      <c r="G22" s="3"/>
      <c r="H22" s="1"/>
      <c r="I22" s="1"/>
      <c r="J22" s="314"/>
      <c r="K22" s="313"/>
    </row>
    <row r="23" spans="1:11" ht="19.5" x14ac:dyDescent="0.4">
      <c r="J23" s="314"/>
      <c r="K23" s="313"/>
    </row>
    <row r="24" spans="1:11" ht="19.5" x14ac:dyDescent="0.4">
      <c r="A24" s="30" t="s">
        <v>66</v>
      </c>
      <c r="B24" s="34"/>
      <c r="C24" s="31"/>
      <c r="D24" s="34"/>
      <c r="E24" s="34"/>
      <c r="J24" s="314"/>
      <c r="K24" s="313"/>
    </row>
    <row r="25" spans="1:11" s="132" customFormat="1" ht="28.5" customHeight="1" x14ac:dyDescent="0.3">
      <c r="A25" s="437" t="s">
        <v>196</v>
      </c>
      <c r="B25" s="437"/>
      <c r="C25" s="437"/>
      <c r="D25" s="437"/>
      <c r="E25" s="437"/>
      <c r="F25" s="437"/>
      <c r="G25" s="134">
        <f>G21-I26</f>
        <v>297494.92000000179</v>
      </c>
      <c r="H25" s="135">
        <f>H21</f>
        <v>183726.8200000003</v>
      </c>
      <c r="I25" s="135">
        <f>I21-I26</f>
        <v>113768.09999999998</v>
      </c>
    </row>
    <row r="26" spans="1:11" s="132" customFormat="1" ht="15" x14ac:dyDescent="0.3">
      <c r="A26" s="133" t="s">
        <v>197</v>
      </c>
      <c r="B26" s="130"/>
      <c r="C26" s="130"/>
      <c r="D26" s="130"/>
      <c r="E26" s="130"/>
      <c r="F26" s="130"/>
      <c r="G26" s="134"/>
      <c r="H26" s="363" t="s">
        <v>198</v>
      </c>
      <c r="I26" s="135">
        <v>0</v>
      </c>
      <c r="J26" s="321"/>
      <c r="K26" s="313"/>
    </row>
    <row r="27" spans="1:11" s="132" customFormat="1" x14ac:dyDescent="0.2">
      <c r="A27" s="136"/>
      <c r="B27" s="136"/>
      <c r="C27" s="136"/>
      <c r="D27" s="136"/>
      <c r="E27" s="136"/>
      <c r="F27" s="136"/>
      <c r="G27" s="136"/>
      <c r="H27" s="136"/>
      <c r="I27" s="136"/>
      <c r="J27" s="315"/>
      <c r="K27" s="316"/>
    </row>
    <row r="28" spans="1:11" s="132" customFormat="1" ht="16.5" x14ac:dyDescent="0.35">
      <c r="A28" s="129" t="s">
        <v>37</v>
      </c>
      <c r="B28" s="129" t="s">
        <v>38</v>
      </c>
      <c r="C28" s="129"/>
      <c r="D28" s="137"/>
      <c r="E28" s="137"/>
      <c r="F28" s="138"/>
      <c r="G28" s="131"/>
      <c r="H28" s="139"/>
      <c r="I28" s="138"/>
      <c r="J28" s="317"/>
      <c r="K28" s="313"/>
    </row>
    <row r="29" spans="1:11" s="132" customFormat="1" ht="16.5" customHeight="1" x14ac:dyDescent="0.3">
      <c r="A29" s="129"/>
      <c r="B29" s="129"/>
      <c r="C29" s="438" t="s">
        <v>14</v>
      </c>
      <c r="D29" s="438"/>
      <c r="E29" s="438"/>
      <c r="F29" s="138"/>
      <c r="G29" s="140">
        <f>G30+G31</f>
        <v>297494.92</v>
      </c>
      <c r="H29" s="139"/>
      <c r="I29" s="138"/>
      <c r="J29" s="317"/>
      <c r="K29" s="313"/>
    </row>
    <row r="30" spans="1:11" s="132" customFormat="1" ht="18.75" x14ac:dyDescent="0.4">
      <c r="A30" s="141"/>
      <c r="B30" s="141"/>
      <c r="C30" s="142"/>
      <c r="D30" s="143"/>
      <c r="E30" s="144" t="s">
        <v>41</v>
      </c>
      <c r="F30" s="145" t="s">
        <v>15</v>
      </c>
      <c r="G30" s="146">
        <v>0</v>
      </c>
      <c r="H30" s="139"/>
      <c r="I30" s="138"/>
      <c r="J30" s="57"/>
      <c r="K30" s="57"/>
    </row>
    <row r="31" spans="1:11" s="132" customFormat="1" ht="18.75" x14ac:dyDescent="0.4">
      <c r="A31" s="141"/>
      <c r="B31" s="141"/>
      <c r="C31" s="147"/>
      <c r="D31" s="143"/>
      <c r="E31" s="148"/>
      <c r="F31" s="145" t="s">
        <v>55</v>
      </c>
      <c r="G31" s="146">
        <v>297494.92</v>
      </c>
      <c r="H31" s="139"/>
      <c r="I31" s="138"/>
      <c r="J31" s="318"/>
      <c r="K31" s="318"/>
    </row>
    <row r="32" spans="1:11" s="132" customFormat="1" ht="18.75" x14ac:dyDescent="0.4">
      <c r="A32" s="141"/>
      <c r="B32" s="149"/>
      <c r="C32" s="438" t="s">
        <v>42</v>
      </c>
      <c r="D32" s="438"/>
      <c r="E32" s="438"/>
      <c r="F32" s="438"/>
      <c r="G32" s="140">
        <f>I26</f>
        <v>0</v>
      </c>
      <c r="H32" s="139"/>
      <c r="I32" s="138"/>
      <c r="J32" s="319"/>
      <c r="K32" s="57"/>
    </row>
    <row r="33" spans="1:11" ht="20.25" customHeight="1" x14ac:dyDescent="0.3">
      <c r="A33" s="150"/>
      <c r="B33" s="455" t="str">
        <f>CONCATENATE("b) Výsledek hospod. předcház. účet. období k 31. 12. ",'Rekapitulace dle oblasti'!E7)</f>
        <v>b) Výsledek hospod. předcház. účet. období k 31. 12. 2022</v>
      </c>
      <c r="C33" s="455"/>
      <c r="D33" s="455"/>
      <c r="E33" s="455"/>
      <c r="F33" s="455"/>
      <c r="G33" s="151">
        <v>10660392</v>
      </c>
      <c r="H33" s="150"/>
      <c r="I33" s="150"/>
      <c r="J33" s="321"/>
      <c r="K33" s="310"/>
    </row>
    <row r="34" spans="1:11" ht="38.25" customHeight="1" x14ac:dyDescent="0.2">
      <c r="A34" s="441"/>
      <c r="B34" s="441"/>
      <c r="C34" s="441"/>
      <c r="D34" s="441"/>
      <c r="E34" s="441"/>
      <c r="F34" s="441"/>
      <c r="G34" s="441"/>
      <c r="H34" s="441"/>
      <c r="I34" s="441"/>
      <c r="J34" s="321"/>
      <c r="K34" s="18"/>
    </row>
    <row r="35" spans="1:11" ht="18.75" customHeight="1" x14ac:dyDescent="0.4">
      <c r="A35" s="30" t="s">
        <v>39</v>
      </c>
      <c r="B35" s="30" t="s">
        <v>21</v>
      </c>
      <c r="C35" s="30"/>
      <c r="D35" s="34"/>
      <c r="E35" s="47"/>
      <c r="F35" s="3"/>
      <c r="G35" s="152"/>
      <c r="H35" s="29"/>
      <c r="I35" s="29"/>
      <c r="J35" s="315"/>
      <c r="K35" s="316"/>
    </row>
    <row r="36" spans="1:11" ht="18.75" x14ac:dyDescent="0.4">
      <c r="A36" s="30"/>
      <c r="B36" s="30"/>
      <c r="C36" s="30"/>
      <c r="D36" s="34"/>
      <c r="F36" s="360" t="s">
        <v>25</v>
      </c>
      <c r="G36" s="44" t="s">
        <v>5</v>
      </c>
      <c r="H36" s="29"/>
      <c r="I36" s="153" t="s">
        <v>27</v>
      </c>
      <c r="J36" s="18"/>
    </row>
    <row r="37" spans="1:11" ht="16.5" x14ac:dyDescent="0.35">
      <c r="A37" s="154" t="s">
        <v>22</v>
      </c>
      <c r="B37" s="35"/>
      <c r="C37" s="2"/>
      <c r="D37" s="35"/>
      <c r="E37" s="47"/>
      <c r="F37" s="48">
        <v>60000</v>
      </c>
      <c r="G37" s="48">
        <v>1520</v>
      </c>
      <c r="H37" s="49"/>
      <c r="I37" s="155">
        <f>IF(F37=0,"nerozp.",G37/F37)</f>
        <v>2.5333333333333333E-2</v>
      </c>
      <c r="J37" s="18"/>
    </row>
    <row r="38" spans="1:11" ht="16.5" hidden="1" customHeight="1" x14ac:dyDescent="0.35">
      <c r="A38" s="154" t="s">
        <v>60</v>
      </c>
      <c r="B38" s="35"/>
      <c r="C38" s="2"/>
      <c r="D38" s="50"/>
      <c r="E38" s="50"/>
      <c r="F38" s="48">
        <v>0</v>
      </c>
      <c r="G38" s="48">
        <v>0</v>
      </c>
      <c r="H38" s="49"/>
      <c r="I38" s="155" t="e">
        <f t="shared" ref="I38:I39" si="0">G38/F38</f>
        <v>#DIV/0!</v>
      </c>
      <c r="J38" s="18"/>
    </row>
    <row r="39" spans="1:11" ht="16.5" hidden="1" customHeight="1" x14ac:dyDescent="0.35">
      <c r="A39" s="154" t="s">
        <v>61</v>
      </c>
      <c r="B39" s="35"/>
      <c r="C39" s="2"/>
      <c r="D39" s="50"/>
      <c r="E39" s="50"/>
      <c r="F39" s="48">
        <v>0</v>
      </c>
      <c r="G39" s="48">
        <v>0</v>
      </c>
      <c r="H39" s="49"/>
      <c r="I39" s="155" t="e">
        <f t="shared" si="0"/>
        <v>#DIV/0!</v>
      </c>
      <c r="J39" s="18"/>
    </row>
    <row r="40" spans="1:11" ht="16.5" x14ac:dyDescent="0.35">
      <c r="A40" s="154" t="s">
        <v>54</v>
      </c>
      <c r="B40" s="35"/>
      <c r="C40" s="2"/>
      <c r="D40" s="50"/>
      <c r="E40" s="50"/>
      <c r="F40" s="48">
        <v>0</v>
      </c>
      <c r="G40" s="48">
        <v>0</v>
      </c>
      <c r="H40" s="49"/>
      <c r="I40" s="155" t="str">
        <f t="shared" ref="I40:I42" si="1">IF(F40=0,"nerozp.",G40/F40)</f>
        <v>nerozp.</v>
      </c>
      <c r="J40" s="8"/>
    </row>
    <row r="41" spans="1:11" ht="16.5" x14ac:dyDescent="0.35">
      <c r="A41" s="154" t="s">
        <v>52</v>
      </c>
      <c r="B41" s="35"/>
      <c r="C41" s="2"/>
      <c r="D41" s="47"/>
      <c r="E41" s="47"/>
      <c r="F41" s="48">
        <v>899511</v>
      </c>
      <c r="G41" s="48">
        <v>899511</v>
      </c>
      <c r="H41" s="49"/>
      <c r="I41" s="386">
        <f>IF(F41=0,"nerozp.",G41/F41)</f>
        <v>1</v>
      </c>
      <c r="J41" s="8"/>
    </row>
    <row r="42" spans="1:11" ht="16.5" x14ac:dyDescent="0.35">
      <c r="A42" s="154" t="s">
        <v>230</v>
      </c>
      <c r="B42" s="2"/>
      <c r="C42" s="2"/>
      <c r="D42" s="29"/>
      <c r="E42" s="29"/>
      <c r="F42" s="48">
        <v>0</v>
      </c>
      <c r="G42" s="48">
        <v>0</v>
      </c>
      <c r="H42" s="49"/>
      <c r="I42" s="155" t="str">
        <f t="shared" si="1"/>
        <v>nerozp.</v>
      </c>
      <c r="J42" s="8"/>
    </row>
    <row r="43" spans="1:11" ht="12.75" hidden="1" customHeight="1" x14ac:dyDescent="0.2">
      <c r="A43" s="433" t="s">
        <v>51</v>
      </c>
      <c r="B43" s="433"/>
      <c r="C43" s="433"/>
      <c r="D43" s="433"/>
      <c r="E43" s="433"/>
      <c r="F43" s="433"/>
      <c r="G43" s="433"/>
      <c r="H43" s="433"/>
      <c r="I43" s="433"/>
      <c r="J43" s="8"/>
    </row>
    <row r="44" spans="1:11" ht="27" customHeight="1" x14ac:dyDescent="0.2">
      <c r="A44" s="156" t="s">
        <v>51</v>
      </c>
      <c r="B44" s="426"/>
      <c r="C44" s="426"/>
      <c r="D44" s="426"/>
      <c r="E44" s="426"/>
      <c r="F44" s="426"/>
      <c r="G44" s="426"/>
      <c r="H44" s="426"/>
      <c r="I44" s="426"/>
      <c r="J44" s="8"/>
    </row>
    <row r="45" spans="1:11" ht="19.5" thickBot="1" x14ac:dyDescent="0.45">
      <c r="A45" s="30" t="s">
        <v>40</v>
      </c>
      <c r="B45" s="30" t="s">
        <v>16</v>
      </c>
      <c r="C45" s="30"/>
      <c r="D45" s="47"/>
      <c r="E45" s="47"/>
      <c r="F45" s="29"/>
      <c r="G45" s="36"/>
      <c r="H45" s="427" t="s">
        <v>29</v>
      </c>
      <c r="I45" s="427"/>
      <c r="J45" s="8"/>
    </row>
    <row r="46" spans="1:11" ht="18.75" thickTop="1" x14ac:dyDescent="0.35">
      <c r="A46" s="157"/>
      <c r="B46" s="158"/>
      <c r="C46" s="159"/>
      <c r="D46" s="158"/>
      <c r="E46" s="160" t="str">
        <f>CONCATENATE("Stav k 1.1.",'Rekapitulace dle oblasti'!E7)</f>
        <v>Stav k 1.1.2022</v>
      </c>
      <c r="F46" s="161" t="s">
        <v>17</v>
      </c>
      <c r="G46" s="161" t="s">
        <v>18</v>
      </c>
      <c r="H46" s="162" t="s">
        <v>19</v>
      </c>
      <c r="I46" s="163" t="s">
        <v>28</v>
      </c>
      <c r="J46" s="8"/>
    </row>
    <row r="47" spans="1:11" x14ac:dyDescent="0.2">
      <c r="A47" s="164"/>
      <c r="B47" s="165"/>
      <c r="C47" s="165"/>
      <c r="D47" s="165"/>
      <c r="E47" s="166"/>
      <c r="F47" s="445"/>
      <c r="G47" s="167"/>
      <c r="H47" s="168" t="str">
        <f>CONCATENATE("31.12.",'Rekapitulace dle oblasti'!E7)</f>
        <v>31.12.2022</v>
      </c>
      <c r="I47" s="169" t="str">
        <f>CONCATENATE("31.12.",'Rekapitulace dle oblasti'!E7)</f>
        <v>31.12.2022</v>
      </c>
      <c r="J47" s="8"/>
    </row>
    <row r="48" spans="1:11" x14ac:dyDescent="0.2">
      <c r="A48" s="164"/>
      <c r="B48" s="165"/>
      <c r="C48" s="165"/>
      <c r="D48" s="165"/>
      <c r="E48" s="166"/>
      <c r="F48" s="445"/>
      <c r="G48" s="170"/>
      <c r="H48" s="170"/>
      <c r="I48" s="171"/>
      <c r="J48" s="429"/>
      <c r="K48" s="430"/>
    </row>
    <row r="49" spans="1:12" ht="13.5" thickBot="1" x14ac:dyDescent="0.25">
      <c r="A49" s="172"/>
      <c r="B49" s="173"/>
      <c r="C49" s="173"/>
      <c r="D49" s="173"/>
      <c r="E49" s="166"/>
      <c r="F49" s="174"/>
      <c r="G49" s="174"/>
      <c r="H49" s="174"/>
      <c r="I49" s="175"/>
    </row>
    <row r="50" spans="1:12" ht="13.5" thickTop="1" x14ac:dyDescent="0.2">
      <c r="A50" s="176"/>
      <c r="B50" s="177"/>
      <c r="C50" s="177" t="s">
        <v>15</v>
      </c>
      <c r="D50" s="177"/>
      <c r="E50" s="178">
        <v>6148</v>
      </c>
      <c r="F50" s="179">
        <v>8000</v>
      </c>
      <c r="G50" s="180">
        <v>5000</v>
      </c>
      <c r="H50" s="180">
        <f t="shared" ref="H50:H53" si="2">E50+F50-G50</f>
        <v>9148</v>
      </c>
      <c r="I50" s="181">
        <v>9148</v>
      </c>
      <c r="J50" s="322"/>
      <c r="K50" s="322"/>
      <c r="L50" s="310"/>
    </row>
    <row r="51" spans="1:12" x14ac:dyDescent="0.2">
      <c r="A51" s="182"/>
      <c r="B51" s="183"/>
      <c r="C51" s="183" t="s">
        <v>20</v>
      </c>
      <c r="D51" s="183"/>
      <c r="E51" s="184">
        <v>593426.92000000004</v>
      </c>
      <c r="F51" s="185">
        <v>453647</v>
      </c>
      <c r="G51" s="186">
        <v>496600.9</v>
      </c>
      <c r="H51" s="186">
        <f t="shared" si="2"/>
        <v>550473.02</v>
      </c>
      <c r="I51" s="187">
        <v>530527.54</v>
      </c>
      <c r="J51" s="322"/>
      <c r="K51" s="323"/>
      <c r="L51" s="310"/>
    </row>
    <row r="52" spans="1:12" x14ac:dyDescent="0.2">
      <c r="A52" s="182"/>
      <c r="B52" s="183"/>
      <c r="C52" s="183" t="s">
        <v>55</v>
      </c>
      <c r="D52" s="183"/>
      <c r="E52" s="184">
        <v>1234233.5900000001</v>
      </c>
      <c r="F52" s="185">
        <v>2254147.9300000002</v>
      </c>
      <c r="G52" s="186">
        <v>896441.38</v>
      </c>
      <c r="H52" s="186">
        <f t="shared" si="2"/>
        <v>2591940.1400000006</v>
      </c>
      <c r="I52" s="187">
        <v>2591940.14</v>
      </c>
      <c r="J52" s="323"/>
      <c r="K52" s="323"/>
      <c r="L52" s="310"/>
    </row>
    <row r="53" spans="1:12" x14ac:dyDescent="0.2">
      <c r="A53" s="182"/>
      <c r="B53" s="183"/>
      <c r="C53" s="183" t="s">
        <v>53</v>
      </c>
      <c r="D53" s="183"/>
      <c r="E53" s="184">
        <v>216321.49</v>
      </c>
      <c r="F53" s="185">
        <v>1365452</v>
      </c>
      <c r="G53" s="186">
        <v>1340075.3999999999</v>
      </c>
      <c r="H53" s="186">
        <f t="shared" si="2"/>
        <v>241698.09000000008</v>
      </c>
      <c r="I53" s="187">
        <v>241698.09</v>
      </c>
      <c r="J53" s="324"/>
      <c r="K53" s="324"/>
      <c r="L53" s="310"/>
    </row>
    <row r="54" spans="1:12" ht="18.75" thickBot="1" x14ac:dyDescent="0.4">
      <c r="A54" s="188" t="s">
        <v>11</v>
      </c>
      <c r="B54" s="189"/>
      <c r="C54" s="189"/>
      <c r="D54" s="189"/>
      <c r="E54" s="190">
        <f>E50+E51+E52+E53</f>
        <v>2050130.0000000002</v>
      </c>
      <c r="F54" s="191">
        <f>F50+F51+F52+F53</f>
        <v>4081246.93</v>
      </c>
      <c r="G54" s="192">
        <f>G50+G51+G52+G53</f>
        <v>2738117.6799999997</v>
      </c>
      <c r="H54" s="192">
        <f>H50+H51+H52+H53</f>
        <v>3393259.2500000009</v>
      </c>
      <c r="I54" s="193">
        <f>SUM(I50:I53)</f>
        <v>3373313.77</v>
      </c>
      <c r="J54" s="325"/>
      <c r="K54" s="325"/>
      <c r="L54" s="310"/>
    </row>
    <row r="55" spans="1:12" ht="13.5" thickTop="1" x14ac:dyDescent="0.2">
      <c r="G55" s="286"/>
    </row>
    <row r="62" spans="1:12" x14ac:dyDescent="0.2">
      <c r="A62" s="4"/>
      <c r="B62" s="4"/>
      <c r="C62" s="4"/>
      <c r="D62" s="4"/>
      <c r="E62" s="4"/>
      <c r="F62" s="4"/>
      <c r="G62" s="4"/>
      <c r="H62" s="4"/>
      <c r="I62" s="4"/>
    </row>
    <row r="63" spans="1:12" x14ac:dyDescent="0.2">
      <c r="A63" s="4"/>
      <c r="B63" s="4"/>
      <c r="C63" s="4"/>
      <c r="D63" s="4"/>
      <c r="E63" s="4"/>
      <c r="F63" s="4"/>
      <c r="G63" s="4"/>
      <c r="H63" s="4"/>
      <c r="I63" s="4"/>
    </row>
    <row r="64" spans="1:12" x14ac:dyDescent="0.2">
      <c r="A64" s="4"/>
      <c r="B64" s="4"/>
      <c r="C64" s="4"/>
      <c r="D64" s="4"/>
      <c r="E64" s="4"/>
      <c r="F64" s="4"/>
      <c r="G64" s="4"/>
      <c r="H64" s="4"/>
      <c r="I64" s="4"/>
    </row>
    <row r="65" spans="1:9" x14ac:dyDescent="0.2">
      <c r="A65" s="4"/>
      <c r="B65" s="4"/>
      <c r="C65" s="4"/>
      <c r="D65" s="4"/>
      <c r="E65" s="4"/>
      <c r="F65" s="4"/>
      <c r="G65" s="4"/>
      <c r="H65" s="4"/>
      <c r="I65" s="4"/>
    </row>
    <row r="66" spans="1:9" x14ac:dyDescent="0.2">
      <c r="A66" s="4"/>
      <c r="B66" s="4"/>
      <c r="C66" s="4"/>
      <c r="D66" s="4"/>
      <c r="E66" s="4"/>
      <c r="F66" s="4"/>
      <c r="G66" s="4"/>
      <c r="H66" s="4"/>
      <c r="I66" s="4"/>
    </row>
    <row r="67" spans="1:9" x14ac:dyDescent="0.2">
      <c r="A67" s="4"/>
      <c r="B67" s="4"/>
      <c r="C67" s="4"/>
      <c r="D67" s="4"/>
      <c r="E67" s="4"/>
      <c r="F67" s="4"/>
      <c r="G67" s="4"/>
      <c r="H67" s="4"/>
      <c r="I67" s="4"/>
    </row>
    <row r="68" spans="1:9" x14ac:dyDescent="0.2">
      <c r="A68" s="4"/>
      <c r="B68" s="4"/>
      <c r="C68" s="4"/>
      <c r="D68" s="4"/>
      <c r="E68" s="4"/>
      <c r="F68" s="4"/>
      <c r="G68" s="4"/>
      <c r="H68" s="4"/>
      <c r="I68" s="4"/>
    </row>
    <row r="69" spans="1:9" x14ac:dyDescent="0.2">
      <c r="A69" s="4"/>
      <c r="B69" s="4"/>
      <c r="C69" s="4"/>
      <c r="D69" s="4"/>
      <c r="E69" s="4"/>
      <c r="F69" s="4"/>
      <c r="G69" s="4"/>
      <c r="H69" s="4"/>
      <c r="I69" s="4"/>
    </row>
    <row r="70" spans="1:9" x14ac:dyDescent="0.2">
      <c r="A70" s="4"/>
      <c r="B70" s="4"/>
      <c r="C70" s="4"/>
      <c r="D70" s="4"/>
      <c r="E70" s="4"/>
      <c r="F70" s="4"/>
      <c r="G70" s="4"/>
      <c r="H70" s="4"/>
      <c r="I70" s="4"/>
    </row>
    <row r="71" spans="1:9" x14ac:dyDescent="0.2">
      <c r="A71" s="4"/>
      <c r="B71" s="4"/>
      <c r="C71" s="4"/>
      <c r="D71" s="4"/>
      <c r="E71" s="4"/>
      <c r="F71" s="4"/>
      <c r="G71" s="4"/>
      <c r="H71" s="4"/>
      <c r="I71" s="4"/>
    </row>
    <row r="72" spans="1:9" x14ac:dyDescent="0.2">
      <c r="A72" s="4"/>
      <c r="B72" s="4"/>
      <c r="C72" s="4"/>
      <c r="D72" s="4"/>
      <c r="E72" s="4"/>
      <c r="F72" s="4"/>
      <c r="G72" s="4"/>
      <c r="H72" s="4"/>
      <c r="I72" s="4"/>
    </row>
    <row r="73" spans="1:9" x14ac:dyDescent="0.2">
      <c r="A73" s="4"/>
      <c r="B73" s="4"/>
      <c r="C73" s="4"/>
      <c r="D73" s="4"/>
      <c r="E73" s="4"/>
      <c r="F73" s="4"/>
      <c r="G73" s="4"/>
      <c r="H73" s="4"/>
      <c r="I73" s="4"/>
    </row>
    <row r="74" spans="1:9" x14ac:dyDescent="0.2">
      <c r="A74" s="4"/>
      <c r="B74" s="4"/>
      <c r="C74" s="4"/>
      <c r="D74" s="4"/>
      <c r="E74" s="4"/>
      <c r="F74" s="4"/>
      <c r="G74" s="4"/>
      <c r="H74" s="4"/>
      <c r="I74" s="4"/>
    </row>
    <row r="75" spans="1:9" x14ac:dyDescent="0.2">
      <c r="A75" s="4"/>
      <c r="B75" s="4"/>
      <c r="C75" s="4"/>
      <c r="D75" s="4"/>
      <c r="E75" s="4"/>
      <c r="F75" s="4"/>
      <c r="G75" s="4"/>
      <c r="H75" s="4"/>
      <c r="I75" s="4"/>
    </row>
    <row r="76" spans="1:9" x14ac:dyDescent="0.2">
      <c r="A76" s="4"/>
      <c r="B76" s="4"/>
      <c r="C76" s="4"/>
      <c r="D76" s="4"/>
      <c r="E76" s="4"/>
      <c r="F76" s="4"/>
      <c r="G76" s="4"/>
      <c r="H76" s="4"/>
      <c r="I76" s="4"/>
    </row>
    <row r="77" spans="1:9" x14ac:dyDescent="0.2">
      <c r="A77" s="4"/>
      <c r="B77" s="4"/>
      <c r="C77" s="4"/>
      <c r="D77" s="4"/>
      <c r="E77" s="4"/>
      <c r="F77" s="4"/>
      <c r="G77" s="4"/>
      <c r="H77" s="4"/>
      <c r="I77" s="4"/>
    </row>
    <row r="78" spans="1:9" x14ac:dyDescent="0.2">
      <c r="A78" s="4"/>
      <c r="B78" s="4"/>
      <c r="C78" s="4"/>
      <c r="D78" s="4"/>
      <c r="E78" s="4"/>
      <c r="F78" s="4"/>
      <c r="G78" s="4"/>
      <c r="H78" s="4"/>
      <c r="I78" s="4"/>
    </row>
    <row r="79" spans="1:9" x14ac:dyDescent="0.2">
      <c r="A79" s="4"/>
      <c r="B79" s="4"/>
      <c r="C79" s="4"/>
      <c r="D79" s="4"/>
      <c r="E79" s="4"/>
      <c r="F79" s="4"/>
      <c r="G79" s="4"/>
      <c r="H79" s="4"/>
      <c r="I79" s="4"/>
    </row>
    <row r="80" spans="1:9" x14ac:dyDescent="0.2">
      <c r="A80" s="4"/>
      <c r="B80" s="4"/>
      <c r="C80" s="4"/>
      <c r="D80" s="4"/>
      <c r="E80" s="4"/>
      <c r="F80" s="4"/>
      <c r="G80" s="4"/>
      <c r="H80" s="4"/>
      <c r="I80" s="4"/>
    </row>
    <row r="81" spans="1:9" x14ac:dyDescent="0.2">
      <c r="A81" s="4"/>
      <c r="B81" s="4"/>
      <c r="C81" s="4"/>
      <c r="D81" s="4"/>
      <c r="E81" s="4"/>
      <c r="F81" s="4"/>
      <c r="G81" s="4"/>
      <c r="H81" s="4"/>
      <c r="I81" s="4"/>
    </row>
    <row r="82" spans="1:9" x14ac:dyDescent="0.2">
      <c r="A82" s="4"/>
      <c r="B82" s="4"/>
      <c r="C82" s="4"/>
      <c r="D82" s="4"/>
      <c r="E82" s="4"/>
      <c r="F82" s="4"/>
      <c r="G82" s="4"/>
      <c r="H82" s="4"/>
      <c r="I82" s="4"/>
    </row>
    <row r="83" spans="1:9" x14ac:dyDescent="0.2">
      <c r="A83" s="4"/>
      <c r="B83" s="4"/>
      <c r="C83" s="4"/>
      <c r="D83" s="4"/>
      <c r="E83" s="4"/>
      <c r="F83" s="4"/>
      <c r="G83" s="4"/>
      <c r="H83" s="4"/>
      <c r="I83" s="4"/>
    </row>
    <row r="84" spans="1:9" x14ac:dyDescent="0.2">
      <c r="A84" s="4"/>
      <c r="B84" s="4"/>
      <c r="C84" s="4"/>
      <c r="D84" s="4"/>
      <c r="E84" s="4"/>
      <c r="F84" s="4"/>
      <c r="G84" s="4"/>
      <c r="H84" s="4"/>
      <c r="I84" s="4"/>
    </row>
    <row r="85" spans="1:9" x14ac:dyDescent="0.2">
      <c r="A85" s="4"/>
      <c r="B85" s="4"/>
      <c r="C85" s="4"/>
      <c r="D85" s="4"/>
      <c r="E85" s="4"/>
      <c r="F85" s="4"/>
      <c r="G85" s="4"/>
      <c r="H85" s="4"/>
      <c r="I85" s="4"/>
    </row>
    <row r="86" spans="1:9" x14ac:dyDescent="0.2">
      <c r="A86" s="4"/>
      <c r="B86" s="4"/>
      <c r="C86" s="4"/>
      <c r="D86" s="4"/>
      <c r="E86" s="4"/>
      <c r="F86" s="4"/>
      <c r="G86" s="4"/>
      <c r="H86" s="4"/>
      <c r="I86" s="4"/>
    </row>
    <row r="87" spans="1:9" x14ac:dyDescent="0.2">
      <c r="A87" s="4"/>
      <c r="B87" s="4"/>
      <c r="C87" s="4"/>
      <c r="D87" s="4"/>
      <c r="E87" s="4"/>
      <c r="F87" s="4"/>
      <c r="G87" s="4"/>
      <c r="H87" s="4"/>
      <c r="I87" s="4"/>
    </row>
    <row r="88" spans="1:9" x14ac:dyDescent="0.2">
      <c r="A88" s="4"/>
      <c r="B88" s="4"/>
      <c r="C88" s="4"/>
      <c r="D88" s="4"/>
      <c r="E88" s="4"/>
      <c r="F88" s="4"/>
      <c r="G88" s="4"/>
      <c r="H88" s="4"/>
      <c r="I88" s="4"/>
    </row>
    <row r="89" spans="1:9" x14ac:dyDescent="0.2">
      <c r="A89" s="4"/>
      <c r="B89" s="4"/>
      <c r="C89" s="4"/>
      <c r="D89" s="4"/>
      <c r="E89" s="4"/>
      <c r="F89" s="4"/>
      <c r="G89" s="4"/>
      <c r="H89" s="4"/>
      <c r="I89" s="4"/>
    </row>
    <row r="90" spans="1:9" x14ac:dyDescent="0.2">
      <c r="A90" s="4"/>
      <c r="B90" s="4"/>
      <c r="C90" s="4"/>
      <c r="D90" s="4"/>
      <c r="E90" s="4"/>
      <c r="F90" s="4"/>
      <c r="G90" s="4"/>
      <c r="H90" s="4"/>
      <c r="I90" s="4"/>
    </row>
    <row r="91" spans="1:9" x14ac:dyDescent="0.2">
      <c r="A91" s="4"/>
      <c r="B91" s="4"/>
      <c r="C91" s="4"/>
      <c r="D91" s="4"/>
      <c r="E91" s="4"/>
      <c r="F91" s="4"/>
      <c r="G91" s="4"/>
      <c r="H91" s="4"/>
      <c r="I91" s="4"/>
    </row>
    <row r="92" spans="1:9" x14ac:dyDescent="0.2">
      <c r="A92" s="4"/>
      <c r="B92" s="4"/>
      <c r="C92" s="4"/>
      <c r="D92" s="4"/>
      <c r="E92" s="4"/>
      <c r="F92" s="4"/>
      <c r="G92" s="4"/>
      <c r="H92" s="4"/>
      <c r="I92" s="4"/>
    </row>
    <row r="94" spans="1:9" x14ac:dyDescent="0.2">
      <c r="A94" s="4"/>
      <c r="B94" s="4"/>
      <c r="C94" s="4"/>
      <c r="D94" s="4"/>
      <c r="E94" s="4"/>
      <c r="F94" s="4"/>
      <c r="G94" s="4"/>
      <c r="H94" s="4"/>
      <c r="I94" s="4"/>
    </row>
    <row r="95" spans="1:9" x14ac:dyDescent="0.2">
      <c r="A95" s="4"/>
      <c r="B95" s="4"/>
      <c r="C95" s="4"/>
      <c r="D95" s="4"/>
      <c r="E95" s="4"/>
      <c r="F95" s="4"/>
      <c r="G95" s="4"/>
      <c r="H95" s="4"/>
      <c r="I95" s="4"/>
    </row>
    <row r="96" spans="1:9" x14ac:dyDescent="0.2">
      <c r="A96" s="4"/>
      <c r="B96" s="4"/>
      <c r="C96" s="4"/>
      <c r="D96" s="4"/>
      <c r="E96" s="4"/>
      <c r="F96" s="4"/>
      <c r="G96" s="4"/>
      <c r="H96" s="4"/>
      <c r="I96" s="4"/>
    </row>
    <row r="97" spans="1:9" x14ac:dyDescent="0.2">
      <c r="A97" s="4"/>
      <c r="B97" s="4"/>
      <c r="C97" s="4"/>
      <c r="D97" s="4"/>
      <c r="E97" s="4"/>
      <c r="F97" s="4"/>
      <c r="G97" s="4"/>
      <c r="H97" s="4"/>
      <c r="I97" s="4"/>
    </row>
    <row r="98" spans="1:9" x14ac:dyDescent="0.2">
      <c r="A98" s="4"/>
      <c r="B98" s="4"/>
      <c r="C98" s="4"/>
      <c r="D98" s="4"/>
      <c r="E98" s="4"/>
      <c r="F98" s="4"/>
      <c r="G98" s="4"/>
      <c r="H98" s="4"/>
      <c r="I98" s="4"/>
    </row>
    <row r="100" spans="1:9" x14ac:dyDescent="0.2">
      <c r="A100" s="4"/>
      <c r="B100" s="4"/>
      <c r="C100" s="4"/>
      <c r="D100" s="4"/>
      <c r="E100" s="4"/>
      <c r="F100" s="4"/>
      <c r="G100" s="4"/>
      <c r="H100" s="4"/>
      <c r="I100" s="4"/>
    </row>
    <row r="101" spans="1:9" x14ac:dyDescent="0.2">
      <c r="A101" s="4"/>
      <c r="B101" s="4"/>
      <c r="C101" s="4"/>
      <c r="D101" s="4"/>
      <c r="E101" s="4"/>
      <c r="F101" s="4"/>
      <c r="G101" s="4"/>
      <c r="H101" s="4"/>
      <c r="I101" s="4"/>
    </row>
    <row r="102" spans="1:9" x14ac:dyDescent="0.2">
      <c r="A102" s="4"/>
      <c r="B102" s="4"/>
      <c r="C102" s="4"/>
      <c r="D102" s="4"/>
      <c r="E102" s="4"/>
      <c r="F102" s="4"/>
      <c r="G102" s="4"/>
      <c r="H102" s="4"/>
      <c r="I102" s="4"/>
    </row>
    <row r="104" spans="1:9" x14ac:dyDescent="0.2">
      <c r="A104" s="4"/>
      <c r="B104" s="4"/>
      <c r="C104" s="4"/>
      <c r="D104" s="4"/>
      <c r="E104" s="4"/>
      <c r="F104" s="4"/>
      <c r="G104" s="4"/>
      <c r="H104" s="4"/>
      <c r="I104" s="4"/>
    </row>
    <row r="105" spans="1:9" x14ac:dyDescent="0.2">
      <c r="A105" s="4"/>
      <c r="B105" s="4"/>
      <c r="C105" s="4"/>
      <c r="D105" s="4"/>
      <c r="E105" s="4"/>
      <c r="F105" s="4"/>
      <c r="G105" s="4"/>
      <c r="H105" s="4"/>
      <c r="I105" s="4"/>
    </row>
    <row r="107" spans="1:9" x14ac:dyDescent="0.2">
      <c r="A107" s="4"/>
      <c r="B107" s="4"/>
      <c r="C107" s="4"/>
      <c r="D107" s="4"/>
      <c r="E107" s="4"/>
      <c r="F107" s="4"/>
      <c r="G107" s="4"/>
      <c r="H107" s="4"/>
      <c r="I107" s="4"/>
    </row>
    <row r="108" spans="1:9" x14ac:dyDescent="0.2">
      <c r="A108" s="4"/>
      <c r="B108" s="4"/>
      <c r="C108" s="4"/>
      <c r="D108" s="4"/>
      <c r="E108" s="4"/>
      <c r="F108" s="4"/>
      <c r="G108" s="4"/>
      <c r="H108" s="4"/>
      <c r="I108" s="4"/>
    </row>
    <row r="109" spans="1:9" x14ac:dyDescent="0.2">
      <c r="A109" s="4"/>
      <c r="B109" s="4"/>
      <c r="C109" s="4"/>
      <c r="D109" s="4"/>
      <c r="E109" s="4"/>
      <c r="F109" s="4"/>
      <c r="G109" s="4"/>
      <c r="H109" s="4"/>
      <c r="I109" s="4"/>
    </row>
    <row r="110" spans="1:9" x14ac:dyDescent="0.2">
      <c r="A110" s="4"/>
      <c r="B110" s="4"/>
      <c r="C110" s="4"/>
      <c r="D110" s="4"/>
      <c r="E110" s="4"/>
      <c r="F110" s="4"/>
      <c r="G110" s="4"/>
      <c r="H110" s="4"/>
      <c r="I110" s="4"/>
    </row>
    <row r="111" spans="1:9" x14ac:dyDescent="0.2">
      <c r="A111" s="4"/>
      <c r="B111" s="4"/>
      <c r="C111" s="4"/>
      <c r="D111" s="4"/>
      <c r="E111" s="4"/>
      <c r="F111" s="4"/>
      <c r="G111" s="4"/>
      <c r="H111" s="4"/>
      <c r="I111" s="4"/>
    </row>
    <row r="112" spans="1:9" x14ac:dyDescent="0.2">
      <c r="A112" s="4"/>
      <c r="B112" s="4"/>
      <c r="C112" s="4"/>
      <c r="D112" s="4"/>
      <c r="E112" s="4"/>
      <c r="F112" s="4"/>
      <c r="G112" s="4"/>
      <c r="H112" s="4"/>
      <c r="I112" s="4"/>
    </row>
    <row r="114" spans="1:9" x14ac:dyDescent="0.2">
      <c r="A114" s="4"/>
      <c r="B114" s="4"/>
      <c r="C114" s="4"/>
      <c r="D114" s="4"/>
      <c r="E114" s="4"/>
      <c r="F114" s="4"/>
      <c r="G114" s="4"/>
      <c r="H114" s="4"/>
      <c r="I114" s="4"/>
    </row>
    <row r="115" spans="1:9" x14ac:dyDescent="0.2">
      <c r="A115" s="4"/>
      <c r="B115" s="4"/>
      <c r="C115" s="4"/>
      <c r="D115" s="4"/>
      <c r="E115" s="4"/>
      <c r="F115" s="4"/>
      <c r="G115" s="4"/>
      <c r="H115" s="4"/>
      <c r="I115" s="4"/>
    </row>
    <row r="118" spans="1:9" x14ac:dyDescent="0.2">
      <c r="A118" s="4"/>
      <c r="B118" s="4"/>
      <c r="C118" s="4"/>
      <c r="D118" s="4"/>
      <c r="E118" s="4"/>
      <c r="F118" s="4"/>
      <c r="G118" s="4"/>
      <c r="H118" s="4"/>
      <c r="I118" s="4"/>
    </row>
    <row r="119" spans="1:9" x14ac:dyDescent="0.2">
      <c r="A119" s="4"/>
      <c r="B119" s="4"/>
      <c r="C119" s="4"/>
      <c r="D119" s="4"/>
      <c r="E119" s="4"/>
      <c r="F119" s="4"/>
      <c r="G119" s="4"/>
      <c r="H119" s="4"/>
      <c r="I119" s="4"/>
    </row>
    <row r="120" spans="1:9" x14ac:dyDescent="0.2">
      <c r="A120" s="4"/>
      <c r="B120" s="4"/>
      <c r="C120" s="4"/>
      <c r="D120" s="4"/>
      <c r="E120" s="4"/>
      <c r="F120" s="4"/>
      <c r="G120" s="4"/>
      <c r="H120" s="4"/>
      <c r="I120" s="4"/>
    </row>
    <row r="121" spans="1:9" x14ac:dyDescent="0.2">
      <c r="A121" s="4"/>
      <c r="B121" s="4"/>
      <c r="C121" s="4"/>
      <c r="D121" s="4"/>
      <c r="E121" s="4"/>
      <c r="F121" s="4"/>
      <c r="G121" s="4"/>
      <c r="H121" s="4"/>
      <c r="I121" s="4"/>
    </row>
    <row r="122" spans="1:9" x14ac:dyDescent="0.2">
      <c r="A122" s="4"/>
      <c r="B122" s="4"/>
      <c r="C122" s="4"/>
      <c r="D122" s="4"/>
      <c r="E122" s="4"/>
      <c r="F122" s="4"/>
      <c r="G122" s="4"/>
      <c r="H122" s="4"/>
      <c r="I122" s="4"/>
    </row>
    <row r="125" spans="1:9" x14ac:dyDescent="0.2">
      <c r="A125" s="4"/>
      <c r="B125" s="4"/>
      <c r="C125" s="4"/>
      <c r="D125" s="4"/>
      <c r="E125" s="4"/>
      <c r="F125" s="4"/>
      <c r="G125" s="4"/>
      <c r="H125" s="4"/>
      <c r="I125" s="4"/>
    </row>
    <row r="126" spans="1:9" x14ac:dyDescent="0.2">
      <c r="A126" s="4"/>
      <c r="B126" s="4"/>
      <c r="C126" s="4"/>
      <c r="D126" s="4"/>
      <c r="E126" s="4"/>
      <c r="F126" s="4"/>
      <c r="G126" s="4"/>
      <c r="H126" s="4"/>
      <c r="I126" s="4"/>
    </row>
    <row r="128" spans="1:9" x14ac:dyDescent="0.2">
      <c r="A128" s="4"/>
      <c r="B128" s="4"/>
      <c r="C128" s="4"/>
      <c r="D128" s="4"/>
      <c r="E128" s="4"/>
      <c r="F128" s="4"/>
      <c r="G128" s="4"/>
      <c r="H128" s="4"/>
      <c r="I128" s="4"/>
    </row>
    <row r="129" spans="1:9" x14ac:dyDescent="0.2">
      <c r="A129" s="4"/>
      <c r="B129" s="4"/>
      <c r="C129" s="4"/>
      <c r="D129" s="4"/>
      <c r="E129" s="4"/>
      <c r="F129" s="4"/>
      <c r="G129" s="4"/>
      <c r="H129" s="4"/>
      <c r="I129" s="4"/>
    </row>
    <row r="130" spans="1:9" x14ac:dyDescent="0.2">
      <c r="A130" s="4"/>
      <c r="B130" s="4"/>
      <c r="C130" s="4"/>
      <c r="D130" s="4"/>
      <c r="E130" s="4"/>
      <c r="F130" s="4"/>
      <c r="G130" s="4"/>
      <c r="H130" s="4"/>
      <c r="I130" s="4"/>
    </row>
    <row r="131" spans="1:9" x14ac:dyDescent="0.2">
      <c r="A131" s="4"/>
      <c r="B131" s="4"/>
      <c r="C131" s="4"/>
      <c r="D131" s="4"/>
      <c r="E131" s="4"/>
      <c r="F131" s="4"/>
      <c r="G131" s="4"/>
      <c r="H131" s="4"/>
      <c r="I131" s="4"/>
    </row>
    <row r="133" spans="1:9" x14ac:dyDescent="0.2">
      <c r="A133" s="4"/>
      <c r="B133" s="4"/>
      <c r="C133" s="4"/>
      <c r="D133" s="4"/>
      <c r="E133" s="4"/>
      <c r="F133" s="4"/>
      <c r="G133" s="4"/>
      <c r="H133" s="4"/>
      <c r="I133" s="4"/>
    </row>
    <row r="136" spans="1:9" x14ac:dyDescent="0.2">
      <c r="A136" s="4"/>
      <c r="B136" s="4"/>
      <c r="C136" s="4"/>
      <c r="D136" s="4"/>
      <c r="E136" s="4"/>
      <c r="F136" s="4"/>
      <c r="G136" s="4"/>
      <c r="H136" s="4"/>
      <c r="I136" s="4"/>
    </row>
    <row r="137" spans="1:9" x14ac:dyDescent="0.2">
      <c r="A137" s="4"/>
      <c r="B137" s="4"/>
      <c r="C137" s="4"/>
      <c r="D137" s="4"/>
      <c r="E137" s="4"/>
      <c r="F137" s="4"/>
      <c r="G137" s="4"/>
      <c r="H137" s="4"/>
      <c r="I137" s="4"/>
    </row>
    <row r="138" spans="1:9" x14ac:dyDescent="0.2">
      <c r="A138" s="4"/>
      <c r="B138" s="4"/>
      <c r="C138" s="4"/>
      <c r="D138" s="4"/>
      <c r="E138" s="4"/>
      <c r="F138" s="4"/>
      <c r="G138" s="4"/>
      <c r="H138" s="4"/>
      <c r="I138" s="4"/>
    </row>
    <row r="139" spans="1:9" x14ac:dyDescent="0.2">
      <c r="A139" s="4"/>
      <c r="B139" s="4"/>
      <c r="C139" s="4"/>
      <c r="D139" s="4"/>
      <c r="E139" s="4"/>
      <c r="F139" s="4"/>
      <c r="G139" s="4"/>
      <c r="H139" s="4"/>
      <c r="I139" s="4"/>
    </row>
    <row r="140" spans="1:9" x14ac:dyDescent="0.2">
      <c r="A140" s="4"/>
      <c r="B140" s="4"/>
      <c r="C140" s="4"/>
      <c r="D140" s="4"/>
      <c r="E140" s="4"/>
      <c r="F140" s="4"/>
      <c r="G140" s="4"/>
      <c r="H140" s="4"/>
      <c r="I140" s="4"/>
    </row>
    <row r="144" spans="1:9" x14ac:dyDescent="0.2">
      <c r="A144" s="4"/>
      <c r="B144" s="4"/>
      <c r="C144" s="4"/>
      <c r="D144" s="4"/>
      <c r="E144" s="4"/>
      <c r="F144" s="4"/>
      <c r="G144" s="4"/>
      <c r="H144" s="4"/>
      <c r="I144" s="4"/>
    </row>
    <row r="150" spans="1:9" x14ac:dyDescent="0.2">
      <c r="A150" s="4"/>
      <c r="B150" s="4"/>
      <c r="C150" s="4"/>
      <c r="D150" s="4"/>
      <c r="E150" s="4"/>
      <c r="F150" s="4"/>
      <c r="G150" s="4"/>
      <c r="H150" s="4"/>
      <c r="I150" s="4"/>
    </row>
    <row r="155" spans="1:9" x14ac:dyDescent="0.2">
      <c r="A155" s="4"/>
      <c r="B155" s="4"/>
      <c r="C155" s="4"/>
      <c r="D155" s="4"/>
      <c r="E155" s="4"/>
      <c r="F155" s="4"/>
      <c r="G155" s="4"/>
      <c r="H155" s="4"/>
      <c r="I155" s="4"/>
    </row>
    <row r="156" spans="1:9" x14ac:dyDescent="0.2">
      <c r="A156" s="4"/>
      <c r="B156" s="4"/>
      <c r="C156" s="4"/>
      <c r="D156" s="4"/>
      <c r="E156" s="4"/>
      <c r="F156" s="4"/>
      <c r="G156" s="4"/>
      <c r="H156" s="4"/>
      <c r="I156" s="4"/>
    </row>
    <row r="157" spans="1:9" x14ac:dyDescent="0.2">
      <c r="A157" s="4"/>
      <c r="B157" s="4"/>
      <c r="C157" s="4"/>
      <c r="D157" s="4"/>
      <c r="E157" s="4"/>
      <c r="F157" s="4"/>
      <c r="G157" s="4"/>
      <c r="H157" s="4"/>
      <c r="I157" s="4"/>
    </row>
    <row r="158" spans="1:9" x14ac:dyDescent="0.2">
      <c r="A158" s="4"/>
      <c r="B158" s="4"/>
      <c r="C158" s="4"/>
      <c r="D158" s="4"/>
      <c r="E158" s="4"/>
      <c r="F158" s="4"/>
      <c r="G158" s="4"/>
      <c r="H158" s="4"/>
      <c r="I158" s="4"/>
    </row>
    <row r="159" spans="1:9" x14ac:dyDescent="0.2">
      <c r="A159" s="4"/>
      <c r="B159" s="4"/>
      <c r="C159" s="4"/>
      <c r="D159" s="4"/>
      <c r="E159" s="4"/>
      <c r="F159" s="4"/>
      <c r="G159" s="4"/>
      <c r="H159" s="4"/>
      <c r="I159" s="4"/>
    </row>
    <row r="160" spans="1:9" x14ac:dyDescent="0.2">
      <c r="A160" s="4"/>
      <c r="B160" s="4"/>
      <c r="C160" s="4"/>
      <c r="D160" s="4"/>
      <c r="E160" s="4"/>
      <c r="F160" s="4"/>
      <c r="G160" s="4"/>
      <c r="H160" s="4"/>
      <c r="I160" s="4"/>
    </row>
    <row r="161" spans="1:9" x14ac:dyDescent="0.2">
      <c r="A161" s="4"/>
      <c r="B161" s="4"/>
      <c r="C161" s="4"/>
      <c r="D161" s="4"/>
      <c r="E161" s="4"/>
      <c r="F161" s="4"/>
      <c r="G161" s="4"/>
      <c r="H161" s="4"/>
      <c r="I161" s="4"/>
    </row>
    <row r="162" spans="1:9" x14ac:dyDescent="0.2">
      <c r="A162" s="4"/>
      <c r="B162" s="4"/>
      <c r="C162" s="4"/>
      <c r="D162" s="4"/>
      <c r="E162" s="4"/>
      <c r="F162" s="4"/>
      <c r="G162" s="4"/>
      <c r="H162" s="4"/>
      <c r="I162" s="4"/>
    </row>
    <row r="163" spans="1:9" x14ac:dyDescent="0.2">
      <c r="A163" s="4"/>
      <c r="B163" s="4"/>
      <c r="C163" s="4"/>
      <c r="D163" s="4"/>
      <c r="E163" s="4"/>
      <c r="F163" s="4"/>
      <c r="G163" s="4"/>
      <c r="H163" s="4"/>
      <c r="I163" s="4"/>
    </row>
    <row r="164" spans="1:9" x14ac:dyDescent="0.2">
      <c r="A164" s="4"/>
      <c r="B164" s="4"/>
      <c r="C164" s="4"/>
      <c r="D164" s="4"/>
      <c r="E164" s="4"/>
      <c r="F164" s="4"/>
      <c r="G164" s="4"/>
      <c r="H164" s="4"/>
      <c r="I164" s="4"/>
    </row>
    <row r="165" spans="1:9" x14ac:dyDescent="0.2">
      <c r="A165" s="4"/>
      <c r="B165" s="4"/>
      <c r="C165" s="4"/>
      <c r="D165" s="4"/>
      <c r="E165" s="4"/>
      <c r="F165" s="4"/>
      <c r="G165" s="4"/>
      <c r="H165" s="4"/>
      <c r="I165" s="4"/>
    </row>
    <row r="166" spans="1:9" x14ac:dyDescent="0.2">
      <c r="A166" s="4"/>
      <c r="B166" s="4"/>
      <c r="C166" s="4"/>
      <c r="D166" s="4"/>
      <c r="E166" s="4"/>
      <c r="F166" s="4"/>
      <c r="G166" s="4"/>
      <c r="H166" s="4"/>
      <c r="I166" s="4"/>
    </row>
    <row r="167" spans="1:9" x14ac:dyDescent="0.2">
      <c r="A167" s="4"/>
      <c r="B167" s="4"/>
      <c r="C167" s="4"/>
      <c r="D167" s="4"/>
      <c r="E167" s="4"/>
      <c r="F167" s="4"/>
      <c r="G167" s="4"/>
      <c r="H167" s="4"/>
      <c r="I167" s="4"/>
    </row>
    <row r="168" spans="1:9" x14ac:dyDescent="0.2">
      <c r="A168" s="4"/>
      <c r="B168" s="4"/>
      <c r="C168" s="4"/>
      <c r="D168" s="4"/>
      <c r="E168" s="4"/>
      <c r="F168" s="4"/>
      <c r="G168" s="4"/>
      <c r="H168" s="4"/>
      <c r="I168" s="4"/>
    </row>
    <row r="169" spans="1:9" x14ac:dyDescent="0.2">
      <c r="A169" s="4"/>
      <c r="B169" s="4"/>
      <c r="C169" s="4"/>
      <c r="D169" s="4"/>
      <c r="E169" s="4"/>
      <c r="F169" s="4"/>
      <c r="G169" s="4"/>
      <c r="H169" s="4"/>
      <c r="I169" s="4"/>
    </row>
    <row r="170" spans="1:9" x14ac:dyDescent="0.2">
      <c r="A170" s="4"/>
      <c r="B170" s="4"/>
      <c r="C170" s="4"/>
      <c r="D170" s="4"/>
      <c r="E170" s="4"/>
      <c r="F170" s="4"/>
      <c r="G170" s="4"/>
      <c r="H170" s="4"/>
      <c r="I170" s="4"/>
    </row>
    <row r="171" spans="1:9" x14ac:dyDescent="0.2">
      <c r="A171" s="4"/>
      <c r="B171" s="4"/>
      <c r="C171" s="4"/>
      <c r="D171" s="4"/>
      <c r="E171" s="4"/>
      <c r="F171" s="4"/>
      <c r="G171" s="4"/>
      <c r="H171" s="4"/>
      <c r="I171" s="4"/>
    </row>
    <row r="172" spans="1:9" x14ac:dyDescent="0.2">
      <c r="A172" s="4"/>
      <c r="B172" s="4"/>
      <c r="C172" s="4"/>
      <c r="D172" s="4"/>
      <c r="E172" s="4"/>
      <c r="F172" s="4"/>
      <c r="G172" s="4"/>
      <c r="H172" s="4"/>
      <c r="I172" s="4"/>
    </row>
    <row r="173" spans="1:9" x14ac:dyDescent="0.2">
      <c r="A173" s="4"/>
      <c r="B173" s="4"/>
      <c r="C173" s="4"/>
      <c r="D173" s="4"/>
      <c r="E173" s="4"/>
      <c r="F173" s="4"/>
      <c r="G173" s="4"/>
      <c r="H173" s="4"/>
      <c r="I173" s="4"/>
    </row>
    <row r="174" spans="1:9" x14ac:dyDescent="0.2">
      <c r="A174" s="4"/>
      <c r="B174" s="4"/>
      <c r="C174" s="4"/>
      <c r="D174" s="4"/>
      <c r="E174" s="4"/>
      <c r="F174" s="4"/>
      <c r="G174" s="4"/>
      <c r="H174" s="4"/>
      <c r="I174" s="4"/>
    </row>
    <row r="175" spans="1:9" x14ac:dyDescent="0.2">
      <c r="A175" s="4"/>
      <c r="B175" s="4"/>
      <c r="C175" s="4"/>
      <c r="D175" s="4"/>
      <c r="E175" s="4"/>
      <c r="F175" s="4"/>
      <c r="G175" s="4"/>
      <c r="H175" s="4"/>
      <c r="I175" s="4"/>
    </row>
    <row r="177" spans="1:9" x14ac:dyDescent="0.2">
      <c r="A177" s="4"/>
      <c r="B177" s="4"/>
      <c r="C177" s="4"/>
      <c r="D177" s="4"/>
      <c r="E177" s="4"/>
      <c r="F177" s="4"/>
      <c r="G177" s="4"/>
      <c r="H177" s="4"/>
      <c r="I177" s="4"/>
    </row>
    <row r="178" spans="1:9" x14ac:dyDescent="0.2">
      <c r="A178" s="4"/>
      <c r="B178" s="4"/>
      <c r="C178" s="4"/>
      <c r="D178" s="4"/>
      <c r="E178" s="4"/>
      <c r="F178" s="4"/>
      <c r="G178" s="4"/>
      <c r="H178" s="4"/>
      <c r="I178" s="4"/>
    </row>
    <row r="179" spans="1:9" x14ac:dyDescent="0.2">
      <c r="A179" s="4"/>
      <c r="B179" s="4"/>
      <c r="C179" s="4"/>
      <c r="D179" s="4"/>
      <c r="E179" s="4"/>
      <c r="F179" s="4"/>
      <c r="G179" s="4"/>
      <c r="H179" s="4"/>
      <c r="I179" s="4"/>
    </row>
    <row r="180" spans="1:9" x14ac:dyDescent="0.2">
      <c r="A180" s="4"/>
      <c r="B180" s="4"/>
      <c r="C180" s="4"/>
      <c r="D180" s="4"/>
      <c r="E180" s="4"/>
      <c r="F180" s="4"/>
      <c r="G180" s="4"/>
      <c r="H180" s="4"/>
      <c r="I180" s="4"/>
    </row>
    <row r="181" spans="1:9" x14ac:dyDescent="0.2">
      <c r="A181" s="4"/>
      <c r="B181" s="4"/>
      <c r="C181" s="4"/>
      <c r="D181" s="4"/>
      <c r="E181" s="4"/>
      <c r="F181" s="4"/>
      <c r="G181" s="4"/>
      <c r="H181" s="4"/>
      <c r="I181" s="4"/>
    </row>
    <row r="182" spans="1:9" x14ac:dyDescent="0.2">
      <c r="A182" s="4"/>
      <c r="B182" s="4"/>
      <c r="C182" s="4"/>
      <c r="D182" s="4"/>
      <c r="E182" s="4"/>
      <c r="F182" s="4"/>
      <c r="G182" s="4"/>
      <c r="H182" s="4"/>
      <c r="I182" s="4"/>
    </row>
    <row r="188" spans="1:9" x14ac:dyDescent="0.2">
      <c r="A188" s="4"/>
      <c r="B188" s="4"/>
      <c r="C188" s="4"/>
      <c r="D188" s="4"/>
      <c r="E188" s="4"/>
      <c r="F188" s="4"/>
      <c r="G188" s="4"/>
      <c r="H188" s="4"/>
      <c r="I188" s="4"/>
    </row>
    <row r="190" spans="1:9" x14ac:dyDescent="0.2">
      <c r="A190" s="4"/>
      <c r="B190" s="4"/>
      <c r="C190" s="4"/>
      <c r="D190" s="4"/>
      <c r="E190" s="4"/>
      <c r="F190" s="4"/>
      <c r="G190" s="4"/>
      <c r="H190" s="4"/>
      <c r="I190" s="4"/>
    </row>
    <row r="191" spans="1:9" x14ac:dyDescent="0.2">
      <c r="A191" s="4"/>
      <c r="B191" s="4"/>
      <c r="C191" s="4"/>
      <c r="D191" s="4"/>
      <c r="E191" s="4"/>
      <c r="F191" s="4"/>
      <c r="G191" s="4"/>
      <c r="H191" s="4"/>
      <c r="I191" s="4"/>
    </row>
    <row r="192" spans="1:9" x14ac:dyDescent="0.2">
      <c r="A192" s="4"/>
      <c r="B192" s="4"/>
      <c r="C192" s="4"/>
      <c r="D192" s="4"/>
      <c r="E192" s="4"/>
      <c r="F192" s="4"/>
      <c r="G192" s="4"/>
      <c r="H192" s="4"/>
      <c r="I192" s="4"/>
    </row>
    <row r="193" spans="1:9" x14ac:dyDescent="0.2">
      <c r="A193" s="4"/>
      <c r="B193" s="4"/>
      <c r="C193" s="4"/>
      <c r="D193" s="4"/>
      <c r="E193" s="4"/>
      <c r="F193" s="4"/>
      <c r="G193" s="4"/>
      <c r="H193" s="4"/>
      <c r="I193" s="4"/>
    </row>
    <row r="194" spans="1:9" x14ac:dyDescent="0.2">
      <c r="A194" s="4"/>
      <c r="B194" s="4"/>
      <c r="C194" s="4"/>
      <c r="D194" s="4"/>
      <c r="E194" s="4"/>
      <c r="F194" s="4"/>
      <c r="G194" s="4"/>
      <c r="H194" s="4"/>
      <c r="I194" s="4"/>
    </row>
    <row r="195" spans="1:9" x14ac:dyDescent="0.2">
      <c r="A195" s="4"/>
      <c r="B195" s="4"/>
      <c r="C195" s="4"/>
      <c r="D195" s="4"/>
      <c r="E195" s="4"/>
      <c r="F195" s="4"/>
      <c r="G195" s="4"/>
      <c r="H195" s="4"/>
      <c r="I195" s="4"/>
    </row>
    <row r="197" spans="1:9" x14ac:dyDescent="0.2">
      <c r="A197" s="4"/>
      <c r="B197" s="4"/>
      <c r="C197" s="4"/>
      <c r="D197" s="4"/>
      <c r="E197" s="4"/>
      <c r="F197" s="4"/>
      <c r="G197" s="4"/>
      <c r="H197" s="4"/>
      <c r="I197" s="4"/>
    </row>
    <row r="198" spans="1:9" x14ac:dyDescent="0.2">
      <c r="A198" s="4"/>
      <c r="B198" s="4"/>
      <c r="C198" s="4"/>
      <c r="D198" s="4"/>
      <c r="E198" s="4"/>
      <c r="F198" s="4"/>
      <c r="G198" s="4"/>
      <c r="H198" s="4"/>
      <c r="I198" s="4"/>
    </row>
    <row r="199" spans="1:9" x14ac:dyDescent="0.2">
      <c r="A199" s="4"/>
      <c r="B199" s="4"/>
      <c r="C199" s="4"/>
      <c r="D199" s="4"/>
      <c r="E199" s="4"/>
      <c r="F199" s="4"/>
      <c r="G199" s="4"/>
      <c r="H199" s="4"/>
      <c r="I199" s="4"/>
    </row>
    <row r="205" spans="1:9" x14ac:dyDescent="0.2">
      <c r="A205" s="4"/>
      <c r="B205" s="4"/>
      <c r="C205" s="4"/>
      <c r="D205" s="4"/>
      <c r="E205" s="4"/>
      <c r="F205" s="4"/>
      <c r="G205" s="4"/>
      <c r="H205" s="4"/>
      <c r="I205" s="4"/>
    </row>
    <row r="206" spans="1:9" x14ac:dyDescent="0.2">
      <c r="A206" s="4"/>
      <c r="B206" s="4"/>
      <c r="C206" s="4"/>
      <c r="D206" s="4"/>
      <c r="E206" s="4"/>
      <c r="F206" s="4"/>
      <c r="G206" s="4"/>
      <c r="H206" s="4"/>
      <c r="I206" s="4"/>
    </row>
    <row r="207" spans="1:9" x14ac:dyDescent="0.2">
      <c r="A207" s="4"/>
      <c r="B207" s="4"/>
      <c r="C207" s="4"/>
      <c r="D207" s="4"/>
      <c r="E207" s="4"/>
      <c r="F207" s="4"/>
      <c r="G207" s="4"/>
      <c r="H207" s="4"/>
      <c r="I207" s="4"/>
    </row>
    <row r="208" spans="1:9" x14ac:dyDescent="0.2">
      <c r="A208" s="4"/>
      <c r="B208" s="4"/>
      <c r="C208" s="4"/>
      <c r="D208" s="4"/>
      <c r="E208" s="4"/>
      <c r="F208" s="4"/>
      <c r="G208" s="4"/>
      <c r="H208" s="4"/>
      <c r="I208" s="4"/>
    </row>
    <row r="209" spans="1:9" x14ac:dyDescent="0.2">
      <c r="A209" s="4"/>
      <c r="B209" s="4"/>
      <c r="C209" s="4"/>
      <c r="D209" s="4"/>
      <c r="E209" s="4"/>
      <c r="F209" s="4"/>
      <c r="G209" s="4"/>
      <c r="H209" s="4"/>
      <c r="I209" s="4"/>
    </row>
    <row r="210" spans="1:9" x14ac:dyDescent="0.2">
      <c r="A210" s="4"/>
      <c r="B210" s="4"/>
      <c r="C210" s="4"/>
      <c r="D210" s="4"/>
      <c r="E210" s="4"/>
      <c r="F210" s="4"/>
      <c r="G210" s="4"/>
      <c r="H210" s="4"/>
      <c r="I210" s="4"/>
    </row>
    <row r="211" spans="1:9" x14ac:dyDescent="0.2">
      <c r="A211" s="4"/>
      <c r="B211" s="4"/>
      <c r="C211" s="4"/>
      <c r="D211" s="4"/>
      <c r="E211" s="4"/>
      <c r="F211" s="4"/>
      <c r="G211" s="4"/>
      <c r="H211" s="4"/>
      <c r="I211" s="4"/>
    </row>
    <row r="212" spans="1:9" x14ac:dyDescent="0.2">
      <c r="A212" s="4"/>
      <c r="B212" s="4"/>
      <c r="C212" s="4"/>
      <c r="D212" s="4"/>
      <c r="E212" s="4"/>
      <c r="F212" s="4"/>
      <c r="G212" s="4"/>
      <c r="H212" s="4"/>
      <c r="I212" s="4"/>
    </row>
    <row r="213" spans="1:9" x14ac:dyDescent="0.2">
      <c r="A213" s="4"/>
      <c r="B213" s="4"/>
      <c r="C213" s="4"/>
      <c r="D213" s="4"/>
      <c r="E213" s="4"/>
      <c r="F213" s="4"/>
      <c r="G213" s="4"/>
      <c r="H213" s="4"/>
      <c r="I213" s="4"/>
    </row>
    <row r="214" spans="1:9" x14ac:dyDescent="0.2">
      <c r="A214" s="4"/>
      <c r="B214" s="4"/>
      <c r="C214" s="4"/>
      <c r="D214" s="4"/>
      <c r="E214" s="4"/>
      <c r="F214" s="4"/>
      <c r="G214" s="4"/>
      <c r="H214" s="4"/>
      <c r="I214" s="4"/>
    </row>
    <row r="216" spans="1:9" x14ac:dyDescent="0.2">
      <c r="A216" s="4"/>
      <c r="B216" s="4"/>
      <c r="C216" s="4"/>
      <c r="D216" s="4"/>
      <c r="E216" s="4"/>
      <c r="F216" s="4"/>
      <c r="G216" s="4"/>
      <c r="H216" s="4"/>
      <c r="I216" s="4"/>
    </row>
    <row r="217" spans="1:9" x14ac:dyDescent="0.2">
      <c r="A217" s="4"/>
      <c r="B217" s="4"/>
      <c r="C217" s="4"/>
      <c r="D217" s="4"/>
      <c r="E217" s="4"/>
      <c r="F217" s="4"/>
      <c r="G217" s="4"/>
      <c r="H217" s="4"/>
      <c r="I217" s="4"/>
    </row>
    <row r="218" spans="1:9" x14ac:dyDescent="0.2">
      <c r="A218" s="4"/>
      <c r="B218" s="4"/>
      <c r="C218" s="4"/>
      <c r="D218" s="4"/>
      <c r="E218" s="4"/>
      <c r="F218" s="4"/>
      <c r="G218" s="4"/>
      <c r="H218" s="4"/>
      <c r="I218" s="4"/>
    </row>
    <row r="219" spans="1:9" x14ac:dyDescent="0.2">
      <c r="A219" s="4"/>
      <c r="B219" s="4"/>
      <c r="C219" s="4"/>
      <c r="D219" s="4"/>
      <c r="E219" s="4"/>
      <c r="F219" s="4"/>
      <c r="G219" s="4"/>
      <c r="H219" s="4"/>
      <c r="I219" s="4"/>
    </row>
    <row r="220" spans="1:9" x14ac:dyDescent="0.2">
      <c r="A220" s="4"/>
      <c r="B220" s="4"/>
      <c r="C220" s="4"/>
      <c r="D220" s="4"/>
      <c r="E220" s="4"/>
      <c r="F220" s="4"/>
      <c r="G220" s="4"/>
      <c r="H220" s="4"/>
      <c r="I220" s="4"/>
    </row>
    <row r="221" spans="1:9" x14ac:dyDescent="0.2">
      <c r="A221" s="4"/>
      <c r="B221" s="4"/>
      <c r="C221" s="4"/>
      <c r="D221" s="4"/>
      <c r="E221" s="4"/>
      <c r="F221" s="4"/>
      <c r="G221" s="4"/>
      <c r="H221" s="4"/>
      <c r="I221" s="4"/>
    </row>
    <row r="222" spans="1:9" x14ac:dyDescent="0.2">
      <c r="A222" s="4"/>
      <c r="B222" s="4"/>
      <c r="C222" s="4"/>
      <c r="D222" s="4"/>
      <c r="E222" s="4"/>
      <c r="F222" s="4"/>
      <c r="G222" s="4"/>
      <c r="H222" s="4"/>
      <c r="I222" s="4"/>
    </row>
    <row r="223" spans="1:9" x14ac:dyDescent="0.2">
      <c r="A223" s="4"/>
      <c r="B223" s="4"/>
      <c r="C223" s="4"/>
      <c r="D223" s="4"/>
      <c r="E223" s="4"/>
      <c r="F223" s="4"/>
      <c r="G223" s="4"/>
      <c r="H223" s="4"/>
      <c r="I223" s="4"/>
    </row>
    <row r="224" spans="1:9" x14ac:dyDescent="0.2">
      <c r="A224" s="4"/>
      <c r="B224" s="4"/>
      <c r="C224" s="4"/>
      <c r="D224" s="4"/>
      <c r="E224" s="4"/>
      <c r="F224" s="4"/>
      <c r="G224" s="4"/>
      <c r="H224" s="4"/>
      <c r="I224" s="4"/>
    </row>
    <row r="225" spans="1:9" x14ac:dyDescent="0.2">
      <c r="A225" s="4"/>
      <c r="B225" s="4"/>
      <c r="C225" s="4"/>
      <c r="D225" s="4"/>
      <c r="E225" s="4"/>
      <c r="F225" s="4"/>
      <c r="G225" s="4"/>
      <c r="H225" s="4"/>
      <c r="I225" s="4"/>
    </row>
    <row r="226" spans="1:9" x14ac:dyDescent="0.2">
      <c r="A226" s="4"/>
      <c r="B226" s="4"/>
      <c r="C226" s="4"/>
      <c r="D226" s="4"/>
      <c r="E226" s="4"/>
      <c r="F226" s="4"/>
      <c r="G226" s="4"/>
      <c r="H226" s="4"/>
      <c r="I226" s="4"/>
    </row>
    <row r="227" spans="1:9" x14ac:dyDescent="0.2">
      <c r="A227" s="4"/>
      <c r="B227" s="4"/>
      <c r="C227" s="4"/>
      <c r="D227" s="4"/>
      <c r="E227" s="4"/>
      <c r="F227" s="4"/>
      <c r="G227" s="4"/>
      <c r="H227" s="4"/>
      <c r="I227" s="4"/>
    </row>
    <row r="228" spans="1:9" x14ac:dyDescent="0.2">
      <c r="A228" s="4"/>
      <c r="B228" s="4"/>
      <c r="C228" s="4"/>
      <c r="D228" s="4"/>
      <c r="E228" s="4"/>
      <c r="F228" s="4"/>
      <c r="G228" s="4"/>
      <c r="H228" s="4"/>
      <c r="I228" s="4"/>
    </row>
    <row r="229" spans="1:9" x14ac:dyDescent="0.2">
      <c r="A229" s="4"/>
      <c r="B229" s="4"/>
      <c r="C229" s="4"/>
      <c r="D229" s="4"/>
      <c r="E229" s="4"/>
      <c r="F229" s="4"/>
      <c r="G229" s="4"/>
      <c r="H229" s="4"/>
      <c r="I229" s="4"/>
    </row>
    <row r="230" spans="1:9" x14ac:dyDescent="0.2">
      <c r="A230" s="4"/>
      <c r="B230" s="4"/>
      <c r="C230" s="4"/>
      <c r="D230" s="4"/>
      <c r="E230" s="4"/>
      <c r="F230" s="4"/>
      <c r="G230" s="4"/>
      <c r="H230" s="4"/>
      <c r="I230" s="4"/>
    </row>
    <row r="234" spans="1:9" x14ac:dyDescent="0.2">
      <c r="A234" s="4"/>
      <c r="B234" s="4"/>
      <c r="C234" s="4"/>
      <c r="D234" s="4"/>
      <c r="E234" s="4"/>
      <c r="F234" s="4"/>
      <c r="G234" s="4"/>
      <c r="H234" s="4"/>
      <c r="I234" s="4"/>
    </row>
    <row r="244" spans="1:9" x14ac:dyDescent="0.2">
      <c r="A244" s="4"/>
      <c r="B244" s="4"/>
      <c r="C244" s="4"/>
      <c r="D244" s="4"/>
      <c r="E244" s="4"/>
      <c r="F244" s="4"/>
      <c r="G244" s="4"/>
      <c r="H244" s="4"/>
      <c r="I244" s="4"/>
    </row>
  </sheetData>
  <sheetProtection selectLockedCells="1"/>
  <mergeCells count="24">
    <mergeCell ref="E12:F12"/>
    <mergeCell ref="E13:F13"/>
    <mergeCell ref="H13:I13"/>
    <mergeCell ref="J48:K48"/>
    <mergeCell ref="B44:I44"/>
    <mergeCell ref="H45:I45"/>
    <mergeCell ref="F47:F48"/>
    <mergeCell ref="A43:I43"/>
    <mergeCell ref="A34:I34"/>
    <mergeCell ref="A25:F25"/>
    <mergeCell ref="E16:F16"/>
    <mergeCell ref="E18:F18"/>
    <mergeCell ref="C29:E29"/>
    <mergeCell ref="C32:F32"/>
    <mergeCell ref="B33:F33"/>
    <mergeCell ref="E7:I7"/>
    <mergeCell ref="E11:F11"/>
    <mergeCell ref="E6:F6"/>
    <mergeCell ref="H6:I6"/>
    <mergeCell ref="A2:D2"/>
    <mergeCell ref="E2:I2"/>
    <mergeCell ref="E3:I3"/>
    <mergeCell ref="E4:I4"/>
    <mergeCell ref="E5:I5"/>
  </mergeCells>
  <pageMargins left="0.70866141732283472" right="0.70866141732283472" top="0.78740157480314965" bottom="0.78740157480314965" header="0.51181102362204722" footer="0.51181102362204722"/>
  <pageSetup paperSize="9" scale="80" firstPageNumber="90" orientation="portrait" useFirstPageNumber="1" r:id="rId1"/>
  <headerFooter alignWithMargins="0">
    <oddFooter>&amp;L&amp;"Arial,Kurzíva"&amp;11Zastupitelstvo Olomouckého kraje 19. 6. 2023
6.1. - Rozpočet Olomouckého kraje 2022 - závěrečný účet
Příloha č. 14: Financování hospodaření příspěvkových organizací Olomouckého kraje&amp;R&amp;"Arial,Kurzíva"&amp;11Strana &amp;P (celkem 293)</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5">
    <tabColor theme="4" tint="0.59999389629810485"/>
  </sheetPr>
  <dimension ref="A1:L244"/>
  <sheetViews>
    <sheetView showGridLines="0" topLeftCell="A13" zoomScaleNormal="100" zoomScaleSheetLayoutView="98" workbookViewId="0">
      <selection activeCell="J31" sqref="J31"/>
    </sheetView>
  </sheetViews>
  <sheetFormatPr defaultColWidth="9.140625" defaultRowHeight="12.75" x14ac:dyDescent="0.2"/>
  <cols>
    <col min="1" max="1" width="7.5703125" style="27" customWidth="1"/>
    <col min="2" max="2" width="2.5703125" style="27" customWidth="1"/>
    <col min="3" max="3" width="8.42578125" style="27" customWidth="1"/>
    <col min="4" max="4" width="8.28515625" style="27" customWidth="1"/>
    <col min="5" max="5" width="15.28515625" style="27" customWidth="1"/>
    <col min="6" max="6" width="15.5703125" style="27" customWidth="1"/>
    <col min="7" max="7" width="15" style="27" customWidth="1"/>
    <col min="8" max="8" width="15.28515625" style="27" customWidth="1"/>
    <col min="9" max="9" width="19" style="27" customWidth="1"/>
    <col min="10" max="10" width="16.85546875" style="309" customWidth="1"/>
    <col min="11" max="11" width="14.42578125" style="7" customWidth="1"/>
    <col min="12" max="16384" width="9.140625" style="4"/>
  </cols>
  <sheetData>
    <row r="1" spans="1:11" ht="19.5" x14ac:dyDescent="0.4">
      <c r="A1" s="43" t="s">
        <v>0</v>
      </c>
      <c r="B1" s="21"/>
      <c r="C1" s="21"/>
      <c r="D1" s="21"/>
      <c r="I1" s="288"/>
    </row>
    <row r="2" spans="1:11" ht="19.5" x14ac:dyDescent="0.4">
      <c r="A2" s="471" t="s">
        <v>1</v>
      </c>
      <c r="B2" s="471"/>
      <c r="C2" s="471"/>
      <c r="D2" s="471"/>
      <c r="E2" s="472" t="s">
        <v>143</v>
      </c>
      <c r="F2" s="472"/>
      <c r="G2" s="472"/>
      <c r="H2" s="472"/>
      <c r="I2" s="472"/>
      <c r="J2" s="22"/>
    </row>
    <row r="3" spans="1:11" ht="9.75" customHeight="1" x14ac:dyDescent="0.4">
      <c r="A3" s="122"/>
      <c r="B3" s="122"/>
      <c r="C3" s="122"/>
      <c r="D3" s="122"/>
      <c r="E3" s="466" t="s">
        <v>23</v>
      </c>
      <c r="F3" s="466"/>
      <c r="G3" s="466"/>
      <c r="H3" s="466"/>
      <c r="I3" s="466"/>
      <c r="J3" s="22"/>
    </row>
    <row r="4" spans="1:11" ht="15.75" x14ac:dyDescent="0.25">
      <c r="A4" s="23" t="s">
        <v>2</v>
      </c>
      <c r="E4" s="473" t="s">
        <v>216</v>
      </c>
      <c r="F4" s="473"/>
      <c r="G4" s="473"/>
      <c r="H4" s="473"/>
      <c r="I4" s="473"/>
    </row>
    <row r="5" spans="1:11" ht="7.5" customHeight="1" x14ac:dyDescent="0.3">
      <c r="A5" s="24"/>
      <c r="E5" s="466" t="s">
        <v>23</v>
      </c>
      <c r="F5" s="466"/>
      <c r="G5" s="466"/>
      <c r="H5" s="466"/>
      <c r="I5" s="466"/>
    </row>
    <row r="6" spans="1:11" ht="19.5" x14ac:dyDescent="0.4">
      <c r="A6" s="22" t="s">
        <v>34</v>
      </c>
      <c r="C6" s="287"/>
      <c r="D6" s="287"/>
      <c r="E6" s="468">
        <v>577448</v>
      </c>
      <c r="F6" s="469"/>
      <c r="G6" s="126" t="s">
        <v>3</v>
      </c>
      <c r="H6" s="470">
        <v>1206</v>
      </c>
      <c r="I6" s="470"/>
    </row>
    <row r="7" spans="1:11" ht="8.25" customHeight="1" x14ac:dyDescent="0.4">
      <c r="A7" s="22"/>
      <c r="E7" s="466" t="s">
        <v>24</v>
      </c>
      <c r="F7" s="466"/>
      <c r="G7" s="466"/>
      <c r="H7" s="466"/>
      <c r="I7" s="466"/>
    </row>
    <row r="8" spans="1:11" ht="19.5" hidden="1" x14ac:dyDescent="0.4">
      <c r="A8" s="22"/>
      <c r="E8" s="127"/>
      <c r="F8" s="127"/>
      <c r="G8" s="127"/>
      <c r="H8" s="25"/>
      <c r="I8" s="127"/>
    </row>
    <row r="9" spans="1:11" ht="30.75" customHeight="1" x14ac:dyDescent="0.4">
      <c r="A9" s="22"/>
      <c r="E9" s="127"/>
      <c r="F9" s="127"/>
      <c r="G9" s="127"/>
      <c r="H9" s="25"/>
      <c r="I9" s="127"/>
    </row>
    <row r="11" spans="1:11" ht="15" customHeight="1" x14ac:dyDescent="0.4">
      <c r="A11" s="26"/>
      <c r="E11" s="435" t="s">
        <v>4</v>
      </c>
      <c r="F11" s="467"/>
      <c r="G11" s="38" t="s">
        <v>5</v>
      </c>
      <c r="H11" s="33" t="s">
        <v>6</v>
      </c>
      <c r="I11" s="33"/>
      <c r="J11" s="27"/>
      <c r="K11" s="4"/>
    </row>
    <row r="12" spans="1:11" ht="15" customHeight="1" x14ac:dyDescent="0.4">
      <c r="A12" s="29"/>
      <c r="B12" s="29"/>
      <c r="C12" s="29"/>
      <c r="D12" s="29"/>
      <c r="E12" s="435" t="s">
        <v>7</v>
      </c>
      <c r="F12" s="467"/>
      <c r="G12" s="38" t="s">
        <v>8</v>
      </c>
      <c r="H12" s="37" t="s">
        <v>9</v>
      </c>
      <c r="I12" s="44" t="s">
        <v>10</v>
      </c>
      <c r="J12" s="27"/>
      <c r="K12" s="4"/>
    </row>
    <row r="13" spans="1:11" ht="12.75" customHeight="1" x14ac:dyDescent="0.2">
      <c r="A13" s="29"/>
      <c r="B13" s="29"/>
      <c r="C13" s="29"/>
      <c r="D13" s="29"/>
      <c r="E13" s="435" t="s">
        <v>11</v>
      </c>
      <c r="F13" s="467"/>
      <c r="G13" s="45"/>
      <c r="H13" s="474" t="s">
        <v>35</v>
      </c>
      <c r="I13" s="474"/>
      <c r="J13" s="27"/>
      <c r="K13" s="4"/>
    </row>
    <row r="14" spans="1:11" ht="12.75" customHeight="1" x14ac:dyDescent="0.2">
      <c r="A14" s="29"/>
      <c r="B14" s="29"/>
      <c r="C14" s="29"/>
      <c r="D14" s="29"/>
      <c r="E14" s="28"/>
      <c r="F14" s="28"/>
      <c r="G14" s="45"/>
      <c r="H14" s="123"/>
      <c r="I14" s="123"/>
      <c r="J14" s="27"/>
      <c r="K14" s="4"/>
    </row>
    <row r="15" spans="1:11" ht="18.75" x14ac:dyDescent="0.4">
      <c r="A15" s="30" t="s">
        <v>36</v>
      </c>
      <c r="B15" s="30"/>
      <c r="C15" s="31"/>
      <c r="D15" s="30"/>
      <c r="E15" s="2"/>
      <c r="F15" s="2"/>
      <c r="G15" s="47"/>
      <c r="H15" s="29"/>
      <c r="I15" s="29"/>
      <c r="J15" s="27"/>
      <c r="K15" s="4"/>
    </row>
    <row r="16" spans="1:11" ht="19.5" x14ac:dyDescent="0.4">
      <c r="A16" s="32" t="s">
        <v>62</v>
      </c>
      <c r="B16" s="30"/>
      <c r="C16" s="31"/>
      <c r="D16" s="30"/>
      <c r="E16" s="476">
        <v>50995000</v>
      </c>
      <c r="F16" s="477"/>
      <c r="G16" s="6">
        <f>H16+I16</f>
        <v>59412880.299999997</v>
      </c>
      <c r="H16" s="39">
        <v>57870757.890000001</v>
      </c>
      <c r="I16" s="39">
        <v>1542122.41</v>
      </c>
      <c r="J16" s="27"/>
      <c r="K16" s="4"/>
    </row>
    <row r="17" spans="1:11" ht="18" x14ac:dyDescent="0.35">
      <c r="A17" s="103" t="s">
        <v>6</v>
      </c>
      <c r="B17" s="3"/>
      <c r="C17" s="104" t="s">
        <v>26</v>
      </c>
      <c r="D17" s="3"/>
      <c r="E17" s="3"/>
      <c r="F17" s="3"/>
      <c r="G17" s="102">
        <f>H17+I17</f>
        <v>6122</v>
      </c>
      <c r="H17" s="102">
        <v>0</v>
      </c>
      <c r="I17" s="102">
        <v>6122</v>
      </c>
      <c r="J17" s="320"/>
      <c r="K17" s="311"/>
    </row>
    <row r="18" spans="1:11" ht="19.5" x14ac:dyDescent="0.4">
      <c r="A18" s="32" t="s">
        <v>63</v>
      </c>
      <c r="B18" s="3"/>
      <c r="C18" s="3"/>
      <c r="D18" s="3"/>
      <c r="E18" s="476">
        <v>50995000</v>
      </c>
      <c r="F18" s="477"/>
      <c r="G18" s="6">
        <f>H18+I18</f>
        <v>59721087.920000002</v>
      </c>
      <c r="H18" s="39">
        <v>57852871.060000002</v>
      </c>
      <c r="I18" s="39">
        <v>1868216.86</v>
      </c>
      <c r="J18" s="27"/>
      <c r="K18" s="4"/>
    </row>
    <row r="19" spans="1:11" ht="19.5" x14ac:dyDescent="0.4">
      <c r="A19" s="32"/>
      <c r="B19" s="3"/>
      <c r="C19" s="3"/>
      <c r="D19" s="3"/>
      <c r="E19" s="120"/>
      <c r="F19" s="121"/>
      <c r="G19" s="5"/>
      <c r="H19" s="39"/>
      <c r="I19" s="39"/>
      <c r="J19" s="295"/>
      <c r="K19" s="4"/>
    </row>
    <row r="20" spans="1:11" s="132" customFormat="1" ht="19.5" x14ac:dyDescent="0.4">
      <c r="A20" s="129" t="s">
        <v>64</v>
      </c>
      <c r="B20" s="129"/>
      <c r="C20" s="130"/>
      <c r="D20" s="129"/>
      <c r="E20" s="129"/>
      <c r="F20" s="129"/>
      <c r="G20" s="131">
        <f>G18-G16+G17</f>
        <v>314329.62000000477</v>
      </c>
      <c r="H20" s="131">
        <f>H18-H16+H17</f>
        <v>-17886.829999998212</v>
      </c>
      <c r="I20" s="131">
        <f>I18-I16+I17</f>
        <v>332216.45000000019</v>
      </c>
      <c r="J20" s="314"/>
      <c r="K20" s="57"/>
    </row>
    <row r="21" spans="1:11" s="132" customFormat="1" ht="19.5" x14ac:dyDescent="0.4">
      <c r="A21" s="129" t="s">
        <v>65</v>
      </c>
      <c r="B21" s="129"/>
      <c r="C21" s="130"/>
      <c r="D21" s="129"/>
      <c r="E21" s="129"/>
      <c r="F21" s="129"/>
      <c r="G21" s="131">
        <f>G20-G17</f>
        <v>308207.62000000477</v>
      </c>
      <c r="H21" s="131">
        <f>H20-H17</f>
        <v>-17886.829999998212</v>
      </c>
      <c r="I21" s="131">
        <f>I20-I17</f>
        <v>326094.45000000019</v>
      </c>
      <c r="J21" s="314"/>
      <c r="K21" s="313"/>
    </row>
    <row r="22" spans="1:11" ht="14.25" customHeight="1" x14ac:dyDescent="0.4">
      <c r="A22" s="2"/>
      <c r="B22" s="3"/>
      <c r="C22" s="3"/>
      <c r="D22" s="3"/>
      <c r="E22" s="3"/>
      <c r="F22" s="3"/>
      <c r="G22" s="3"/>
      <c r="H22" s="1"/>
      <c r="I22" s="1"/>
      <c r="J22" s="314"/>
      <c r="K22" s="313"/>
    </row>
    <row r="23" spans="1:11" ht="19.5" x14ac:dyDescent="0.4">
      <c r="J23" s="314"/>
      <c r="K23" s="313"/>
    </row>
    <row r="24" spans="1:11" ht="19.5" x14ac:dyDescent="0.4">
      <c r="A24" s="30" t="s">
        <v>66</v>
      </c>
      <c r="B24" s="34"/>
      <c r="C24" s="31"/>
      <c r="D24" s="34"/>
      <c r="E24" s="34"/>
      <c r="J24" s="314"/>
      <c r="K24" s="313"/>
    </row>
    <row r="25" spans="1:11" s="132" customFormat="1" ht="28.5" customHeight="1" x14ac:dyDescent="0.3">
      <c r="A25" s="437" t="s">
        <v>196</v>
      </c>
      <c r="B25" s="437"/>
      <c r="C25" s="437"/>
      <c r="D25" s="437"/>
      <c r="E25" s="437"/>
      <c r="F25" s="437"/>
      <c r="G25" s="134">
        <f>G21-I26</f>
        <v>308207.62000000477</v>
      </c>
      <c r="H25" s="135">
        <f>H21</f>
        <v>-17886.829999998212</v>
      </c>
      <c r="I25" s="135">
        <f>I21-I26</f>
        <v>326094.45000000019</v>
      </c>
    </row>
    <row r="26" spans="1:11" s="132" customFormat="1" ht="15" x14ac:dyDescent="0.3">
      <c r="A26" s="133" t="s">
        <v>197</v>
      </c>
      <c r="B26" s="130"/>
      <c r="C26" s="130"/>
      <c r="D26" s="130"/>
      <c r="E26" s="130"/>
      <c r="F26" s="130"/>
      <c r="G26" s="134"/>
      <c r="H26" s="363" t="s">
        <v>198</v>
      </c>
      <c r="I26" s="135">
        <v>0</v>
      </c>
      <c r="J26" s="321"/>
      <c r="K26" s="313"/>
    </row>
    <row r="27" spans="1:11" s="132" customFormat="1" x14ac:dyDescent="0.2">
      <c r="A27" s="136"/>
      <c r="B27" s="136"/>
      <c r="C27" s="136"/>
      <c r="D27" s="136"/>
      <c r="E27" s="136"/>
      <c r="F27" s="136"/>
      <c r="G27" s="136"/>
      <c r="H27" s="136"/>
      <c r="I27" s="136"/>
      <c r="J27" s="315"/>
      <c r="K27" s="316"/>
    </row>
    <row r="28" spans="1:11" s="132" customFormat="1" ht="16.5" x14ac:dyDescent="0.35">
      <c r="A28" s="129" t="s">
        <v>37</v>
      </c>
      <c r="B28" s="129" t="s">
        <v>38</v>
      </c>
      <c r="C28" s="129"/>
      <c r="D28" s="137"/>
      <c r="E28" s="137"/>
      <c r="F28" s="138"/>
      <c r="G28" s="131"/>
      <c r="H28" s="139"/>
      <c r="I28" s="138"/>
      <c r="J28" s="317"/>
      <c r="K28" s="313"/>
    </row>
    <row r="29" spans="1:11" s="132" customFormat="1" ht="16.5" customHeight="1" x14ac:dyDescent="0.3">
      <c r="A29" s="129"/>
      <c r="B29" s="129"/>
      <c r="C29" s="438" t="s">
        <v>14</v>
      </c>
      <c r="D29" s="438"/>
      <c r="E29" s="438"/>
      <c r="F29" s="138"/>
      <c r="G29" s="140">
        <f>G30+G31</f>
        <v>308207.62</v>
      </c>
      <c r="H29" s="139"/>
      <c r="I29" s="138"/>
      <c r="J29" s="317"/>
      <c r="K29" s="313"/>
    </row>
    <row r="30" spans="1:11" s="132" customFormat="1" ht="18.75" x14ac:dyDescent="0.4">
      <c r="A30" s="141"/>
      <c r="B30" s="141"/>
      <c r="C30" s="142"/>
      <c r="D30" s="143"/>
      <c r="E30" s="144" t="s">
        <v>41</v>
      </c>
      <c r="F30" s="145" t="s">
        <v>15</v>
      </c>
      <c r="G30" s="146">
        <v>50000</v>
      </c>
      <c r="H30" s="139"/>
      <c r="I30" s="138"/>
      <c r="J30" s="57"/>
      <c r="K30" s="57"/>
    </row>
    <row r="31" spans="1:11" s="132" customFormat="1" ht="18.75" x14ac:dyDescent="0.4">
      <c r="A31" s="141"/>
      <c r="B31" s="141"/>
      <c r="C31" s="147"/>
      <c r="D31" s="143"/>
      <c r="E31" s="148"/>
      <c r="F31" s="145" t="s">
        <v>55</v>
      </c>
      <c r="G31" s="146">
        <v>258207.62</v>
      </c>
      <c r="H31" s="139"/>
      <c r="I31" s="138"/>
      <c r="J31" s="318"/>
      <c r="K31" s="318"/>
    </row>
    <row r="32" spans="1:11" s="132" customFormat="1" ht="18.75" x14ac:dyDescent="0.4">
      <c r="A32" s="141"/>
      <c r="B32" s="149"/>
      <c r="C32" s="438" t="s">
        <v>42</v>
      </c>
      <c r="D32" s="438"/>
      <c r="E32" s="438"/>
      <c r="F32" s="438"/>
      <c r="G32" s="140">
        <f>I26</f>
        <v>0</v>
      </c>
      <c r="H32" s="139"/>
      <c r="I32" s="138"/>
      <c r="J32" s="319"/>
      <c r="K32" s="57"/>
    </row>
    <row r="33" spans="1:11" ht="20.25" customHeight="1" x14ac:dyDescent="0.3">
      <c r="A33" s="150"/>
      <c r="B33" s="455" t="str">
        <f>CONCATENATE("b) Výsledek hospod. předcház. účet. období k 31. 12. ",'Rekapitulace dle oblasti'!E7)</f>
        <v>b) Výsledek hospod. předcház. účet. období k 31. 12. 2022</v>
      </c>
      <c r="C33" s="455"/>
      <c r="D33" s="455"/>
      <c r="E33" s="455"/>
      <c r="F33" s="455"/>
      <c r="G33" s="151">
        <v>837028.43</v>
      </c>
      <c r="H33" s="150"/>
      <c r="I33" s="150"/>
      <c r="J33" s="321"/>
      <c r="K33" s="310"/>
    </row>
    <row r="34" spans="1:11" ht="38.25" customHeight="1" x14ac:dyDescent="0.2">
      <c r="A34" s="441"/>
      <c r="B34" s="441"/>
      <c r="C34" s="441"/>
      <c r="D34" s="441"/>
      <c r="E34" s="441"/>
      <c r="F34" s="441"/>
      <c r="G34" s="441"/>
      <c r="H34" s="441"/>
      <c r="I34" s="441"/>
      <c r="J34" s="321"/>
      <c r="K34" s="18"/>
    </row>
    <row r="35" spans="1:11" ht="18.75" customHeight="1" x14ac:dyDescent="0.4">
      <c r="A35" s="30" t="s">
        <v>39</v>
      </c>
      <c r="B35" s="30" t="s">
        <v>21</v>
      </c>
      <c r="C35" s="30"/>
      <c r="D35" s="34"/>
      <c r="E35" s="47"/>
      <c r="F35" s="3"/>
      <c r="G35" s="152"/>
      <c r="H35" s="29"/>
      <c r="I35" s="29"/>
      <c r="J35" s="315"/>
      <c r="K35" s="316"/>
    </row>
    <row r="36" spans="1:11" ht="18.75" x14ac:dyDescent="0.4">
      <c r="A36" s="30"/>
      <c r="B36" s="30"/>
      <c r="C36" s="30"/>
      <c r="D36" s="34"/>
      <c r="F36" s="360" t="s">
        <v>25</v>
      </c>
      <c r="G36" s="44" t="s">
        <v>5</v>
      </c>
      <c r="H36" s="29"/>
      <c r="I36" s="395" t="s">
        <v>27</v>
      </c>
      <c r="J36" s="18"/>
    </row>
    <row r="37" spans="1:11" ht="16.5" x14ac:dyDescent="0.35">
      <c r="A37" s="154" t="s">
        <v>22</v>
      </c>
      <c r="B37" s="35"/>
      <c r="C37" s="2"/>
      <c r="D37" s="35"/>
      <c r="E37" s="47"/>
      <c r="F37" s="48">
        <v>355000</v>
      </c>
      <c r="G37" s="48">
        <v>355000</v>
      </c>
      <c r="H37" s="49"/>
      <c r="I37" s="394">
        <f>IF(F37=0,"nerozp.",G37/F37)</f>
        <v>1</v>
      </c>
      <c r="J37" s="18"/>
    </row>
    <row r="38" spans="1:11" ht="16.5" hidden="1" customHeight="1" x14ac:dyDescent="0.35">
      <c r="A38" s="154" t="s">
        <v>60</v>
      </c>
      <c r="B38" s="35"/>
      <c r="C38" s="2"/>
      <c r="D38" s="50"/>
      <c r="E38" s="50"/>
      <c r="F38" s="48">
        <v>0</v>
      </c>
      <c r="G38" s="48">
        <v>0</v>
      </c>
      <c r="H38" s="49"/>
      <c r="I38" s="394" t="e">
        <f t="shared" ref="I38:I39" si="0">G38/F38</f>
        <v>#DIV/0!</v>
      </c>
      <c r="J38" s="18"/>
    </row>
    <row r="39" spans="1:11" ht="16.5" hidden="1" customHeight="1" x14ac:dyDescent="0.35">
      <c r="A39" s="154" t="s">
        <v>61</v>
      </c>
      <c r="B39" s="35"/>
      <c r="C39" s="2"/>
      <c r="D39" s="50"/>
      <c r="E39" s="50"/>
      <c r="F39" s="48">
        <v>0</v>
      </c>
      <c r="G39" s="48">
        <v>0</v>
      </c>
      <c r="H39" s="49"/>
      <c r="I39" s="394" t="e">
        <f t="shared" si="0"/>
        <v>#DIV/0!</v>
      </c>
      <c r="J39" s="18"/>
    </row>
    <row r="40" spans="1:11" ht="16.5" x14ac:dyDescent="0.35">
      <c r="A40" s="154" t="s">
        <v>54</v>
      </c>
      <c r="B40" s="35"/>
      <c r="C40" s="2"/>
      <c r="D40" s="50"/>
      <c r="E40" s="50"/>
      <c r="F40" s="48">
        <v>0</v>
      </c>
      <c r="G40" s="48">
        <v>0</v>
      </c>
      <c r="H40" s="49"/>
      <c r="I40" s="394" t="str">
        <f t="shared" ref="I40:I42" si="1">IF(F40=0,"nerozp.",G40/F40)</f>
        <v>nerozp.</v>
      </c>
      <c r="J40" s="8"/>
    </row>
    <row r="41" spans="1:11" ht="16.5" x14ac:dyDescent="0.35">
      <c r="A41" s="154" t="s">
        <v>52</v>
      </c>
      <c r="B41" s="35"/>
      <c r="C41" s="2"/>
      <c r="D41" s="47"/>
      <c r="E41" s="47"/>
      <c r="F41" s="48">
        <v>762832</v>
      </c>
      <c r="G41" s="48">
        <v>762832</v>
      </c>
      <c r="H41" s="49"/>
      <c r="I41" s="393">
        <f>IF(F41=0,"nerozp.",G41/F41)</f>
        <v>1</v>
      </c>
      <c r="J41" s="8"/>
    </row>
    <row r="42" spans="1:11" ht="16.5" x14ac:dyDescent="0.35">
      <c r="A42" s="154" t="s">
        <v>230</v>
      </c>
      <c r="B42" s="2"/>
      <c r="C42" s="2"/>
      <c r="D42" s="29"/>
      <c r="E42" s="29"/>
      <c r="F42" s="48">
        <v>0</v>
      </c>
      <c r="G42" s="48">
        <v>0</v>
      </c>
      <c r="H42" s="49"/>
      <c r="I42" s="394" t="str">
        <f t="shared" si="1"/>
        <v>nerozp.</v>
      </c>
      <c r="J42" s="8"/>
    </row>
    <row r="43" spans="1:11" ht="12.75" hidden="1" customHeight="1" x14ac:dyDescent="0.2">
      <c r="A43" s="433" t="s">
        <v>51</v>
      </c>
      <c r="B43" s="433"/>
      <c r="C43" s="433"/>
      <c r="D43" s="433"/>
      <c r="E43" s="433"/>
      <c r="F43" s="433"/>
      <c r="G43" s="433"/>
      <c r="H43" s="433"/>
      <c r="I43" s="433"/>
      <c r="J43" s="8"/>
    </row>
    <row r="44" spans="1:11" ht="27" customHeight="1" x14ac:dyDescent="0.2">
      <c r="A44" s="156" t="s">
        <v>51</v>
      </c>
      <c r="B44" s="426"/>
      <c r="C44" s="426"/>
      <c r="D44" s="426"/>
      <c r="E44" s="426"/>
      <c r="F44" s="426"/>
      <c r="G44" s="426"/>
      <c r="H44" s="426"/>
      <c r="I44" s="426"/>
      <c r="J44" s="8"/>
    </row>
    <row r="45" spans="1:11" ht="19.5" thickBot="1" x14ac:dyDescent="0.45">
      <c r="A45" s="30" t="s">
        <v>40</v>
      </c>
      <c r="B45" s="30" t="s">
        <v>16</v>
      </c>
      <c r="C45" s="30"/>
      <c r="D45" s="47"/>
      <c r="E45" s="47"/>
      <c r="F45" s="29"/>
      <c r="G45" s="36"/>
      <c r="H45" s="427" t="s">
        <v>29</v>
      </c>
      <c r="I45" s="427"/>
      <c r="J45" s="8"/>
    </row>
    <row r="46" spans="1:11" ht="18.75" thickTop="1" x14ac:dyDescent="0.35">
      <c r="A46" s="157"/>
      <c r="B46" s="158"/>
      <c r="C46" s="159"/>
      <c r="D46" s="158"/>
      <c r="E46" s="160" t="str">
        <f>CONCATENATE("Stav k 1.1.",'Rekapitulace dle oblasti'!E7)</f>
        <v>Stav k 1.1.2022</v>
      </c>
      <c r="F46" s="161" t="s">
        <v>17</v>
      </c>
      <c r="G46" s="161" t="s">
        <v>18</v>
      </c>
      <c r="H46" s="162" t="s">
        <v>19</v>
      </c>
      <c r="I46" s="163" t="s">
        <v>28</v>
      </c>
      <c r="J46" s="8"/>
    </row>
    <row r="47" spans="1:11" x14ac:dyDescent="0.2">
      <c r="A47" s="164"/>
      <c r="B47" s="165"/>
      <c r="C47" s="165"/>
      <c r="D47" s="165"/>
      <c r="E47" s="166"/>
      <c r="F47" s="445"/>
      <c r="G47" s="167"/>
      <c r="H47" s="168" t="str">
        <f>CONCATENATE("31.12.",'Rekapitulace dle oblasti'!E7)</f>
        <v>31.12.2022</v>
      </c>
      <c r="I47" s="169" t="str">
        <f>CONCATENATE("31.12.",'Rekapitulace dle oblasti'!E7)</f>
        <v>31.12.2022</v>
      </c>
      <c r="J47" s="8"/>
    </row>
    <row r="48" spans="1:11" x14ac:dyDescent="0.2">
      <c r="A48" s="164"/>
      <c r="B48" s="165"/>
      <c r="C48" s="165"/>
      <c r="D48" s="165"/>
      <c r="E48" s="166"/>
      <c r="F48" s="445"/>
      <c r="G48" s="170"/>
      <c r="H48" s="170"/>
      <c r="I48" s="171"/>
      <c r="J48" s="429"/>
      <c r="K48" s="430"/>
    </row>
    <row r="49" spans="1:12" ht="13.5" thickBot="1" x14ac:dyDescent="0.25">
      <c r="A49" s="172"/>
      <c r="B49" s="173"/>
      <c r="C49" s="173"/>
      <c r="D49" s="173"/>
      <c r="E49" s="166"/>
      <c r="F49" s="174"/>
      <c r="G49" s="174"/>
      <c r="H49" s="174"/>
      <c r="I49" s="175"/>
    </row>
    <row r="50" spans="1:12" ht="13.5" thickTop="1" x14ac:dyDescent="0.2">
      <c r="A50" s="176"/>
      <c r="B50" s="177"/>
      <c r="C50" s="177" t="s">
        <v>15</v>
      </c>
      <c r="D50" s="177"/>
      <c r="E50" s="178">
        <v>137409.60000000001</v>
      </c>
      <c r="F50" s="179">
        <v>0</v>
      </c>
      <c r="G50" s="180">
        <v>5000</v>
      </c>
      <c r="H50" s="180">
        <f t="shared" ref="H50:H53" si="2">E50+F50-G50</f>
        <v>132409.60000000001</v>
      </c>
      <c r="I50" s="181">
        <v>132409.60000000001</v>
      </c>
      <c r="J50" s="322"/>
      <c r="K50" s="322"/>
      <c r="L50" s="310"/>
    </row>
    <row r="51" spans="1:12" x14ac:dyDescent="0.2">
      <c r="A51" s="182"/>
      <c r="B51" s="183"/>
      <c r="C51" s="183" t="s">
        <v>20</v>
      </c>
      <c r="D51" s="183"/>
      <c r="E51" s="184">
        <v>1204318.1299999999</v>
      </c>
      <c r="F51" s="185">
        <v>666499</v>
      </c>
      <c r="G51" s="186">
        <v>624572.46</v>
      </c>
      <c r="H51" s="186">
        <f t="shared" si="2"/>
        <v>1246244.67</v>
      </c>
      <c r="I51" s="187">
        <v>1323814.31</v>
      </c>
      <c r="J51" s="322"/>
      <c r="K51" s="323"/>
      <c r="L51" s="310"/>
    </row>
    <row r="52" spans="1:12" x14ac:dyDescent="0.2">
      <c r="A52" s="182"/>
      <c r="B52" s="183"/>
      <c r="C52" s="183" t="s">
        <v>55</v>
      </c>
      <c r="D52" s="183"/>
      <c r="E52" s="184">
        <v>1022232.96</v>
      </c>
      <c r="F52" s="185">
        <v>2561909.96</v>
      </c>
      <c r="G52" s="186">
        <v>873573.79</v>
      </c>
      <c r="H52" s="186">
        <f t="shared" si="2"/>
        <v>2710569.13</v>
      </c>
      <c r="I52" s="187">
        <v>2710569.13</v>
      </c>
      <c r="J52" s="323"/>
      <c r="K52" s="323"/>
      <c r="L52" s="310"/>
    </row>
    <row r="53" spans="1:12" x14ac:dyDescent="0.2">
      <c r="A53" s="182"/>
      <c r="B53" s="183"/>
      <c r="C53" s="183" t="s">
        <v>53</v>
      </c>
      <c r="D53" s="183"/>
      <c r="E53" s="184">
        <v>320215.73</v>
      </c>
      <c r="F53" s="185">
        <v>1498318.55</v>
      </c>
      <c r="G53" s="186">
        <v>1554998</v>
      </c>
      <c r="H53" s="186">
        <f t="shared" si="2"/>
        <v>263536.28000000003</v>
      </c>
      <c r="I53" s="187">
        <v>263536.28000000003</v>
      </c>
      <c r="J53" s="324"/>
      <c r="K53" s="324"/>
      <c r="L53" s="310"/>
    </row>
    <row r="54" spans="1:12" ht="18.75" thickBot="1" x14ac:dyDescent="0.4">
      <c r="A54" s="188" t="s">
        <v>11</v>
      </c>
      <c r="B54" s="189"/>
      <c r="C54" s="189"/>
      <c r="D54" s="189"/>
      <c r="E54" s="190">
        <f>E50+E51+E52+E53</f>
        <v>2684176.42</v>
      </c>
      <c r="F54" s="191">
        <f>F50+F51+F52+F53</f>
        <v>4726727.51</v>
      </c>
      <c r="G54" s="192">
        <f>G50+G51+G52+G53</f>
        <v>3058144.25</v>
      </c>
      <c r="H54" s="192">
        <f>H50+H51+H52+H53</f>
        <v>4352759.68</v>
      </c>
      <c r="I54" s="193">
        <f>SUM(I50:I53)</f>
        <v>4430329.32</v>
      </c>
      <c r="J54" s="325"/>
      <c r="K54" s="325"/>
      <c r="L54" s="310"/>
    </row>
    <row r="55" spans="1:12" ht="13.5" thickTop="1" x14ac:dyDescent="0.2">
      <c r="G55" s="286"/>
    </row>
    <row r="62" spans="1:12" x14ac:dyDescent="0.2">
      <c r="A62" s="4"/>
      <c r="B62" s="4"/>
      <c r="C62" s="4"/>
      <c r="D62" s="4"/>
      <c r="E62" s="4"/>
      <c r="F62" s="4"/>
      <c r="G62" s="4"/>
      <c r="H62" s="4"/>
      <c r="I62" s="4"/>
    </row>
    <row r="63" spans="1:12" x14ac:dyDescent="0.2">
      <c r="A63" s="4"/>
      <c r="B63" s="4"/>
      <c r="C63" s="4"/>
      <c r="D63" s="4"/>
      <c r="E63" s="4"/>
      <c r="F63" s="4"/>
      <c r="G63" s="4"/>
      <c r="H63" s="4"/>
      <c r="I63" s="4"/>
    </row>
    <row r="64" spans="1:12" x14ac:dyDescent="0.2">
      <c r="A64" s="4"/>
      <c r="B64" s="4"/>
      <c r="C64" s="4"/>
      <c r="D64" s="4"/>
      <c r="E64" s="4"/>
      <c r="F64" s="4"/>
      <c r="G64" s="4"/>
      <c r="H64" s="4"/>
      <c r="I64" s="4"/>
    </row>
    <row r="65" spans="1:9" x14ac:dyDescent="0.2">
      <c r="A65" s="4"/>
      <c r="B65" s="4"/>
      <c r="C65" s="4"/>
      <c r="D65" s="4"/>
      <c r="E65" s="4"/>
      <c r="F65" s="4"/>
      <c r="G65" s="4"/>
      <c r="H65" s="4"/>
      <c r="I65" s="4"/>
    </row>
    <row r="66" spans="1:9" x14ac:dyDescent="0.2">
      <c r="A66" s="4"/>
      <c r="B66" s="4"/>
      <c r="C66" s="4"/>
      <c r="D66" s="4"/>
      <c r="E66" s="4"/>
      <c r="F66" s="4"/>
      <c r="G66" s="4"/>
      <c r="H66" s="4"/>
      <c r="I66" s="4"/>
    </row>
    <row r="67" spans="1:9" x14ac:dyDescent="0.2">
      <c r="A67" s="4"/>
      <c r="B67" s="4"/>
      <c r="C67" s="4"/>
      <c r="D67" s="4"/>
      <c r="E67" s="4"/>
      <c r="F67" s="4"/>
      <c r="G67" s="4"/>
      <c r="H67" s="4"/>
      <c r="I67" s="4"/>
    </row>
    <row r="68" spans="1:9" x14ac:dyDescent="0.2">
      <c r="A68" s="4"/>
      <c r="B68" s="4"/>
      <c r="C68" s="4"/>
      <c r="D68" s="4"/>
      <c r="E68" s="4"/>
      <c r="F68" s="4"/>
      <c r="G68" s="4"/>
      <c r="H68" s="4"/>
      <c r="I68" s="4"/>
    </row>
    <row r="69" spans="1:9" x14ac:dyDescent="0.2">
      <c r="A69" s="4"/>
      <c r="B69" s="4"/>
      <c r="C69" s="4"/>
      <c r="D69" s="4"/>
      <c r="E69" s="4"/>
      <c r="F69" s="4"/>
      <c r="G69" s="4"/>
      <c r="H69" s="4"/>
      <c r="I69" s="4"/>
    </row>
    <row r="70" spans="1:9" x14ac:dyDescent="0.2">
      <c r="A70" s="4"/>
      <c r="B70" s="4"/>
      <c r="C70" s="4"/>
      <c r="D70" s="4"/>
      <c r="E70" s="4"/>
      <c r="F70" s="4"/>
      <c r="G70" s="4"/>
      <c r="H70" s="4"/>
      <c r="I70" s="4"/>
    </row>
    <row r="71" spans="1:9" x14ac:dyDescent="0.2">
      <c r="A71" s="4"/>
      <c r="B71" s="4"/>
      <c r="C71" s="4"/>
      <c r="D71" s="4"/>
      <c r="E71" s="4"/>
      <c r="F71" s="4"/>
      <c r="G71" s="4"/>
      <c r="H71" s="4"/>
      <c r="I71" s="4"/>
    </row>
    <row r="72" spans="1:9" x14ac:dyDescent="0.2">
      <c r="A72" s="4"/>
      <c r="B72" s="4"/>
      <c r="C72" s="4"/>
      <c r="D72" s="4"/>
      <c r="E72" s="4"/>
      <c r="F72" s="4"/>
      <c r="G72" s="4"/>
      <c r="H72" s="4"/>
      <c r="I72" s="4"/>
    </row>
    <row r="73" spans="1:9" x14ac:dyDescent="0.2">
      <c r="A73" s="4"/>
      <c r="B73" s="4"/>
      <c r="C73" s="4"/>
      <c r="D73" s="4"/>
      <c r="E73" s="4"/>
      <c r="F73" s="4"/>
      <c r="G73" s="4"/>
      <c r="H73" s="4"/>
      <c r="I73" s="4"/>
    </row>
    <row r="74" spans="1:9" x14ac:dyDescent="0.2">
      <c r="A74" s="4"/>
      <c r="B74" s="4"/>
      <c r="C74" s="4"/>
      <c r="D74" s="4"/>
      <c r="E74" s="4"/>
      <c r="F74" s="4"/>
      <c r="G74" s="4"/>
      <c r="H74" s="4"/>
      <c r="I74" s="4"/>
    </row>
    <row r="75" spans="1:9" x14ac:dyDescent="0.2">
      <c r="A75" s="4"/>
      <c r="B75" s="4"/>
      <c r="C75" s="4"/>
      <c r="D75" s="4"/>
      <c r="E75" s="4"/>
      <c r="F75" s="4"/>
      <c r="G75" s="4"/>
      <c r="H75" s="4"/>
      <c r="I75" s="4"/>
    </row>
    <row r="76" spans="1:9" x14ac:dyDescent="0.2">
      <c r="A76" s="4"/>
      <c r="B76" s="4"/>
      <c r="C76" s="4"/>
      <c r="D76" s="4"/>
      <c r="E76" s="4"/>
      <c r="F76" s="4"/>
      <c r="G76" s="4"/>
      <c r="H76" s="4"/>
      <c r="I76" s="4"/>
    </row>
    <row r="77" spans="1:9" x14ac:dyDescent="0.2">
      <c r="A77" s="4"/>
      <c r="B77" s="4"/>
      <c r="C77" s="4"/>
      <c r="D77" s="4"/>
      <c r="E77" s="4"/>
      <c r="F77" s="4"/>
      <c r="G77" s="4"/>
      <c r="H77" s="4"/>
      <c r="I77" s="4"/>
    </row>
    <row r="78" spans="1:9" x14ac:dyDescent="0.2">
      <c r="A78" s="4"/>
      <c r="B78" s="4"/>
      <c r="C78" s="4"/>
      <c r="D78" s="4"/>
      <c r="E78" s="4"/>
      <c r="F78" s="4"/>
      <c r="G78" s="4"/>
      <c r="H78" s="4"/>
      <c r="I78" s="4"/>
    </row>
    <row r="79" spans="1:9" x14ac:dyDescent="0.2">
      <c r="A79" s="4"/>
      <c r="B79" s="4"/>
      <c r="C79" s="4"/>
      <c r="D79" s="4"/>
      <c r="E79" s="4"/>
      <c r="F79" s="4"/>
      <c r="G79" s="4"/>
      <c r="H79" s="4"/>
      <c r="I79" s="4"/>
    </row>
    <row r="80" spans="1:9" x14ac:dyDescent="0.2">
      <c r="A80" s="4"/>
      <c r="B80" s="4"/>
      <c r="C80" s="4"/>
      <c r="D80" s="4"/>
      <c r="E80" s="4"/>
      <c r="F80" s="4"/>
      <c r="G80" s="4"/>
      <c r="H80" s="4"/>
      <c r="I80" s="4"/>
    </row>
    <row r="81" spans="1:9" x14ac:dyDescent="0.2">
      <c r="A81" s="4"/>
      <c r="B81" s="4"/>
      <c r="C81" s="4"/>
      <c r="D81" s="4"/>
      <c r="E81" s="4"/>
      <c r="F81" s="4"/>
      <c r="G81" s="4"/>
      <c r="H81" s="4"/>
      <c r="I81" s="4"/>
    </row>
    <row r="82" spans="1:9" x14ac:dyDescent="0.2">
      <c r="A82" s="4"/>
      <c r="B82" s="4"/>
      <c r="C82" s="4"/>
      <c r="D82" s="4"/>
      <c r="E82" s="4"/>
      <c r="F82" s="4"/>
      <c r="G82" s="4"/>
      <c r="H82" s="4"/>
      <c r="I82" s="4"/>
    </row>
    <row r="83" spans="1:9" x14ac:dyDescent="0.2">
      <c r="A83" s="4"/>
      <c r="B83" s="4"/>
      <c r="C83" s="4"/>
      <c r="D83" s="4"/>
      <c r="E83" s="4"/>
      <c r="F83" s="4"/>
      <c r="G83" s="4"/>
      <c r="H83" s="4"/>
      <c r="I83" s="4"/>
    </row>
    <row r="84" spans="1:9" x14ac:dyDescent="0.2">
      <c r="A84" s="4"/>
      <c r="B84" s="4"/>
      <c r="C84" s="4"/>
      <c r="D84" s="4"/>
      <c r="E84" s="4"/>
      <c r="F84" s="4"/>
      <c r="G84" s="4"/>
      <c r="H84" s="4"/>
      <c r="I84" s="4"/>
    </row>
    <row r="85" spans="1:9" x14ac:dyDescent="0.2">
      <c r="A85" s="4"/>
      <c r="B85" s="4"/>
      <c r="C85" s="4"/>
      <c r="D85" s="4"/>
      <c r="E85" s="4"/>
      <c r="F85" s="4"/>
      <c r="G85" s="4"/>
      <c r="H85" s="4"/>
      <c r="I85" s="4"/>
    </row>
    <row r="86" spans="1:9" x14ac:dyDescent="0.2">
      <c r="A86" s="4"/>
      <c r="B86" s="4"/>
      <c r="C86" s="4"/>
      <c r="D86" s="4"/>
      <c r="E86" s="4"/>
      <c r="F86" s="4"/>
      <c r="G86" s="4"/>
      <c r="H86" s="4"/>
      <c r="I86" s="4"/>
    </row>
    <row r="87" spans="1:9" x14ac:dyDescent="0.2">
      <c r="A87" s="4"/>
      <c r="B87" s="4"/>
      <c r="C87" s="4"/>
      <c r="D87" s="4"/>
      <c r="E87" s="4"/>
      <c r="F87" s="4"/>
      <c r="G87" s="4"/>
      <c r="H87" s="4"/>
      <c r="I87" s="4"/>
    </row>
    <row r="88" spans="1:9" x14ac:dyDescent="0.2">
      <c r="A88" s="4"/>
      <c r="B88" s="4"/>
      <c r="C88" s="4"/>
      <c r="D88" s="4"/>
      <c r="E88" s="4"/>
      <c r="F88" s="4"/>
      <c r="G88" s="4"/>
      <c r="H88" s="4"/>
      <c r="I88" s="4"/>
    </row>
    <row r="89" spans="1:9" x14ac:dyDescent="0.2">
      <c r="A89" s="4"/>
      <c r="B89" s="4"/>
      <c r="C89" s="4"/>
      <c r="D89" s="4"/>
      <c r="E89" s="4"/>
      <c r="F89" s="4"/>
      <c r="G89" s="4"/>
      <c r="H89" s="4"/>
      <c r="I89" s="4"/>
    </row>
    <row r="90" spans="1:9" x14ac:dyDescent="0.2">
      <c r="A90" s="4"/>
      <c r="B90" s="4"/>
      <c r="C90" s="4"/>
      <c r="D90" s="4"/>
      <c r="E90" s="4"/>
      <c r="F90" s="4"/>
      <c r="G90" s="4"/>
      <c r="H90" s="4"/>
      <c r="I90" s="4"/>
    </row>
    <row r="91" spans="1:9" x14ac:dyDescent="0.2">
      <c r="A91" s="4"/>
      <c r="B91" s="4"/>
      <c r="C91" s="4"/>
      <c r="D91" s="4"/>
      <c r="E91" s="4"/>
      <c r="F91" s="4"/>
      <c r="G91" s="4"/>
      <c r="H91" s="4"/>
      <c r="I91" s="4"/>
    </row>
    <row r="92" spans="1:9" x14ac:dyDescent="0.2">
      <c r="A92" s="4"/>
      <c r="B92" s="4"/>
      <c r="C92" s="4"/>
      <c r="D92" s="4"/>
      <c r="E92" s="4"/>
      <c r="F92" s="4"/>
      <c r="G92" s="4"/>
      <c r="H92" s="4"/>
      <c r="I92" s="4"/>
    </row>
    <row r="94" spans="1:9" x14ac:dyDescent="0.2">
      <c r="A94" s="4"/>
      <c r="B94" s="4"/>
      <c r="C94" s="4"/>
      <c r="D94" s="4"/>
      <c r="E94" s="4"/>
      <c r="F94" s="4"/>
      <c r="G94" s="4"/>
      <c r="H94" s="4"/>
      <c r="I94" s="4"/>
    </row>
    <row r="95" spans="1:9" x14ac:dyDescent="0.2">
      <c r="A95" s="4"/>
      <c r="B95" s="4"/>
      <c r="C95" s="4"/>
      <c r="D95" s="4"/>
      <c r="E95" s="4"/>
      <c r="F95" s="4"/>
      <c r="G95" s="4"/>
      <c r="H95" s="4"/>
      <c r="I95" s="4"/>
    </row>
    <row r="96" spans="1:9" x14ac:dyDescent="0.2">
      <c r="A96" s="4"/>
      <c r="B96" s="4"/>
      <c r="C96" s="4"/>
      <c r="D96" s="4"/>
      <c r="E96" s="4"/>
      <c r="F96" s="4"/>
      <c r="G96" s="4"/>
      <c r="H96" s="4"/>
      <c r="I96" s="4"/>
    </row>
    <row r="97" spans="1:9" x14ac:dyDescent="0.2">
      <c r="A97" s="4"/>
      <c r="B97" s="4"/>
      <c r="C97" s="4"/>
      <c r="D97" s="4"/>
      <c r="E97" s="4"/>
      <c r="F97" s="4"/>
      <c r="G97" s="4"/>
      <c r="H97" s="4"/>
      <c r="I97" s="4"/>
    </row>
    <row r="98" spans="1:9" x14ac:dyDescent="0.2">
      <c r="A98" s="4"/>
      <c r="B98" s="4"/>
      <c r="C98" s="4"/>
      <c r="D98" s="4"/>
      <c r="E98" s="4"/>
      <c r="F98" s="4"/>
      <c r="G98" s="4"/>
      <c r="H98" s="4"/>
      <c r="I98" s="4"/>
    </row>
    <row r="100" spans="1:9" x14ac:dyDescent="0.2">
      <c r="A100" s="4"/>
      <c r="B100" s="4"/>
      <c r="C100" s="4"/>
      <c r="D100" s="4"/>
      <c r="E100" s="4"/>
      <c r="F100" s="4"/>
      <c r="G100" s="4"/>
      <c r="H100" s="4"/>
      <c r="I100" s="4"/>
    </row>
    <row r="101" spans="1:9" x14ac:dyDescent="0.2">
      <c r="A101" s="4"/>
      <c r="B101" s="4"/>
      <c r="C101" s="4"/>
      <c r="D101" s="4"/>
      <c r="E101" s="4"/>
      <c r="F101" s="4"/>
      <c r="G101" s="4"/>
      <c r="H101" s="4"/>
      <c r="I101" s="4"/>
    </row>
    <row r="102" spans="1:9" x14ac:dyDescent="0.2">
      <c r="A102" s="4"/>
      <c r="B102" s="4"/>
      <c r="C102" s="4"/>
      <c r="D102" s="4"/>
      <c r="E102" s="4"/>
      <c r="F102" s="4"/>
      <c r="G102" s="4"/>
      <c r="H102" s="4"/>
      <c r="I102" s="4"/>
    </row>
    <row r="104" spans="1:9" x14ac:dyDescent="0.2">
      <c r="A104" s="4"/>
      <c r="B104" s="4"/>
      <c r="C104" s="4"/>
      <c r="D104" s="4"/>
      <c r="E104" s="4"/>
      <c r="F104" s="4"/>
      <c r="G104" s="4"/>
      <c r="H104" s="4"/>
      <c r="I104" s="4"/>
    </row>
    <row r="105" spans="1:9" x14ac:dyDescent="0.2">
      <c r="A105" s="4"/>
      <c r="B105" s="4"/>
      <c r="C105" s="4"/>
      <c r="D105" s="4"/>
      <c r="E105" s="4"/>
      <c r="F105" s="4"/>
      <c r="G105" s="4"/>
      <c r="H105" s="4"/>
      <c r="I105" s="4"/>
    </row>
    <row r="107" spans="1:9" x14ac:dyDescent="0.2">
      <c r="A107" s="4"/>
      <c r="B107" s="4"/>
      <c r="C107" s="4"/>
      <c r="D107" s="4"/>
      <c r="E107" s="4"/>
      <c r="F107" s="4"/>
      <c r="G107" s="4"/>
      <c r="H107" s="4"/>
      <c r="I107" s="4"/>
    </row>
    <row r="108" spans="1:9" x14ac:dyDescent="0.2">
      <c r="A108" s="4"/>
      <c r="B108" s="4"/>
      <c r="C108" s="4"/>
      <c r="D108" s="4"/>
      <c r="E108" s="4"/>
      <c r="F108" s="4"/>
      <c r="G108" s="4"/>
      <c r="H108" s="4"/>
      <c r="I108" s="4"/>
    </row>
    <row r="109" spans="1:9" x14ac:dyDescent="0.2">
      <c r="A109" s="4"/>
      <c r="B109" s="4"/>
      <c r="C109" s="4"/>
      <c r="D109" s="4"/>
      <c r="E109" s="4"/>
      <c r="F109" s="4"/>
      <c r="G109" s="4"/>
      <c r="H109" s="4"/>
      <c r="I109" s="4"/>
    </row>
    <row r="110" spans="1:9" x14ac:dyDescent="0.2">
      <c r="A110" s="4"/>
      <c r="B110" s="4"/>
      <c r="C110" s="4"/>
      <c r="D110" s="4"/>
      <c r="E110" s="4"/>
      <c r="F110" s="4"/>
      <c r="G110" s="4"/>
      <c r="H110" s="4"/>
      <c r="I110" s="4"/>
    </row>
    <row r="111" spans="1:9" x14ac:dyDescent="0.2">
      <c r="A111" s="4"/>
      <c r="B111" s="4"/>
      <c r="C111" s="4"/>
      <c r="D111" s="4"/>
      <c r="E111" s="4"/>
      <c r="F111" s="4"/>
      <c r="G111" s="4"/>
      <c r="H111" s="4"/>
      <c r="I111" s="4"/>
    </row>
    <row r="112" spans="1:9" x14ac:dyDescent="0.2">
      <c r="A112" s="4"/>
      <c r="B112" s="4"/>
      <c r="C112" s="4"/>
      <c r="D112" s="4"/>
      <c r="E112" s="4"/>
      <c r="F112" s="4"/>
      <c r="G112" s="4"/>
      <c r="H112" s="4"/>
      <c r="I112" s="4"/>
    </row>
    <row r="114" spans="1:9" x14ac:dyDescent="0.2">
      <c r="A114" s="4"/>
      <c r="B114" s="4"/>
      <c r="C114" s="4"/>
      <c r="D114" s="4"/>
      <c r="E114" s="4"/>
      <c r="F114" s="4"/>
      <c r="G114" s="4"/>
      <c r="H114" s="4"/>
      <c r="I114" s="4"/>
    </row>
    <row r="115" spans="1:9" x14ac:dyDescent="0.2">
      <c r="A115" s="4"/>
      <c r="B115" s="4"/>
      <c r="C115" s="4"/>
      <c r="D115" s="4"/>
      <c r="E115" s="4"/>
      <c r="F115" s="4"/>
      <c r="G115" s="4"/>
      <c r="H115" s="4"/>
      <c r="I115" s="4"/>
    </row>
    <row r="118" spans="1:9" x14ac:dyDescent="0.2">
      <c r="A118" s="4"/>
      <c r="B118" s="4"/>
      <c r="C118" s="4"/>
      <c r="D118" s="4"/>
      <c r="E118" s="4"/>
      <c r="F118" s="4"/>
      <c r="G118" s="4"/>
      <c r="H118" s="4"/>
      <c r="I118" s="4"/>
    </row>
    <row r="119" spans="1:9" x14ac:dyDescent="0.2">
      <c r="A119" s="4"/>
      <c r="B119" s="4"/>
      <c r="C119" s="4"/>
      <c r="D119" s="4"/>
      <c r="E119" s="4"/>
      <c r="F119" s="4"/>
      <c r="G119" s="4"/>
      <c r="H119" s="4"/>
      <c r="I119" s="4"/>
    </row>
    <row r="120" spans="1:9" x14ac:dyDescent="0.2">
      <c r="A120" s="4"/>
      <c r="B120" s="4"/>
      <c r="C120" s="4"/>
      <c r="D120" s="4"/>
      <c r="E120" s="4"/>
      <c r="F120" s="4"/>
      <c r="G120" s="4"/>
      <c r="H120" s="4"/>
      <c r="I120" s="4"/>
    </row>
    <row r="121" spans="1:9" x14ac:dyDescent="0.2">
      <c r="A121" s="4"/>
      <c r="B121" s="4"/>
      <c r="C121" s="4"/>
      <c r="D121" s="4"/>
      <c r="E121" s="4"/>
      <c r="F121" s="4"/>
      <c r="G121" s="4"/>
      <c r="H121" s="4"/>
      <c r="I121" s="4"/>
    </row>
    <row r="122" spans="1:9" x14ac:dyDescent="0.2">
      <c r="A122" s="4"/>
      <c r="B122" s="4"/>
      <c r="C122" s="4"/>
      <c r="D122" s="4"/>
      <c r="E122" s="4"/>
      <c r="F122" s="4"/>
      <c r="G122" s="4"/>
      <c r="H122" s="4"/>
      <c r="I122" s="4"/>
    </row>
    <row r="125" spans="1:9" x14ac:dyDescent="0.2">
      <c r="A125" s="4"/>
      <c r="B125" s="4"/>
      <c r="C125" s="4"/>
      <c r="D125" s="4"/>
      <c r="E125" s="4"/>
      <c r="F125" s="4"/>
      <c r="G125" s="4"/>
      <c r="H125" s="4"/>
      <c r="I125" s="4"/>
    </row>
    <row r="126" spans="1:9" x14ac:dyDescent="0.2">
      <c r="A126" s="4"/>
      <c r="B126" s="4"/>
      <c r="C126" s="4"/>
      <c r="D126" s="4"/>
      <c r="E126" s="4"/>
      <c r="F126" s="4"/>
      <c r="G126" s="4"/>
      <c r="H126" s="4"/>
      <c r="I126" s="4"/>
    </row>
    <row r="128" spans="1:9" x14ac:dyDescent="0.2">
      <c r="A128" s="4"/>
      <c r="B128" s="4"/>
      <c r="C128" s="4"/>
      <c r="D128" s="4"/>
      <c r="E128" s="4"/>
      <c r="F128" s="4"/>
      <c r="G128" s="4"/>
      <c r="H128" s="4"/>
      <c r="I128" s="4"/>
    </row>
    <row r="129" spans="1:9" x14ac:dyDescent="0.2">
      <c r="A129" s="4"/>
      <c r="B129" s="4"/>
      <c r="C129" s="4"/>
      <c r="D129" s="4"/>
      <c r="E129" s="4"/>
      <c r="F129" s="4"/>
      <c r="G129" s="4"/>
      <c r="H129" s="4"/>
      <c r="I129" s="4"/>
    </row>
    <row r="130" spans="1:9" x14ac:dyDescent="0.2">
      <c r="A130" s="4"/>
      <c r="B130" s="4"/>
      <c r="C130" s="4"/>
      <c r="D130" s="4"/>
      <c r="E130" s="4"/>
      <c r="F130" s="4"/>
      <c r="G130" s="4"/>
      <c r="H130" s="4"/>
      <c r="I130" s="4"/>
    </row>
    <row r="131" spans="1:9" x14ac:dyDescent="0.2">
      <c r="A131" s="4"/>
      <c r="B131" s="4"/>
      <c r="C131" s="4"/>
      <c r="D131" s="4"/>
      <c r="E131" s="4"/>
      <c r="F131" s="4"/>
      <c r="G131" s="4"/>
      <c r="H131" s="4"/>
      <c r="I131" s="4"/>
    </row>
    <row r="133" spans="1:9" x14ac:dyDescent="0.2">
      <c r="A133" s="4"/>
      <c r="B133" s="4"/>
      <c r="C133" s="4"/>
      <c r="D133" s="4"/>
      <c r="E133" s="4"/>
      <c r="F133" s="4"/>
      <c r="G133" s="4"/>
      <c r="H133" s="4"/>
      <c r="I133" s="4"/>
    </row>
    <row r="136" spans="1:9" x14ac:dyDescent="0.2">
      <c r="A136" s="4"/>
      <c r="B136" s="4"/>
      <c r="C136" s="4"/>
      <c r="D136" s="4"/>
      <c r="E136" s="4"/>
      <c r="F136" s="4"/>
      <c r="G136" s="4"/>
      <c r="H136" s="4"/>
      <c r="I136" s="4"/>
    </row>
    <row r="137" spans="1:9" x14ac:dyDescent="0.2">
      <c r="A137" s="4"/>
      <c r="B137" s="4"/>
      <c r="C137" s="4"/>
      <c r="D137" s="4"/>
      <c r="E137" s="4"/>
      <c r="F137" s="4"/>
      <c r="G137" s="4"/>
      <c r="H137" s="4"/>
      <c r="I137" s="4"/>
    </row>
    <row r="138" spans="1:9" x14ac:dyDescent="0.2">
      <c r="A138" s="4"/>
      <c r="B138" s="4"/>
      <c r="C138" s="4"/>
      <c r="D138" s="4"/>
      <c r="E138" s="4"/>
      <c r="F138" s="4"/>
      <c r="G138" s="4"/>
      <c r="H138" s="4"/>
      <c r="I138" s="4"/>
    </row>
    <row r="139" spans="1:9" x14ac:dyDescent="0.2">
      <c r="A139" s="4"/>
      <c r="B139" s="4"/>
      <c r="C139" s="4"/>
      <c r="D139" s="4"/>
      <c r="E139" s="4"/>
      <c r="F139" s="4"/>
      <c r="G139" s="4"/>
      <c r="H139" s="4"/>
      <c r="I139" s="4"/>
    </row>
    <row r="140" spans="1:9" x14ac:dyDescent="0.2">
      <c r="A140" s="4"/>
      <c r="B140" s="4"/>
      <c r="C140" s="4"/>
      <c r="D140" s="4"/>
      <c r="E140" s="4"/>
      <c r="F140" s="4"/>
      <c r="G140" s="4"/>
      <c r="H140" s="4"/>
      <c r="I140" s="4"/>
    </row>
    <row r="144" spans="1:9" x14ac:dyDescent="0.2">
      <c r="A144" s="4"/>
      <c r="B144" s="4"/>
      <c r="C144" s="4"/>
      <c r="D144" s="4"/>
      <c r="E144" s="4"/>
      <c r="F144" s="4"/>
      <c r="G144" s="4"/>
      <c r="H144" s="4"/>
      <c r="I144" s="4"/>
    </row>
    <row r="150" spans="1:9" x14ac:dyDescent="0.2">
      <c r="A150" s="4"/>
      <c r="B150" s="4"/>
      <c r="C150" s="4"/>
      <c r="D150" s="4"/>
      <c r="E150" s="4"/>
      <c r="F150" s="4"/>
      <c r="G150" s="4"/>
      <c r="H150" s="4"/>
      <c r="I150" s="4"/>
    </row>
    <row r="155" spans="1:9" x14ac:dyDescent="0.2">
      <c r="A155" s="4"/>
      <c r="B155" s="4"/>
      <c r="C155" s="4"/>
      <c r="D155" s="4"/>
      <c r="E155" s="4"/>
      <c r="F155" s="4"/>
      <c r="G155" s="4"/>
      <c r="H155" s="4"/>
      <c r="I155" s="4"/>
    </row>
    <row r="156" spans="1:9" x14ac:dyDescent="0.2">
      <c r="A156" s="4"/>
      <c r="B156" s="4"/>
      <c r="C156" s="4"/>
      <c r="D156" s="4"/>
      <c r="E156" s="4"/>
      <c r="F156" s="4"/>
      <c r="G156" s="4"/>
      <c r="H156" s="4"/>
      <c r="I156" s="4"/>
    </row>
    <row r="157" spans="1:9" x14ac:dyDescent="0.2">
      <c r="A157" s="4"/>
      <c r="B157" s="4"/>
      <c r="C157" s="4"/>
      <c r="D157" s="4"/>
      <c r="E157" s="4"/>
      <c r="F157" s="4"/>
      <c r="G157" s="4"/>
      <c r="H157" s="4"/>
      <c r="I157" s="4"/>
    </row>
    <row r="158" spans="1:9" x14ac:dyDescent="0.2">
      <c r="A158" s="4"/>
      <c r="B158" s="4"/>
      <c r="C158" s="4"/>
      <c r="D158" s="4"/>
      <c r="E158" s="4"/>
      <c r="F158" s="4"/>
      <c r="G158" s="4"/>
      <c r="H158" s="4"/>
      <c r="I158" s="4"/>
    </row>
    <row r="159" spans="1:9" x14ac:dyDescent="0.2">
      <c r="A159" s="4"/>
      <c r="B159" s="4"/>
      <c r="C159" s="4"/>
      <c r="D159" s="4"/>
      <c r="E159" s="4"/>
      <c r="F159" s="4"/>
      <c r="G159" s="4"/>
      <c r="H159" s="4"/>
      <c r="I159" s="4"/>
    </row>
    <row r="160" spans="1:9" x14ac:dyDescent="0.2">
      <c r="A160" s="4"/>
      <c r="B160" s="4"/>
      <c r="C160" s="4"/>
      <c r="D160" s="4"/>
      <c r="E160" s="4"/>
      <c r="F160" s="4"/>
      <c r="G160" s="4"/>
      <c r="H160" s="4"/>
      <c r="I160" s="4"/>
    </row>
    <row r="161" spans="1:9" x14ac:dyDescent="0.2">
      <c r="A161" s="4"/>
      <c r="B161" s="4"/>
      <c r="C161" s="4"/>
      <c r="D161" s="4"/>
      <c r="E161" s="4"/>
      <c r="F161" s="4"/>
      <c r="G161" s="4"/>
      <c r="H161" s="4"/>
      <c r="I161" s="4"/>
    </row>
    <row r="162" spans="1:9" x14ac:dyDescent="0.2">
      <c r="A162" s="4"/>
      <c r="B162" s="4"/>
      <c r="C162" s="4"/>
      <c r="D162" s="4"/>
      <c r="E162" s="4"/>
      <c r="F162" s="4"/>
      <c r="G162" s="4"/>
      <c r="H162" s="4"/>
      <c r="I162" s="4"/>
    </row>
    <row r="163" spans="1:9" x14ac:dyDescent="0.2">
      <c r="A163" s="4"/>
      <c r="B163" s="4"/>
      <c r="C163" s="4"/>
      <c r="D163" s="4"/>
      <c r="E163" s="4"/>
      <c r="F163" s="4"/>
      <c r="G163" s="4"/>
      <c r="H163" s="4"/>
      <c r="I163" s="4"/>
    </row>
    <row r="164" spans="1:9" x14ac:dyDescent="0.2">
      <c r="A164" s="4"/>
      <c r="B164" s="4"/>
      <c r="C164" s="4"/>
      <c r="D164" s="4"/>
      <c r="E164" s="4"/>
      <c r="F164" s="4"/>
      <c r="G164" s="4"/>
      <c r="H164" s="4"/>
      <c r="I164" s="4"/>
    </row>
    <row r="165" spans="1:9" x14ac:dyDescent="0.2">
      <c r="A165" s="4"/>
      <c r="B165" s="4"/>
      <c r="C165" s="4"/>
      <c r="D165" s="4"/>
      <c r="E165" s="4"/>
      <c r="F165" s="4"/>
      <c r="G165" s="4"/>
      <c r="H165" s="4"/>
      <c r="I165" s="4"/>
    </row>
    <row r="166" spans="1:9" x14ac:dyDescent="0.2">
      <c r="A166" s="4"/>
      <c r="B166" s="4"/>
      <c r="C166" s="4"/>
      <c r="D166" s="4"/>
      <c r="E166" s="4"/>
      <c r="F166" s="4"/>
      <c r="G166" s="4"/>
      <c r="H166" s="4"/>
      <c r="I166" s="4"/>
    </row>
    <row r="167" spans="1:9" x14ac:dyDescent="0.2">
      <c r="A167" s="4"/>
      <c r="B167" s="4"/>
      <c r="C167" s="4"/>
      <c r="D167" s="4"/>
      <c r="E167" s="4"/>
      <c r="F167" s="4"/>
      <c r="G167" s="4"/>
      <c r="H167" s="4"/>
      <c r="I167" s="4"/>
    </row>
    <row r="168" spans="1:9" x14ac:dyDescent="0.2">
      <c r="A168" s="4"/>
      <c r="B168" s="4"/>
      <c r="C168" s="4"/>
      <c r="D168" s="4"/>
      <c r="E168" s="4"/>
      <c r="F168" s="4"/>
      <c r="G168" s="4"/>
      <c r="H168" s="4"/>
      <c r="I168" s="4"/>
    </row>
    <row r="169" spans="1:9" x14ac:dyDescent="0.2">
      <c r="A169" s="4"/>
      <c r="B169" s="4"/>
      <c r="C169" s="4"/>
      <c r="D169" s="4"/>
      <c r="E169" s="4"/>
      <c r="F169" s="4"/>
      <c r="G169" s="4"/>
      <c r="H169" s="4"/>
      <c r="I169" s="4"/>
    </row>
    <row r="170" spans="1:9" x14ac:dyDescent="0.2">
      <c r="A170" s="4"/>
      <c r="B170" s="4"/>
      <c r="C170" s="4"/>
      <c r="D170" s="4"/>
      <c r="E170" s="4"/>
      <c r="F170" s="4"/>
      <c r="G170" s="4"/>
      <c r="H170" s="4"/>
      <c r="I170" s="4"/>
    </row>
    <row r="171" spans="1:9" x14ac:dyDescent="0.2">
      <c r="A171" s="4"/>
      <c r="B171" s="4"/>
      <c r="C171" s="4"/>
      <c r="D171" s="4"/>
      <c r="E171" s="4"/>
      <c r="F171" s="4"/>
      <c r="G171" s="4"/>
      <c r="H171" s="4"/>
      <c r="I171" s="4"/>
    </row>
    <row r="172" spans="1:9" x14ac:dyDescent="0.2">
      <c r="A172" s="4"/>
      <c r="B172" s="4"/>
      <c r="C172" s="4"/>
      <c r="D172" s="4"/>
      <c r="E172" s="4"/>
      <c r="F172" s="4"/>
      <c r="G172" s="4"/>
      <c r="H172" s="4"/>
      <c r="I172" s="4"/>
    </row>
    <row r="173" spans="1:9" x14ac:dyDescent="0.2">
      <c r="A173" s="4"/>
      <c r="B173" s="4"/>
      <c r="C173" s="4"/>
      <c r="D173" s="4"/>
      <c r="E173" s="4"/>
      <c r="F173" s="4"/>
      <c r="G173" s="4"/>
      <c r="H173" s="4"/>
      <c r="I173" s="4"/>
    </row>
    <row r="174" spans="1:9" x14ac:dyDescent="0.2">
      <c r="A174" s="4"/>
      <c r="B174" s="4"/>
      <c r="C174" s="4"/>
      <c r="D174" s="4"/>
      <c r="E174" s="4"/>
      <c r="F174" s="4"/>
      <c r="G174" s="4"/>
      <c r="H174" s="4"/>
      <c r="I174" s="4"/>
    </row>
    <row r="175" spans="1:9" x14ac:dyDescent="0.2">
      <c r="A175" s="4"/>
      <c r="B175" s="4"/>
      <c r="C175" s="4"/>
      <c r="D175" s="4"/>
      <c r="E175" s="4"/>
      <c r="F175" s="4"/>
      <c r="G175" s="4"/>
      <c r="H175" s="4"/>
      <c r="I175" s="4"/>
    </row>
    <row r="177" spans="1:9" x14ac:dyDescent="0.2">
      <c r="A177" s="4"/>
      <c r="B177" s="4"/>
      <c r="C177" s="4"/>
      <c r="D177" s="4"/>
      <c r="E177" s="4"/>
      <c r="F177" s="4"/>
      <c r="G177" s="4"/>
      <c r="H177" s="4"/>
      <c r="I177" s="4"/>
    </row>
    <row r="178" spans="1:9" x14ac:dyDescent="0.2">
      <c r="A178" s="4"/>
      <c r="B178" s="4"/>
      <c r="C178" s="4"/>
      <c r="D178" s="4"/>
      <c r="E178" s="4"/>
      <c r="F178" s="4"/>
      <c r="G178" s="4"/>
      <c r="H178" s="4"/>
      <c r="I178" s="4"/>
    </row>
    <row r="179" spans="1:9" x14ac:dyDescent="0.2">
      <c r="A179" s="4"/>
      <c r="B179" s="4"/>
      <c r="C179" s="4"/>
      <c r="D179" s="4"/>
      <c r="E179" s="4"/>
      <c r="F179" s="4"/>
      <c r="G179" s="4"/>
      <c r="H179" s="4"/>
      <c r="I179" s="4"/>
    </row>
    <row r="180" spans="1:9" x14ac:dyDescent="0.2">
      <c r="A180" s="4"/>
      <c r="B180" s="4"/>
      <c r="C180" s="4"/>
      <c r="D180" s="4"/>
      <c r="E180" s="4"/>
      <c r="F180" s="4"/>
      <c r="G180" s="4"/>
      <c r="H180" s="4"/>
      <c r="I180" s="4"/>
    </row>
    <row r="181" spans="1:9" x14ac:dyDescent="0.2">
      <c r="A181" s="4"/>
      <c r="B181" s="4"/>
      <c r="C181" s="4"/>
      <c r="D181" s="4"/>
      <c r="E181" s="4"/>
      <c r="F181" s="4"/>
      <c r="G181" s="4"/>
      <c r="H181" s="4"/>
      <c r="I181" s="4"/>
    </row>
    <row r="182" spans="1:9" x14ac:dyDescent="0.2">
      <c r="A182" s="4"/>
      <c r="B182" s="4"/>
      <c r="C182" s="4"/>
      <c r="D182" s="4"/>
      <c r="E182" s="4"/>
      <c r="F182" s="4"/>
      <c r="G182" s="4"/>
      <c r="H182" s="4"/>
      <c r="I182" s="4"/>
    </row>
    <row r="188" spans="1:9" x14ac:dyDescent="0.2">
      <c r="A188" s="4"/>
      <c r="B188" s="4"/>
      <c r="C188" s="4"/>
      <c r="D188" s="4"/>
      <c r="E188" s="4"/>
      <c r="F188" s="4"/>
      <c r="G188" s="4"/>
      <c r="H188" s="4"/>
      <c r="I188" s="4"/>
    </row>
    <row r="190" spans="1:9" x14ac:dyDescent="0.2">
      <c r="A190" s="4"/>
      <c r="B190" s="4"/>
      <c r="C190" s="4"/>
      <c r="D190" s="4"/>
      <c r="E190" s="4"/>
      <c r="F190" s="4"/>
      <c r="G190" s="4"/>
      <c r="H190" s="4"/>
      <c r="I190" s="4"/>
    </row>
    <row r="191" spans="1:9" x14ac:dyDescent="0.2">
      <c r="A191" s="4"/>
      <c r="B191" s="4"/>
      <c r="C191" s="4"/>
      <c r="D191" s="4"/>
      <c r="E191" s="4"/>
      <c r="F191" s="4"/>
      <c r="G191" s="4"/>
      <c r="H191" s="4"/>
      <c r="I191" s="4"/>
    </row>
    <row r="192" spans="1:9" x14ac:dyDescent="0.2">
      <c r="A192" s="4"/>
      <c r="B192" s="4"/>
      <c r="C192" s="4"/>
      <c r="D192" s="4"/>
      <c r="E192" s="4"/>
      <c r="F192" s="4"/>
      <c r="G192" s="4"/>
      <c r="H192" s="4"/>
      <c r="I192" s="4"/>
    </row>
    <row r="193" spans="1:9" x14ac:dyDescent="0.2">
      <c r="A193" s="4"/>
      <c r="B193" s="4"/>
      <c r="C193" s="4"/>
      <c r="D193" s="4"/>
      <c r="E193" s="4"/>
      <c r="F193" s="4"/>
      <c r="G193" s="4"/>
      <c r="H193" s="4"/>
      <c r="I193" s="4"/>
    </row>
    <row r="194" spans="1:9" x14ac:dyDescent="0.2">
      <c r="A194" s="4"/>
      <c r="B194" s="4"/>
      <c r="C194" s="4"/>
      <c r="D194" s="4"/>
      <c r="E194" s="4"/>
      <c r="F194" s="4"/>
      <c r="G194" s="4"/>
      <c r="H194" s="4"/>
      <c r="I194" s="4"/>
    </row>
    <row r="195" spans="1:9" x14ac:dyDescent="0.2">
      <c r="A195" s="4"/>
      <c r="B195" s="4"/>
      <c r="C195" s="4"/>
      <c r="D195" s="4"/>
      <c r="E195" s="4"/>
      <c r="F195" s="4"/>
      <c r="G195" s="4"/>
      <c r="H195" s="4"/>
      <c r="I195" s="4"/>
    </row>
    <row r="197" spans="1:9" x14ac:dyDescent="0.2">
      <c r="A197" s="4"/>
      <c r="B197" s="4"/>
      <c r="C197" s="4"/>
      <c r="D197" s="4"/>
      <c r="E197" s="4"/>
      <c r="F197" s="4"/>
      <c r="G197" s="4"/>
      <c r="H197" s="4"/>
      <c r="I197" s="4"/>
    </row>
    <row r="198" spans="1:9" x14ac:dyDescent="0.2">
      <c r="A198" s="4"/>
      <c r="B198" s="4"/>
      <c r="C198" s="4"/>
      <c r="D198" s="4"/>
      <c r="E198" s="4"/>
      <c r="F198" s="4"/>
      <c r="G198" s="4"/>
      <c r="H198" s="4"/>
      <c r="I198" s="4"/>
    </row>
    <row r="199" spans="1:9" x14ac:dyDescent="0.2">
      <c r="A199" s="4"/>
      <c r="B199" s="4"/>
      <c r="C199" s="4"/>
      <c r="D199" s="4"/>
      <c r="E199" s="4"/>
      <c r="F199" s="4"/>
      <c r="G199" s="4"/>
      <c r="H199" s="4"/>
      <c r="I199" s="4"/>
    </row>
    <row r="205" spans="1:9" x14ac:dyDescent="0.2">
      <c r="A205" s="4"/>
      <c r="B205" s="4"/>
      <c r="C205" s="4"/>
      <c r="D205" s="4"/>
      <c r="E205" s="4"/>
      <c r="F205" s="4"/>
      <c r="G205" s="4"/>
      <c r="H205" s="4"/>
      <c r="I205" s="4"/>
    </row>
    <row r="206" spans="1:9" x14ac:dyDescent="0.2">
      <c r="A206" s="4"/>
      <c r="B206" s="4"/>
      <c r="C206" s="4"/>
      <c r="D206" s="4"/>
      <c r="E206" s="4"/>
      <c r="F206" s="4"/>
      <c r="G206" s="4"/>
      <c r="H206" s="4"/>
      <c r="I206" s="4"/>
    </row>
    <row r="207" spans="1:9" x14ac:dyDescent="0.2">
      <c r="A207" s="4"/>
      <c r="B207" s="4"/>
      <c r="C207" s="4"/>
      <c r="D207" s="4"/>
      <c r="E207" s="4"/>
      <c r="F207" s="4"/>
      <c r="G207" s="4"/>
      <c r="H207" s="4"/>
      <c r="I207" s="4"/>
    </row>
    <row r="208" spans="1:9" x14ac:dyDescent="0.2">
      <c r="A208" s="4"/>
      <c r="B208" s="4"/>
      <c r="C208" s="4"/>
      <c r="D208" s="4"/>
      <c r="E208" s="4"/>
      <c r="F208" s="4"/>
      <c r="G208" s="4"/>
      <c r="H208" s="4"/>
      <c r="I208" s="4"/>
    </row>
    <row r="209" spans="1:9" x14ac:dyDescent="0.2">
      <c r="A209" s="4"/>
      <c r="B209" s="4"/>
      <c r="C209" s="4"/>
      <c r="D209" s="4"/>
      <c r="E209" s="4"/>
      <c r="F209" s="4"/>
      <c r="G209" s="4"/>
      <c r="H209" s="4"/>
      <c r="I209" s="4"/>
    </row>
    <row r="210" spans="1:9" x14ac:dyDescent="0.2">
      <c r="A210" s="4"/>
      <c r="B210" s="4"/>
      <c r="C210" s="4"/>
      <c r="D210" s="4"/>
      <c r="E210" s="4"/>
      <c r="F210" s="4"/>
      <c r="G210" s="4"/>
      <c r="H210" s="4"/>
      <c r="I210" s="4"/>
    </row>
    <row r="211" spans="1:9" x14ac:dyDescent="0.2">
      <c r="A211" s="4"/>
      <c r="B211" s="4"/>
      <c r="C211" s="4"/>
      <c r="D211" s="4"/>
      <c r="E211" s="4"/>
      <c r="F211" s="4"/>
      <c r="G211" s="4"/>
      <c r="H211" s="4"/>
      <c r="I211" s="4"/>
    </row>
    <row r="212" spans="1:9" x14ac:dyDescent="0.2">
      <c r="A212" s="4"/>
      <c r="B212" s="4"/>
      <c r="C212" s="4"/>
      <c r="D212" s="4"/>
      <c r="E212" s="4"/>
      <c r="F212" s="4"/>
      <c r="G212" s="4"/>
      <c r="H212" s="4"/>
      <c r="I212" s="4"/>
    </row>
    <row r="213" spans="1:9" x14ac:dyDescent="0.2">
      <c r="A213" s="4"/>
      <c r="B213" s="4"/>
      <c r="C213" s="4"/>
      <c r="D213" s="4"/>
      <c r="E213" s="4"/>
      <c r="F213" s="4"/>
      <c r="G213" s="4"/>
      <c r="H213" s="4"/>
      <c r="I213" s="4"/>
    </row>
    <row r="214" spans="1:9" x14ac:dyDescent="0.2">
      <c r="A214" s="4"/>
      <c r="B214" s="4"/>
      <c r="C214" s="4"/>
      <c r="D214" s="4"/>
      <c r="E214" s="4"/>
      <c r="F214" s="4"/>
      <c r="G214" s="4"/>
      <c r="H214" s="4"/>
      <c r="I214" s="4"/>
    </row>
    <row r="216" spans="1:9" x14ac:dyDescent="0.2">
      <c r="A216" s="4"/>
      <c r="B216" s="4"/>
      <c r="C216" s="4"/>
      <c r="D216" s="4"/>
      <c r="E216" s="4"/>
      <c r="F216" s="4"/>
      <c r="G216" s="4"/>
      <c r="H216" s="4"/>
      <c r="I216" s="4"/>
    </row>
    <row r="217" spans="1:9" x14ac:dyDescent="0.2">
      <c r="A217" s="4"/>
      <c r="B217" s="4"/>
      <c r="C217" s="4"/>
      <c r="D217" s="4"/>
      <c r="E217" s="4"/>
      <c r="F217" s="4"/>
      <c r="G217" s="4"/>
      <c r="H217" s="4"/>
      <c r="I217" s="4"/>
    </row>
    <row r="218" spans="1:9" x14ac:dyDescent="0.2">
      <c r="A218" s="4"/>
      <c r="B218" s="4"/>
      <c r="C218" s="4"/>
      <c r="D218" s="4"/>
      <c r="E218" s="4"/>
      <c r="F218" s="4"/>
      <c r="G218" s="4"/>
      <c r="H218" s="4"/>
      <c r="I218" s="4"/>
    </row>
    <row r="219" spans="1:9" x14ac:dyDescent="0.2">
      <c r="A219" s="4"/>
      <c r="B219" s="4"/>
      <c r="C219" s="4"/>
      <c r="D219" s="4"/>
      <c r="E219" s="4"/>
      <c r="F219" s="4"/>
      <c r="G219" s="4"/>
      <c r="H219" s="4"/>
      <c r="I219" s="4"/>
    </row>
    <row r="220" spans="1:9" x14ac:dyDescent="0.2">
      <c r="A220" s="4"/>
      <c r="B220" s="4"/>
      <c r="C220" s="4"/>
      <c r="D220" s="4"/>
      <c r="E220" s="4"/>
      <c r="F220" s="4"/>
      <c r="G220" s="4"/>
      <c r="H220" s="4"/>
      <c r="I220" s="4"/>
    </row>
    <row r="221" spans="1:9" x14ac:dyDescent="0.2">
      <c r="A221" s="4"/>
      <c r="B221" s="4"/>
      <c r="C221" s="4"/>
      <c r="D221" s="4"/>
      <c r="E221" s="4"/>
      <c r="F221" s="4"/>
      <c r="G221" s="4"/>
      <c r="H221" s="4"/>
      <c r="I221" s="4"/>
    </row>
    <row r="222" spans="1:9" x14ac:dyDescent="0.2">
      <c r="A222" s="4"/>
      <c r="B222" s="4"/>
      <c r="C222" s="4"/>
      <c r="D222" s="4"/>
      <c r="E222" s="4"/>
      <c r="F222" s="4"/>
      <c r="G222" s="4"/>
      <c r="H222" s="4"/>
      <c r="I222" s="4"/>
    </row>
    <row r="223" spans="1:9" x14ac:dyDescent="0.2">
      <c r="A223" s="4"/>
      <c r="B223" s="4"/>
      <c r="C223" s="4"/>
      <c r="D223" s="4"/>
      <c r="E223" s="4"/>
      <c r="F223" s="4"/>
      <c r="G223" s="4"/>
      <c r="H223" s="4"/>
      <c r="I223" s="4"/>
    </row>
    <row r="224" spans="1:9" x14ac:dyDescent="0.2">
      <c r="A224" s="4"/>
      <c r="B224" s="4"/>
      <c r="C224" s="4"/>
      <c r="D224" s="4"/>
      <c r="E224" s="4"/>
      <c r="F224" s="4"/>
      <c r="G224" s="4"/>
      <c r="H224" s="4"/>
      <c r="I224" s="4"/>
    </row>
    <row r="225" spans="1:9" x14ac:dyDescent="0.2">
      <c r="A225" s="4"/>
      <c r="B225" s="4"/>
      <c r="C225" s="4"/>
      <c r="D225" s="4"/>
      <c r="E225" s="4"/>
      <c r="F225" s="4"/>
      <c r="G225" s="4"/>
      <c r="H225" s="4"/>
      <c r="I225" s="4"/>
    </row>
    <row r="226" spans="1:9" x14ac:dyDescent="0.2">
      <c r="A226" s="4"/>
      <c r="B226" s="4"/>
      <c r="C226" s="4"/>
      <c r="D226" s="4"/>
      <c r="E226" s="4"/>
      <c r="F226" s="4"/>
      <c r="G226" s="4"/>
      <c r="H226" s="4"/>
      <c r="I226" s="4"/>
    </row>
    <row r="227" spans="1:9" x14ac:dyDescent="0.2">
      <c r="A227" s="4"/>
      <c r="B227" s="4"/>
      <c r="C227" s="4"/>
      <c r="D227" s="4"/>
      <c r="E227" s="4"/>
      <c r="F227" s="4"/>
      <c r="G227" s="4"/>
      <c r="H227" s="4"/>
      <c r="I227" s="4"/>
    </row>
    <row r="228" spans="1:9" x14ac:dyDescent="0.2">
      <c r="A228" s="4"/>
      <c r="B228" s="4"/>
      <c r="C228" s="4"/>
      <c r="D228" s="4"/>
      <c r="E228" s="4"/>
      <c r="F228" s="4"/>
      <c r="G228" s="4"/>
      <c r="H228" s="4"/>
      <c r="I228" s="4"/>
    </row>
    <row r="229" spans="1:9" x14ac:dyDescent="0.2">
      <c r="A229" s="4"/>
      <c r="B229" s="4"/>
      <c r="C229" s="4"/>
      <c r="D229" s="4"/>
      <c r="E229" s="4"/>
      <c r="F229" s="4"/>
      <c r="G229" s="4"/>
      <c r="H229" s="4"/>
      <c r="I229" s="4"/>
    </row>
    <row r="230" spans="1:9" x14ac:dyDescent="0.2">
      <c r="A230" s="4"/>
      <c r="B230" s="4"/>
      <c r="C230" s="4"/>
      <c r="D230" s="4"/>
      <c r="E230" s="4"/>
      <c r="F230" s="4"/>
      <c r="G230" s="4"/>
      <c r="H230" s="4"/>
      <c r="I230" s="4"/>
    </row>
    <row r="234" spans="1:9" x14ac:dyDescent="0.2">
      <c r="A234" s="4"/>
      <c r="B234" s="4"/>
      <c r="C234" s="4"/>
      <c r="D234" s="4"/>
      <c r="E234" s="4"/>
      <c r="F234" s="4"/>
      <c r="G234" s="4"/>
      <c r="H234" s="4"/>
      <c r="I234" s="4"/>
    </row>
    <row r="244" spans="1:9" x14ac:dyDescent="0.2">
      <c r="A244" s="4"/>
      <c r="B244" s="4"/>
      <c r="C244" s="4"/>
      <c r="D244" s="4"/>
      <c r="E244" s="4"/>
      <c r="F244" s="4"/>
      <c r="G244" s="4"/>
      <c r="H244" s="4"/>
      <c r="I244" s="4"/>
    </row>
  </sheetData>
  <sheetProtection selectLockedCells="1"/>
  <mergeCells count="24">
    <mergeCell ref="E12:F12"/>
    <mergeCell ref="E13:F13"/>
    <mergeCell ref="H13:I13"/>
    <mergeCell ref="J48:K48"/>
    <mergeCell ref="B44:I44"/>
    <mergeCell ref="H45:I45"/>
    <mergeCell ref="F47:F48"/>
    <mergeCell ref="A43:I43"/>
    <mergeCell ref="A34:I34"/>
    <mergeCell ref="A25:F25"/>
    <mergeCell ref="E16:F16"/>
    <mergeCell ref="E18:F18"/>
    <mergeCell ref="C29:E29"/>
    <mergeCell ref="C32:F32"/>
    <mergeCell ref="B33:F33"/>
    <mergeCell ref="E7:I7"/>
    <mergeCell ref="E11:F11"/>
    <mergeCell ref="E6:F6"/>
    <mergeCell ref="H6:I6"/>
    <mergeCell ref="A2:D2"/>
    <mergeCell ref="E2:I2"/>
    <mergeCell ref="E3:I3"/>
    <mergeCell ref="E4:I4"/>
    <mergeCell ref="E5:I5"/>
  </mergeCells>
  <pageMargins left="0.70866141732283472" right="0.70866141732283472" top="0.78740157480314965" bottom="0.78740157480314965" header="0.51181102362204722" footer="0.51181102362204722"/>
  <pageSetup paperSize="9" scale="80" firstPageNumber="91" orientation="portrait" useFirstPageNumber="1" r:id="rId1"/>
  <headerFooter alignWithMargins="0">
    <oddFooter>&amp;L&amp;"Arial,Kurzíva"&amp;11Zastupitelstvo Olomouckého kraje 19. 6. 2023
6.1. - Rozpočet Olomouckého kraje 2022 - závěrečný účet
Příloha č. 14: Financování hospodaření příspěvkových organizací Olomouckého kraje&amp;R&amp;"Arial,Kurzíva"&amp;11Strana &amp;P (celkem 293)</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6">
    <tabColor theme="4" tint="0.59999389629810485"/>
  </sheetPr>
  <dimension ref="A1:L244"/>
  <sheetViews>
    <sheetView showGridLines="0" topLeftCell="A13" zoomScaleNormal="100" workbookViewId="0">
      <selection activeCell="D42" sqref="D42"/>
    </sheetView>
  </sheetViews>
  <sheetFormatPr defaultColWidth="9.140625" defaultRowHeight="12.75" x14ac:dyDescent="0.2"/>
  <cols>
    <col min="1" max="1" width="7.5703125" style="27" customWidth="1"/>
    <col min="2" max="2" width="2.5703125" style="27" customWidth="1"/>
    <col min="3" max="3" width="8.42578125" style="27" customWidth="1"/>
    <col min="4" max="4" width="8.28515625" style="27" customWidth="1"/>
    <col min="5" max="5" width="15.28515625" style="27" customWidth="1"/>
    <col min="6" max="6" width="15.5703125" style="27" customWidth="1"/>
    <col min="7" max="7" width="15" style="27" customWidth="1"/>
    <col min="8" max="8" width="15.28515625" style="27" customWidth="1"/>
    <col min="9" max="9" width="19" style="27" customWidth="1"/>
    <col min="10" max="10" width="16.85546875" style="309" customWidth="1"/>
    <col min="11" max="11" width="14.42578125" style="7" customWidth="1"/>
    <col min="12" max="16384" width="9.140625" style="4"/>
  </cols>
  <sheetData>
    <row r="1" spans="1:11" ht="19.5" x14ac:dyDescent="0.4">
      <c r="A1" s="43" t="s">
        <v>0</v>
      </c>
      <c r="B1" s="21"/>
      <c r="C1" s="21"/>
      <c r="D1" s="21"/>
      <c r="I1" s="288"/>
    </row>
    <row r="2" spans="1:11" ht="19.5" x14ac:dyDescent="0.4">
      <c r="A2" s="471" t="s">
        <v>1</v>
      </c>
      <c r="B2" s="471"/>
      <c r="C2" s="471"/>
      <c r="D2" s="471"/>
      <c r="E2" s="472" t="s">
        <v>146</v>
      </c>
      <c r="F2" s="472"/>
      <c r="G2" s="472"/>
      <c r="H2" s="472"/>
      <c r="I2" s="472"/>
      <c r="J2" s="22"/>
    </row>
    <row r="3" spans="1:11" ht="9.75" customHeight="1" x14ac:dyDescent="0.4">
      <c r="A3" s="122"/>
      <c r="B3" s="122"/>
      <c r="C3" s="122"/>
      <c r="D3" s="122"/>
      <c r="E3" s="466" t="s">
        <v>23</v>
      </c>
      <c r="F3" s="466"/>
      <c r="G3" s="466"/>
      <c r="H3" s="466"/>
      <c r="I3" s="466"/>
      <c r="J3" s="22"/>
    </row>
    <row r="4" spans="1:11" ht="15.75" x14ac:dyDescent="0.25">
      <c r="A4" s="23" t="s">
        <v>2</v>
      </c>
      <c r="E4" s="473" t="s">
        <v>217</v>
      </c>
      <c r="F4" s="473"/>
      <c r="G4" s="473"/>
      <c r="H4" s="473"/>
      <c r="I4" s="473"/>
    </row>
    <row r="5" spans="1:11" ht="7.5" customHeight="1" x14ac:dyDescent="0.3">
      <c r="A5" s="24"/>
      <c r="E5" s="466" t="s">
        <v>23</v>
      </c>
      <c r="F5" s="466"/>
      <c r="G5" s="466"/>
      <c r="H5" s="466"/>
      <c r="I5" s="466"/>
    </row>
    <row r="6" spans="1:11" ht="19.5" x14ac:dyDescent="0.4">
      <c r="A6" s="22" t="s">
        <v>34</v>
      </c>
      <c r="C6" s="287"/>
      <c r="D6" s="287"/>
      <c r="E6" s="468">
        <v>14451085</v>
      </c>
      <c r="F6" s="469"/>
      <c r="G6" s="126" t="s">
        <v>3</v>
      </c>
      <c r="H6" s="470">
        <v>1207</v>
      </c>
      <c r="I6" s="470"/>
    </row>
    <row r="7" spans="1:11" ht="8.25" customHeight="1" x14ac:dyDescent="0.4">
      <c r="A7" s="22"/>
      <c r="E7" s="466" t="s">
        <v>24</v>
      </c>
      <c r="F7" s="466"/>
      <c r="G7" s="466"/>
      <c r="H7" s="466"/>
      <c r="I7" s="466"/>
    </row>
    <row r="8" spans="1:11" ht="19.5" hidden="1" x14ac:dyDescent="0.4">
      <c r="A8" s="22"/>
      <c r="E8" s="127"/>
      <c r="F8" s="127"/>
      <c r="G8" s="127"/>
      <c r="H8" s="25"/>
      <c r="I8" s="127"/>
    </row>
    <row r="9" spans="1:11" ht="30.75" customHeight="1" x14ac:dyDescent="0.4">
      <c r="A9" s="22"/>
      <c r="E9" s="127"/>
      <c r="F9" s="127"/>
      <c r="G9" s="127"/>
      <c r="H9" s="25"/>
      <c r="I9" s="127"/>
    </row>
    <row r="11" spans="1:11" ht="15" customHeight="1" x14ac:dyDescent="0.4">
      <c r="A11" s="26"/>
      <c r="E11" s="435" t="s">
        <v>4</v>
      </c>
      <c r="F11" s="467"/>
      <c r="G11" s="38" t="s">
        <v>5</v>
      </c>
      <c r="H11" s="33" t="s">
        <v>6</v>
      </c>
      <c r="I11" s="33"/>
      <c r="J11" s="27"/>
      <c r="K11" s="4"/>
    </row>
    <row r="12" spans="1:11" ht="15" customHeight="1" x14ac:dyDescent="0.4">
      <c r="A12" s="29"/>
      <c r="B12" s="29"/>
      <c r="C12" s="29"/>
      <c r="D12" s="29"/>
      <c r="E12" s="435" t="s">
        <v>7</v>
      </c>
      <c r="F12" s="467"/>
      <c r="G12" s="38" t="s">
        <v>8</v>
      </c>
      <c r="H12" s="37" t="s">
        <v>9</v>
      </c>
      <c r="I12" s="44" t="s">
        <v>10</v>
      </c>
      <c r="J12" s="27"/>
      <c r="K12" s="4"/>
    </row>
    <row r="13" spans="1:11" ht="12.75" customHeight="1" x14ac:dyDescent="0.2">
      <c r="A13" s="29"/>
      <c r="B13" s="29"/>
      <c r="C13" s="29"/>
      <c r="D13" s="29"/>
      <c r="E13" s="435" t="s">
        <v>11</v>
      </c>
      <c r="F13" s="467"/>
      <c r="G13" s="45"/>
      <c r="H13" s="474" t="s">
        <v>35</v>
      </c>
      <c r="I13" s="474"/>
      <c r="J13" s="27"/>
      <c r="K13" s="4"/>
    </row>
    <row r="14" spans="1:11" ht="12.75" customHeight="1" x14ac:dyDescent="0.2">
      <c r="A14" s="29"/>
      <c r="B14" s="29"/>
      <c r="C14" s="29"/>
      <c r="D14" s="29"/>
      <c r="E14" s="28"/>
      <c r="F14" s="28"/>
      <c r="G14" s="45"/>
      <c r="H14" s="123"/>
      <c r="I14" s="123"/>
      <c r="J14" s="27"/>
      <c r="K14" s="4"/>
    </row>
    <row r="15" spans="1:11" ht="18.75" x14ac:dyDescent="0.4">
      <c r="A15" s="30" t="s">
        <v>36</v>
      </c>
      <c r="B15" s="30"/>
      <c r="C15" s="31"/>
      <c r="D15" s="30"/>
      <c r="E15" s="2"/>
      <c r="F15" s="2"/>
      <c r="G15" s="47"/>
      <c r="H15" s="29"/>
      <c r="I15" s="29"/>
      <c r="J15" s="27"/>
      <c r="K15" s="4"/>
    </row>
    <row r="16" spans="1:11" ht="19.5" x14ac:dyDescent="0.4">
      <c r="A16" s="32" t="s">
        <v>62</v>
      </c>
      <c r="B16" s="30"/>
      <c r="C16" s="31"/>
      <c r="D16" s="30"/>
      <c r="E16" s="476">
        <v>55312000</v>
      </c>
      <c r="F16" s="477"/>
      <c r="G16" s="6">
        <f>H16+I16</f>
        <v>63268263.440000005</v>
      </c>
      <c r="H16" s="39">
        <v>62697952.560000002</v>
      </c>
      <c r="I16" s="39">
        <v>570310.88</v>
      </c>
      <c r="J16" s="27"/>
      <c r="K16" s="4"/>
    </row>
    <row r="17" spans="1:11" ht="18" x14ac:dyDescent="0.35">
      <c r="A17" s="103" t="s">
        <v>6</v>
      </c>
      <c r="B17" s="3"/>
      <c r="C17" s="104" t="s">
        <v>26</v>
      </c>
      <c r="D17" s="3"/>
      <c r="E17" s="3"/>
      <c r="F17" s="3"/>
      <c r="G17" s="102">
        <f>H17+I17</f>
        <v>162786.07</v>
      </c>
      <c r="H17" s="102">
        <v>28396.07</v>
      </c>
      <c r="I17" s="102">
        <v>134390</v>
      </c>
      <c r="J17" s="320"/>
      <c r="K17" s="311"/>
    </row>
    <row r="18" spans="1:11" ht="19.5" x14ac:dyDescent="0.4">
      <c r="A18" s="32" t="s">
        <v>63</v>
      </c>
      <c r="B18" s="3"/>
      <c r="C18" s="3"/>
      <c r="D18" s="3"/>
      <c r="E18" s="476">
        <v>55312000</v>
      </c>
      <c r="F18" s="477"/>
      <c r="G18" s="6">
        <f>H18+I18</f>
        <v>63910862.409999996</v>
      </c>
      <c r="H18" s="39">
        <v>62150964.909999996</v>
      </c>
      <c r="I18" s="39">
        <v>1759897.5</v>
      </c>
      <c r="J18" s="27"/>
      <c r="K18" s="4"/>
    </row>
    <row r="19" spans="1:11" ht="19.5" x14ac:dyDescent="0.4">
      <c r="A19" s="32"/>
      <c r="B19" s="3"/>
      <c r="C19" s="3"/>
      <c r="D19" s="3"/>
      <c r="E19" s="120"/>
      <c r="F19" s="121"/>
      <c r="G19" s="5"/>
      <c r="H19" s="39"/>
      <c r="I19" s="39"/>
      <c r="J19" s="295"/>
      <c r="K19" s="4"/>
    </row>
    <row r="20" spans="1:11" s="132" customFormat="1" ht="19.5" x14ac:dyDescent="0.4">
      <c r="A20" s="129" t="s">
        <v>64</v>
      </c>
      <c r="B20" s="129"/>
      <c r="C20" s="130"/>
      <c r="D20" s="129"/>
      <c r="E20" s="129"/>
      <c r="F20" s="129"/>
      <c r="G20" s="131">
        <f>G18-G16+G17</f>
        <v>805385.03999999142</v>
      </c>
      <c r="H20" s="131">
        <f>H18-H16+H17</f>
        <v>-518591.58000000595</v>
      </c>
      <c r="I20" s="131">
        <f>I18-I16+I17</f>
        <v>1323976.6200000001</v>
      </c>
      <c r="J20" s="314"/>
      <c r="K20" s="57"/>
    </row>
    <row r="21" spans="1:11" s="132" customFormat="1" ht="19.5" x14ac:dyDescent="0.4">
      <c r="A21" s="129" t="s">
        <v>65</v>
      </c>
      <c r="B21" s="129"/>
      <c r="C21" s="130"/>
      <c r="D21" s="129"/>
      <c r="E21" s="129"/>
      <c r="F21" s="129"/>
      <c r="G21" s="131">
        <f>G20-G17</f>
        <v>642598.96999999136</v>
      </c>
      <c r="H21" s="131">
        <f>H20-H17</f>
        <v>-546987.65000000596</v>
      </c>
      <c r="I21" s="131">
        <f>I20-I17</f>
        <v>1189586.6200000001</v>
      </c>
      <c r="J21" s="314"/>
      <c r="K21" s="313"/>
    </row>
    <row r="22" spans="1:11" ht="14.25" customHeight="1" x14ac:dyDescent="0.4">
      <c r="A22" s="2"/>
      <c r="B22" s="3"/>
      <c r="C22" s="3"/>
      <c r="D22" s="3"/>
      <c r="E22" s="3"/>
      <c r="F22" s="3"/>
      <c r="G22" s="3"/>
      <c r="H22" s="1"/>
      <c r="I22" s="1"/>
      <c r="J22" s="314"/>
      <c r="K22" s="313"/>
    </row>
    <row r="23" spans="1:11" ht="19.5" x14ac:dyDescent="0.4">
      <c r="J23" s="314"/>
      <c r="K23" s="313"/>
    </row>
    <row r="24" spans="1:11" ht="19.5" x14ac:dyDescent="0.4">
      <c r="A24" s="30" t="s">
        <v>66</v>
      </c>
      <c r="B24" s="34"/>
      <c r="C24" s="31"/>
      <c r="D24" s="34"/>
      <c r="E24" s="34"/>
      <c r="J24" s="314"/>
      <c r="K24" s="313"/>
    </row>
    <row r="25" spans="1:11" s="132" customFormat="1" ht="28.5" customHeight="1" x14ac:dyDescent="0.3">
      <c r="A25" s="437" t="s">
        <v>196</v>
      </c>
      <c r="B25" s="437"/>
      <c r="C25" s="437"/>
      <c r="D25" s="437"/>
      <c r="E25" s="437"/>
      <c r="F25" s="437"/>
      <c r="G25" s="134">
        <f>G21-I26</f>
        <v>642598.96999999136</v>
      </c>
      <c r="H25" s="135">
        <f>H21</f>
        <v>-546987.65000000596</v>
      </c>
      <c r="I25" s="135">
        <f>I21-I26</f>
        <v>1189586.6200000001</v>
      </c>
    </row>
    <row r="26" spans="1:11" s="132" customFormat="1" ht="15" x14ac:dyDescent="0.3">
      <c r="A26" s="133" t="s">
        <v>197</v>
      </c>
      <c r="B26" s="130"/>
      <c r="C26" s="130"/>
      <c r="D26" s="130"/>
      <c r="E26" s="130"/>
      <c r="F26" s="130"/>
      <c r="G26" s="134"/>
      <c r="H26" s="363" t="s">
        <v>198</v>
      </c>
      <c r="I26" s="135">
        <v>0</v>
      </c>
      <c r="J26" s="321"/>
      <c r="K26" s="313"/>
    </row>
    <row r="27" spans="1:11" s="132" customFormat="1" x14ac:dyDescent="0.2">
      <c r="A27" s="136"/>
      <c r="B27" s="136"/>
      <c r="C27" s="136"/>
      <c r="D27" s="136"/>
      <c r="E27" s="136"/>
      <c r="F27" s="136"/>
      <c r="G27" s="136"/>
      <c r="H27" s="136"/>
      <c r="I27" s="136"/>
      <c r="J27" s="315"/>
      <c r="K27" s="316"/>
    </row>
    <row r="28" spans="1:11" s="132" customFormat="1" ht="16.5" x14ac:dyDescent="0.35">
      <c r="A28" s="129" t="s">
        <v>37</v>
      </c>
      <c r="B28" s="129" t="s">
        <v>38</v>
      </c>
      <c r="C28" s="129"/>
      <c r="D28" s="137"/>
      <c r="E28" s="137"/>
      <c r="F28" s="138"/>
      <c r="G28" s="131"/>
      <c r="H28" s="139"/>
      <c r="I28" s="138"/>
      <c r="J28" s="317"/>
      <c r="K28" s="313"/>
    </row>
    <row r="29" spans="1:11" s="132" customFormat="1" ht="16.5" customHeight="1" x14ac:dyDescent="0.3">
      <c r="A29" s="129"/>
      <c r="B29" s="129"/>
      <c r="C29" s="438" t="s">
        <v>14</v>
      </c>
      <c r="D29" s="438"/>
      <c r="E29" s="438"/>
      <c r="F29" s="138"/>
      <c r="G29" s="140">
        <f>G30+G31</f>
        <v>642598.96999999136</v>
      </c>
      <c r="H29" s="139"/>
      <c r="I29" s="138"/>
      <c r="J29" s="317"/>
      <c r="K29" s="313"/>
    </row>
    <row r="30" spans="1:11" s="132" customFormat="1" ht="18.75" x14ac:dyDescent="0.4">
      <c r="A30" s="141"/>
      <c r="B30" s="141"/>
      <c r="C30" s="142"/>
      <c r="D30" s="143"/>
      <c r="E30" s="144" t="s">
        <v>41</v>
      </c>
      <c r="F30" s="145" t="s">
        <v>15</v>
      </c>
      <c r="G30" s="146">
        <v>40000</v>
      </c>
      <c r="H30" s="139"/>
      <c r="I30" s="138"/>
      <c r="J30" s="57"/>
      <c r="K30" s="57"/>
    </row>
    <row r="31" spans="1:11" s="132" customFormat="1" ht="18.75" x14ac:dyDescent="0.4">
      <c r="A31" s="141"/>
      <c r="B31" s="141"/>
      <c r="C31" s="147"/>
      <c r="D31" s="143"/>
      <c r="E31" s="148"/>
      <c r="F31" s="145" t="s">
        <v>55</v>
      </c>
      <c r="G31" s="146">
        <f>G25-40000</f>
        <v>602598.96999999136</v>
      </c>
      <c r="H31" s="139"/>
      <c r="I31" s="138"/>
      <c r="J31" s="318"/>
      <c r="K31" s="318"/>
    </row>
    <row r="32" spans="1:11" s="132" customFormat="1" ht="18.75" x14ac:dyDescent="0.4">
      <c r="A32" s="141"/>
      <c r="B32" s="149"/>
      <c r="C32" s="438" t="s">
        <v>42</v>
      </c>
      <c r="D32" s="438"/>
      <c r="E32" s="438"/>
      <c r="F32" s="438"/>
      <c r="G32" s="140">
        <f>I26</f>
        <v>0</v>
      </c>
      <c r="H32" s="139"/>
      <c r="I32" s="138"/>
      <c r="J32" s="319"/>
      <c r="K32" s="57"/>
    </row>
    <row r="33" spans="1:11" ht="20.25" customHeight="1" x14ac:dyDescent="0.3">
      <c r="A33" s="150"/>
      <c r="B33" s="455" t="str">
        <f>CONCATENATE("b) Výsledek hospod. předcház. účet. období k 31. 12. ",'Rekapitulace dle oblasti'!E7)</f>
        <v>b) Výsledek hospod. předcház. účet. období k 31. 12. 2022</v>
      </c>
      <c r="C33" s="455"/>
      <c r="D33" s="455"/>
      <c r="E33" s="455"/>
      <c r="F33" s="455"/>
      <c r="G33" s="151">
        <v>847993</v>
      </c>
      <c r="H33" s="150"/>
      <c r="I33" s="150"/>
      <c r="J33" s="321"/>
      <c r="K33" s="310"/>
    </row>
    <row r="34" spans="1:11" ht="38.25" customHeight="1" x14ac:dyDescent="0.2">
      <c r="A34" s="441"/>
      <c r="B34" s="441"/>
      <c r="C34" s="441"/>
      <c r="D34" s="441"/>
      <c r="E34" s="441"/>
      <c r="F34" s="441"/>
      <c r="G34" s="441"/>
      <c r="H34" s="441"/>
      <c r="I34" s="441"/>
      <c r="J34" s="321"/>
      <c r="K34" s="18"/>
    </row>
    <row r="35" spans="1:11" ht="18.75" customHeight="1" x14ac:dyDescent="0.4">
      <c r="A35" s="30" t="s">
        <v>39</v>
      </c>
      <c r="B35" s="30" t="s">
        <v>21</v>
      </c>
      <c r="C35" s="30"/>
      <c r="D35" s="34"/>
      <c r="E35" s="47"/>
      <c r="F35" s="3"/>
      <c r="G35" s="152"/>
      <c r="H35" s="29"/>
      <c r="I35" s="29"/>
      <c r="J35" s="315"/>
      <c r="K35" s="316"/>
    </row>
    <row r="36" spans="1:11" ht="18.75" x14ac:dyDescent="0.4">
      <c r="A36" s="30"/>
      <c r="B36" s="30"/>
      <c r="C36" s="30"/>
      <c r="D36" s="34"/>
      <c r="F36" s="360" t="s">
        <v>25</v>
      </c>
      <c r="G36" s="44" t="s">
        <v>5</v>
      </c>
      <c r="H36" s="29"/>
      <c r="I36" s="395" t="s">
        <v>27</v>
      </c>
      <c r="J36" s="18"/>
    </row>
    <row r="37" spans="1:11" ht="16.5" x14ac:dyDescent="0.35">
      <c r="A37" s="154" t="s">
        <v>22</v>
      </c>
      <c r="B37" s="35"/>
      <c r="C37" s="2"/>
      <c r="D37" s="35"/>
      <c r="E37" s="47"/>
      <c r="F37" s="48">
        <v>300000</v>
      </c>
      <c r="G37" s="48">
        <v>300000</v>
      </c>
      <c r="H37" s="49"/>
      <c r="I37" s="394">
        <f>IF(F37=0,"nerozp.",G37/F37)</f>
        <v>1</v>
      </c>
      <c r="J37" s="18"/>
    </row>
    <row r="38" spans="1:11" ht="16.5" hidden="1" customHeight="1" x14ac:dyDescent="0.35">
      <c r="A38" s="154" t="s">
        <v>60</v>
      </c>
      <c r="B38" s="35"/>
      <c r="C38" s="2"/>
      <c r="D38" s="50"/>
      <c r="E38" s="50"/>
      <c r="F38" s="48">
        <v>0</v>
      </c>
      <c r="G38" s="48">
        <v>0</v>
      </c>
      <c r="H38" s="49"/>
      <c r="I38" s="394" t="e">
        <f t="shared" ref="I38:I39" si="0">G38/F38</f>
        <v>#DIV/0!</v>
      </c>
      <c r="J38" s="18"/>
    </row>
    <row r="39" spans="1:11" ht="16.5" hidden="1" customHeight="1" x14ac:dyDescent="0.35">
      <c r="A39" s="154" t="s">
        <v>61</v>
      </c>
      <c r="B39" s="35"/>
      <c r="C39" s="2"/>
      <c r="D39" s="50"/>
      <c r="E39" s="50"/>
      <c r="F39" s="48">
        <v>0</v>
      </c>
      <c r="G39" s="48">
        <v>0</v>
      </c>
      <c r="H39" s="49"/>
      <c r="I39" s="394" t="e">
        <f t="shared" si="0"/>
        <v>#DIV/0!</v>
      </c>
      <c r="J39" s="18"/>
    </row>
    <row r="40" spans="1:11" ht="16.5" x14ac:dyDescent="0.35">
      <c r="A40" s="154" t="s">
        <v>54</v>
      </c>
      <c r="B40" s="35"/>
      <c r="C40" s="2"/>
      <c r="D40" s="50"/>
      <c r="E40" s="50"/>
      <c r="F40" s="48">
        <v>0</v>
      </c>
      <c r="G40" s="48">
        <v>0</v>
      </c>
      <c r="H40" s="49"/>
      <c r="I40" s="394" t="str">
        <f t="shared" ref="I40:I42" si="1">IF(F40=0,"nerozp.",G40/F40)</f>
        <v>nerozp.</v>
      </c>
      <c r="J40" s="8"/>
    </row>
    <row r="41" spans="1:11" ht="16.5" x14ac:dyDescent="0.35">
      <c r="A41" s="154" t="s">
        <v>52</v>
      </c>
      <c r="B41" s="35"/>
      <c r="C41" s="2"/>
      <c r="D41" s="47"/>
      <c r="E41" s="47"/>
      <c r="F41" s="48">
        <v>748372</v>
      </c>
      <c r="G41" s="48">
        <v>748372</v>
      </c>
      <c r="H41" s="49"/>
      <c r="I41" s="393">
        <f>IF(F41=0,"nerozp.",G41/F41)</f>
        <v>1</v>
      </c>
      <c r="J41" s="8"/>
    </row>
    <row r="42" spans="1:11" ht="16.5" x14ac:dyDescent="0.35">
      <c r="A42" s="154" t="s">
        <v>230</v>
      </c>
      <c r="B42" s="2"/>
      <c r="C42" s="2"/>
      <c r="D42" s="29"/>
      <c r="E42" s="29"/>
      <c r="F42" s="48">
        <v>0</v>
      </c>
      <c r="G42" s="48">
        <v>0</v>
      </c>
      <c r="H42" s="49"/>
      <c r="I42" s="394" t="str">
        <f t="shared" si="1"/>
        <v>nerozp.</v>
      </c>
      <c r="J42" s="8"/>
    </row>
    <row r="43" spans="1:11" ht="12.75" hidden="1" customHeight="1" x14ac:dyDescent="0.2">
      <c r="A43" s="433" t="s">
        <v>51</v>
      </c>
      <c r="B43" s="433"/>
      <c r="C43" s="433"/>
      <c r="D43" s="433"/>
      <c r="E43" s="433"/>
      <c r="F43" s="433"/>
      <c r="G43" s="433"/>
      <c r="H43" s="433"/>
      <c r="I43" s="433"/>
      <c r="J43" s="8"/>
    </row>
    <row r="44" spans="1:11" ht="27" customHeight="1" x14ac:dyDescent="0.2">
      <c r="A44" s="156" t="s">
        <v>51</v>
      </c>
      <c r="B44" s="426"/>
      <c r="C44" s="426"/>
      <c r="D44" s="426"/>
      <c r="E44" s="426"/>
      <c r="F44" s="426"/>
      <c r="G44" s="426"/>
      <c r="H44" s="426"/>
      <c r="I44" s="426"/>
      <c r="J44" s="8"/>
    </row>
    <row r="45" spans="1:11" ht="19.5" thickBot="1" x14ac:dyDescent="0.45">
      <c r="A45" s="30" t="s">
        <v>40</v>
      </c>
      <c r="B45" s="30" t="s">
        <v>16</v>
      </c>
      <c r="C45" s="30"/>
      <c r="D45" s="47"/>
      <c r="E45" s="47"/>
      <c r="F45" s="29"/>
      <c r="G45" s="36"/>
      <c r="H45" s="427" t="s">
        <v>29</v>
      </c>
      <c r="I45" s="427"/>
      <c r="J45" s="8"/>
    </row>
    <row r="46" spans="1:11" ht="18.75" thickTop="1" x14ac:dyDescent="0.35">
      <c r="A46" s="157"/>
      <c r="B46" s="158"/>
      <c r="C46" s="159"/>
      <c r="D46" s="158"/>
      <c r="E46" s="160" t="str">
        <f>CONCATENATE("Stav k 1.1.",'Rekapitulace dle oblasti'!E7)</f>
        <v>Stav k 1.1.2022</v>
      </c>
      <c r="F46" s="161" t="s">
        <v>17</v>
      </c>
      <c r="G46" s="161" t="s">
        <v>18</v>
      </c>
      <c r="H46" s="162" t="s">
        <v>19</v>
      </c>
      <c r="I46" s="163" t="s">
        <v>28</v>
      </c>
      <c r="J46" s="8"/>
    </row>
    <row r="47" spans="1:11" x14ac:dyDescent="0.2">
      <c r="A47" s="164"/>
      <c r="B47" s="165"/>
      <c r="C47" s="165"/>
      <c r="D47" s="165"/>
      <c r="E47" s="166"/>
      <c r="F47" s="445"/>
      <c r="G47" s="167"/>
      <c r="H47" s="168" t="str">
        <f>CONCATENATE("31.12.",'Rekapitulace dle oblasti'!E7)</f>
        <v>31.12.2022</v>
      </c>
      <c r="I47" s="169" t="str">
        <f>CONCATENATE("31.12.",'Rekapitulace dle oblasti'!E7)</f>
        <v>31.12.2022</v>
      </c>
      <c r="J47" s="8"/>
    </row>
    <row r="48" spans="1:11" x14ac:dyDescent="0.2">
      <c r="A48" s="164"/>
      <c r="B48" s="165"/>
      <c r="C48" s="165"/>
      <c r="D48" s="165"/>
      <c r="E48" s="166"/>
      <c r="F48" s="445"/>
      <c r="G48" s="170"/>
      <c r="H48" s="170"/>
      <c r="I48" s="171"/>
      <c r="J48" s="429"/>
      <c r="K48" s="430"/>
    </row>
    <row r="49" spans="1:12" ht="13.5" thickBot="1" x14ac:dyDescent="0.25">
      <c r="A49" s="172"/>
      <c r="B49" s="173"/>
      <c r="C49" s="173"/>
      <c r="D49" s="173"/>
      <c r="E49" s="166"/>
      <c r="F49" s="174"/>
      <c r="G49" s="174"/>
      <c r="H49" s="174"/>
      <c r="I49" s="175"/>
    </row>
    <row r="50" spans="1:12" ht="13.5" thickTop="1" x14ac:dyDescent="0.2">
      <c r="A50" s="176"/>
      <c r="B50" s="177"/>
      <c r="C50" s="177" t="s">
        <v>15</v>
      </c>
      <c r="D50" s="177"/>
      <c r="E50" s="178">
        <v>2600</v>
      </c>
      <c r="F50" s="179">
        <v>80000</v>
      </c>
      <c r="G50" s="180">
        <v>40000</v>
      </c>
      <c r="H50" s="180">
        <f t="shared" ref="H50:H53" si="2">E50+F50-G50</f>
        <v>42600</v>
      </c>
      <c r="I50" s="181">
        <v>42600</v>
      </c>
      <c r="J50" s="322"/>
      <c r="K50" s="322"/>
      <c r="L50" s="310"/>
    </row>
    <row r="51" spans="1:12" x14ac:dyDescent="0.2">
      <c r="A51" s="182"/>
      <c r="B51" s="183"/>
      <c r="C51" s="183" t="s">
        <v>20</v>
      </c>
      <c r="D51" s="183"/>
      <c r="E51" s="184">
        <v>519231.5</v>
      </c>
      <c r="F51" s="185">
        <v>814875</v>
      </c>
      <c r="G51" s="186">
        <v>796869.56</v>
      </c>
      <c r="H51" s="186">
        <f t="shared" si="2"/>
        <v>537236.93999999994</v>
      </c>
      <c r="I51" s="187">
        <v>489324.94</v>
      </c>
      <c r="J51" s="322"/>
      <c r="K51" s="323"/>
      <c r="L51" s="310"/>
    </row>
    <row r="52" spans="1:12" x14ac:dyDescent="0.2">
      <c r="A52" s="182"/>
      <c r="B52" s="183"/>
      <c r="C52" s="183" t="s">
        <v>55</v>
      </c>
      <c r="D52" s="183"/>
      <c r="E52" s="184">
        <v>1272675.5900000001</v>
      </c>
      <c r="F52" s="185">
        <v>446096.54</v>
      </c>
      <c r="G52" s="186">
        <v>408678.5</v>
      </c>
      <c r="H52" s="186">
        <f t="shared" si="2"/>
        <v>1310093.6300000001</v>
      </c>
      <c r="I52" s="187">
        <v>1310093.6299999999</v>
      </c>
      <c r="J52" s="323"/>
      <c r="K52" s="323"/>
      <c r="L52" s="310"/>
    </row>
    <row r="53" spans="1:12" x14ac:dyDescent="0.2">
      <c r="A53" s="182"/>
      <c r="B53" s="183"/>
      <c r="C53" s="183" t="s">
        <v>53</v>
      </c>
      <c r="D53" s="183"/>
      <c r="E53" s="184">
        <v>86763.63</v>
      </c>
      <c r="F53" s="185">
        <v>758967.93</v>
      </c>
      <c r="G53" s="186">
        <v>748372</v>
      </c>
      <c r="H53" s="186">
        <f t="shared" si="2"/>
        <v>97359.560000000056</v>
      </c>
      <c r="I53" s="187">
        <v>97359.56</v>
      </c>
      <c r="J53" s="324"/>
      <c r="K53" s="324"/>
      <c r="L53" s="310"/>
    </row>
    <row r="54" spans="1:12" ht="18.75" thickBot="1" x14ac:dyDescent="0.4">
      <c r="A54" s="188" t="s">
        <v>11</v>
      </c>
      <c r="B54" s="189"/>
      <c r="C54" s="189"/>
      <c r="D54" s="189"/>
      <c r="E54" s="190">
        <f>E50+E51+E52+E53</f>
        <v>1881270.7200000002</v>
      </c>
      <c r="F54" s="191">
        <f>F50+F51+F52+F53</f>
        <v>2099939.4700000002</v>
      </c>
      <c r="G54" s="192">
        <f>G50+G51+G52+G53</f>
        <v>1993920.06</v>
      </c>
      <c r="H54" s="192">
        <f>H50+H51+H52+H53</f>
        <v>1987290.1300000001</v>
      </c>
      <c r="I54" s="193">
        <f>SUM(I50:I53)</f>
        <v>1939378.13</v>
      </c>
      <c r="J54" s="325"/>
      <c r="K54" s="325"/>
      <c r="L54" s="310"/>
    </row>
    <row r="55" spans="1:12" ht="13.5" thickTop="1" x14ac:dyDescent="0.2">
      <c r="G55" s="286"/>
    </row>
    <row r="62" spans="1:12" x14ac:dyDescent="0.2">
      <c r="A62" s="4"/>
      <c r="B62" s="4"/>
      <c r="C62" s="4"/>
      <c r="D62" s="4"/>
      <c r="E62" s="4"/>
      <c r="F62" s="4"/>
      <c r="G62" s="4"/>
      <c r="H62" s="4"/>
      <c r="I62" s="4"/>
    </row>
    <row r="63" spans="1:12" x14ac:dyDescent="0.2">
      <c r="A63" s="4"/>
      <c r="B63" s="4"/>
      <c r="C63" s="4"/>
      <c r="D63" s="4"/>
      <c r="E63" s="4"/>
      <c r="F63" s="4"/>
      <c r="G63" s="4"/>
      <c r="H63" s="4"/>
      <c r="I63" s="4"/>
    </row>
    <row r="64" spans="1:12" x14ac:dyDescent="0.2">
      <c r="A64" s="4"/>
      <c r="B64" s="4"/>
      <c r="C64" s="4"/>
      <c r="D64" s="4"/>
      <c r="E64" s="4"/>
      <c r="F64" s="4"/>
      <c r="G64" s="4"/>
      <c r="H64" s="4"/>
      <c r="I64" s="4"/>
    </row>
    <row r="65" spans="1:9" x14ac:dyDescent="0.2">
      <c r="A65" s="4"/>
      <c r="B65" s="4"/>
      <c r="C65" s="4"/>
      <c r="D65" s="4"/>
      <c r="E65" s="4"/>
      <c r="F65" s="4"/>
      <c r="G65" s="4"/>
      <c r="H65" s="4"/>
      <c r="I65" s="4"/>
    </row>
    <row r="66" spans="1:9" x14ac:dyDescent="0.2">
      <c r="A66" s="4"/>
      <c r="B66" s="4"/>
      <c r="C66" s="4"/>
      <c r="D66" s="4"/>
      <c r="E66" s="4"/>
      <c r="F66" s="4"/>
      <c r="G66" s="4"/>
      <c r="H66" s="4"/>
      <c r="I66" s="4"/>
    </row>
    <row r="67" spans="1:9" x14ac:dyDescent="0.2">
      <c r="A67" s="4"/>
      <c r="B67" s="4"/>
      <c r="C67" s="4"/>
      <c r="D67" s="4"/>
      <c r="E67" s="4"/>
      <c r="F67" s="4"/>
      <c r="G67" s="4"/>
      <c r="H67" s="4"/>
      <c r="I67" s="4"/>
    </row>
    <row r="68" spans="1:9" x14ac:dyDescent="0.2">
      <c r="A68" s="4"/>
      <c r="B68" s="4"/>
      <c r="C68" s="4"/>
      <c r="D68" s="4"/>
      <c r="E68" s="4"/>
      <c r="F68" s="4"/>
      <c r="G68" s="4"/>
      <c r="H68" s="4"/>
      <c r="I68" s="4"/>
    </row>
    <row r="69" spans="1:9" x14ac:dyDescent="0.2">
      <c r="A69" s="4"/>
      <c r="B69" s="4"/>
      <c r="C69" s="4"/>
      <c r="D69" s="4"/>
      <c r="E69" s="4"/>
      <c r="F69" s="4"/>
      <c r="G69" s="4"/>
      <c r="H69" s="4"/>
      <c r="I69" s="4"/>
    </row>
    <row r="70" spans="1:9" x14ac:dyDescent="0.2">
      <c r="A70" s="4"/>
      <c r="B70" s="4"/>
      <c r="C70" s="4"/>
      <c r="D70" s="4"/>
      <c r="E70" s="4"/>
      <c r="F70" s="4"/>
      <c r="G70" s="4"/>
      <c r="H70" s="4"/>
      <c r="I70" s="4"/>
    </row>
    <row r="71" spans="1:9" x14ac:dyDescent="0.2">
      <c r="A71" s="4"/>
      <c r="B71" s="4"/>
      <c r="C71" s="4"/>
      <c r="D71" s="4"/>
      <c r="E71" s="4"/>
      <c r="F71" s="4"/>
      <c r="G71" s="4"/>
      <c r="H71" s="4"/>
      <c r="I71" s="4"/>
    </row>
    <row r="72" spans="1:9" x14ac:dyDescent="0.2">
      <c r="A72" s="4"/>
      <c r="B72" s="4"/>
      <c r="C72" s="4"/>
      <c r="D72" s="4"/>
      <c r="E72" s="4"/>
      <c r="F72" s="4"/>
      <c r="G72" s="4"/>
      <c r="H72" s="4"/>
      <c r="I72" s="4"/>
    </row>
    <row r="73" spans="1:9" x14ac:dyDescent="0.2">
      <c r="A73" s="4"/>
      <c r="B73" s="4"/>
      <c r="C73" s="4"/>
      <c r="D73" s="4"/>
      <c r="E73" s="4"/>
      <c r="F73" s="4"/>
      <c r="G73" s="4"/>
      <c r="H73" s="4"/>
      <c r="I73" s="4"/>
    </row>
    <row r="74" spans="1:9" x14ac:dyDescent="0.2">
      <c r="A74" s="4"/>
      <c r="B74" s="4"/>
      <c r="C74" s="4"/>
      <c r="D74" s="4"/>
      <c r="E74" s="4"/>
      <c r="F74" s="4"/>
      <c r="G74" s="4"/>
      <c r="H74" s="4"/>
      <c r="I74" s="4"/>
    </row>
    <row r="75" spans="1:9" x14ac:dyDescent="0.2">
      <c r="A75" s="4"/>
      <c r="B75" s="4"/>
      <c r="C75" s="4"/>
      <c r="D75" s="4"/>
      <c r="E75" s="4"/>
      <c r="F75" s="4"/>
      <c r="G75" s="4"/>
      <c r="H75" s="4"/>
      <c r="I75" s="4"/>
    </row>
    <row r="76" spans="1:9" x14ac:dyDescent="0.2">
      <c r="A76" s="4"/>
      <c r="B76" s="4"/>
      <c r="C76" s="4"/>
      <c r="D76" s="4"/>
      <c r="E76" s="4"/>
      <c r="F76" s="4"/>
      <c r="G76" s="4"/>
      <c r="H76" s="4"/>
      <c r="I76" s="4"/>
    </row>
    <row r="77" spans="1:9" x14ac:dyDescent="0.2">
      <c r="A77" s="4"/>
      <c r="B77" s="4"/>
      <c r="C77" s="4"/>
      <c r="D77" s="4"/>
      <c r="E77" s="4"/>
      <c r="F77" s="4"/>
      <c r="G77" s="4"/>
      <c r="H77" s="4"/>
      <c r="I77" s="4"/>
    </row>
    <row r="78" spans="1:9" x14ac:dyDescent="0.2">
      <c r="A78" s="4"/>
      <c r="B78" s="4"/>
      <c r="C78" s="4"/>
      <c r="D78" s="4"/>
      <c r="E78" s="4"/>
      <c r="F78" s="4"/>
      <c r="G78" s="4"/>
      <c r="H78" s="4"/>
      <c r="I78" s="4"/>
    </row>
    <row r="79" spans="1:9" x14ac:dyDescent="0.2">
      <c r="A79" s="4"/>
      <c r="B79" s="4"/>
      <c r="C79" s="4"/>
      <c r="D79" s="4"/>
      <c r="E79" s="4"/>
      <c r="F79" s="4"/>
      <c r="G79" s="4"/>
      <c r="H79" s="4"/>
      <c r="I79" s="4"/>
    </row>
    <row r="80" spans="1:9" x14ac:dyDescent="0.2">
      <c r="A80" s="4"/>
      <c r="B80" s="4"/>
      <c r="C80" s="4"/>
      <c r="D80" s="4"/>
      <c r="E80" s="4"/>
      <c r="F80" s="4"/>
      <c r="G80" s="4"/>
      <c r="H80" s="4"/>
      <c r="I80" s="4"/>
    </row>
    <row r="81" spans="1:9" x14ac:dyDescent="0.2">
      <c r="A81" s="4"/>
      <c r="B81" s="4"/>
      <c r="C81" s="4"/>
      <c r="D81" s="4"/>
      <c r="E81" s="4"/>
      <c r="F81" s="4"/>
      <c r="G81" s="4"/>
      <c r="H81" s="4"/>
      <c r="I81" s="4"/>
    </row>
    <row r="82" spans="1:9" x14ac:dyDescent="0.2">
      <c r="A82" s="4"/>
      <c r="B82" s="4"/>
      <c r="C82" s="4"/>
      <c r="D82" s="4"/>
      <c r="E82" s="4"/>
      <c r="F82" s="4"/>
      <c r="G82" s="4"/>
      <c r="H82" s="4"/>
      <c r="I82" s="4"/>
    </row>
    <row r="83" spans="1:9" x14ac:dyDescent="0.2">
      <c r="A83" s="4"/>
      <c r="B83" s="4"/>
      <c r="C83" s="4"/>
      <c r="D83" s="4"/>
      <c r="E83" s="4"/>
      <c r="F83" s="4"/>
      <c r="G83" s="4"/>
      <c r="H83" s="4"/>
      <c r="I83" s="4"/>
    </row>
    <row r="84" spans="1:9" x14ac:dyDescent="0.2">
      <c r="A84" s="4"/>
      <c r="B84" s="4"/>
      <c r="C84" s="4"/>
      <c r="D84" s="4"/>
      <c r="E84" s="4"/>
      <c r="F84" s="4"/>
      <c r="G84" s="4"/>
      <c r="H84" s="4"/>
      <c r="I84" s="4"/>
    </row>
    <row r="85" spans="1:9" x14ac:dyDescent="0.2">
      <c r="A85" s="4"/>
      <c r="B85" s="4"/>
      <c r="C85" s="4"/>
      <c r="D85" s="4"/>
      <c r="E85" s="4"/>
      <c r="F85" s="4"/>
      <c r="G85" s="4"/>
      <c r="H85" s="4"/>
      <c r="I85" s="4"/>
    </row>
    <row r="86" spans="1:9" x14ac:dyDescent="0.2">
      <c r="A86" s="4"/>
      <c r="B86" s="4"/>
      <c r="C86" s="4"/>
      <c r="D86" s="4"/>
      <c r="E86" s="4"/>
      <c r="F86" s="4"/>
      <c r="G86" s="4"/>
      <c r="H86" s="4"/>
      <c r="I86" s="4"/>
    </row>
    <row r="87" spans="1:9" x14ac:dyDescent="0.2">
      <c r="A87" s="4"/>
      <c r="B87" s="4"/>
      <c r="C87" s="4"/>
      <c r="D87" s="4"/>
      <c r="E87" s="4"/>
      <c r="F87" s="4"/>
      <c r="G87" s="4"/>
      <c r="H87" s="4"/>
      <c r="I87" s="4"/>
    </row>
    <row r="88" spans="1:9" x14ac:dyDescent="0.2">
      <c r="A88" s="4"/>
      <c r="B88" s="4"/>
      <c r="C88" s="4"/>
      <c r="D88" s="4"/>
      <c r="E88" s="4"/>
      <c r="F88" s="4"/>
      <c r="G88" s="4"/>
      <c r="H88" s="4"/>
      <c r="I88" s="4"/>
    </row>
    <row r="89" spans="1:9" x14ac:dyDescent="0.2">
      <c r="A89" s="4"/>
      <c r="B89" s="4"/>
      <c r="C89" s="4"/>
      <c r="D89" s="4"/>
      <c r="E89" s="4"/>
      <c r="F89" s="4"/>
      <c r="G89" s="4"/>
      <c r="H89" s="4"/>
      <c r="I89" s="4"/>
    </row>
    <row r="90" spans="1:9" x14ac:dyDescent="0.2">
      <c r="A90" s="4"/>
      <c r="B90" s="4"/>
      <c r="C90" s="4"/>
      <c r="D90" s="4"/>
      <c r="E90" s="4"/>
      <c r="F90" s="4"/>
      <c r="G90" s="4"/>
      <c r="H90" s="4"/>
      <c r="I90" s="4"/>
    </row>
    <row r="91" spans="1:9" x14ac:dyDescent="0.2">
      <c r="A91" s="4"/>
      <c r="B91" s="4"/>
      <c r="C91" s="4"/>
      <c r="D91" s="4"/>
      <c r="E91" s="4"/>
      <c r="F91" s="4"/>
      <c r="G91" s="4"/>
      <c r="H91" s="4"/>
      <c r="I91" s="4"/>
    </row>
    <row r="92" spans="1:9" x14ac:dyDescent="0.2">
      <c r="A92" s="4"/>
      <c r="B92" s="4"/>
      <c r="C92" s="4"/>
      <c r="D92" s="4"/>
      <c r="E92" s="4"/>
      <c r="F92" s="4"/>
      <c r="G92" s="4"/>
      <c r="H92" s="4"/>
      <c r="I92" s="4"/>
    </row>
    <row r="94" spans="1:9" x14ac:dyDescent="0.2">
      <c r="A94" s="4"/>
      <c r="B94" s="4"/>
      <c r="C94" s="4"/>
      <c r="D94" s="4"/>
      <c r="E94" s="4"/>
      <c r="F94" s="4"/>
      <c r="G94" s="4"/>
      <c r="H94" s="4"/>
      <c r="I94" s="4"/>
    </row>
    <row r="95" spans="1:9" x14ac:dyDescent="0.2">
      <c r="A95" s="4"/>
      <c r="B95" s="4"/>
      <c r="C95" s="4"/>
      <c r="D95" s="4"/>
      <c r="E95" s="4"/>
      <c r="F95" s="4"/>
      <c r="G95" s="4"/>
      <c r="H95" s="4"/>
      <c r="I95" s="4"/>
    </row>
    <row r="96" spans="1:9" x14ac:dyDescent="0.2">
      <c r="A96" s="4"/>
      <c r="B96" s="4"/>
      <c r="C96" s="4"/>
      <c r="D96" s="4"/>
      <c r="E96" s="4"/>
      <c r="F96" s="4"/>
      <c r="G96" s="4"/>
      <c r="H96" s="4"/>
      <c r="I96" s="4"/>
    </row>
    <row r="97" spans="1:9" x14ac:dyDescent="0.2">
      <c r="A97" s="4"/>
      <c r="B97" s="4"/>
      <c r="C97" s="4"/>
      <c r="D97" s="4"/>
      <c r="E97" s="4"/>
      <c r="F97" s="4"/>
      <c r="G97" s="4"/>
      <c r="H97" s="4"/>
      <c r="I97" s="4"/>
    </row>
    <row r="98" spans="1:9" x14ac:dyDescent="0.2">
      <c r="A98" s="4"/>
      <c r="B98" s="4"/>
      <c r="C98" s="4"/>
      <c r="D98" s="4"/>
      <c r="E98" s="4"/>
      <c r="F98" s="4"/>
      <c r="G98" s="4"/>
      <c r="H98" s="4"/>
      <c r="I98" s="4"/>
    </row>
    <row r="100" spans="1:9" x14ac:dyDescent="0.2">
      <c r="A100" s="4"/>
      <c r="B100" s="4"/>
      <c r="C100" s="4"/>
      <c r="D100" s="4"/>
      <c r="E100" s="4"/>
      <c r="F100" s="4"/>
      <c r="G100" s="4"/>
      <c r="H100" s="4"/>
      <c r="I100" s="4"/>
    </row>
    <row r="101" spans="1:9" x14ac:dyDescent="0.2">
      <c r="A101" s="4"/>
      <c r="B101" s="4"/>
      <c r="C101" s="4"/>
      <c r="D101" s="4"/>
      <c r="E101" s="4"/>
      <c r="F101" s="4"/>
      <c r="G101" s="4"/>
      <c r="H101" s="4"/>
      <c r="I101" s="4"/>
    </row>
    <row r="102" spans="1:9" x14ac:dyDescent="0.2">
      <c r="A102" s="4"/>
      <c r="B102" s="4"/>
      <c r="C102" s="4"/>
      <c r="D102" s="4"/>
      <c r="E102" s="4"/>
      <c r="F102" s="4"/>
      <c r="G102" s="4"/>
      <c r="H102" s="4"/>
      <c r="I102" s="4"/>
    </row>
    <row r="104" spans="1:9" x14ac:dyDescent="0.2">
      <c r="A104" s="4"/>
      <c r="B104" s="4"/>
      <c r="C104" s="4"/>
      <c r="D104" s="4"/>
      <c r="E104" s="4"/>
      <c r="F104" s="4"/>
      <c r="G104" s="4"/>
      <c r="H104" s="4"/>
      <c r="I104" s="4"/>
    </row>
    <row r="105" spans="1:9" x14ac:dyDescent="0.2">
      <c r="A105" s="4"/>
      <c r="B105" s="4"/>
      <c r="C105" s="4"/>
      <c r="D105" s="4"/>
      <c r="E105" s="4"/>
      <c r="F105" s="4"/>
      <c r="G105" s="4"/>
      <c r="H105" s="4"/>
      <c r="I105" s="4"/>
    </row>
    <row r="107" spans="1:9" x14ac:dyDescent="0.2">
      <c r="A107" s="4"/>
      <c r="B107" s="4"/>
      <c r="C107" s="4"/>
      <c r="D107" s="4"/>
      <c r="E107" s="4"/>
      <c r="F107" s="4"/>
      <c r="G107" s="4"/>
      <c r="H107" s="4"/>
      <c r="I107" s="4"/>
    </row>
    <row r="108" spans="1:9" x14ac:dyDescent="0.2">
      <c r="A108" s="4"/>
      <c r="B108" s="4"/>
      <c r="C108" s="4"/>
      <c r="D108" s="4"/>
      <c r="E108" s="4"/>
      <c r="F108" s="4"/>
      <c r="G108" s="4"/>
      <c r="H108" s="4"/>
      <c r="I108" s="4"/>
    </row>
    <row r="109" spans="1:9" x14ac:dyDescent="0.2">
      <c r="A109" s="4"/>
      <c r="B109" s="4"/>
      <c r="C109" s="4"/>
      <c r="D109" s="4"/>
      <c r="E109" s="4"/>
      <c r="F109" s="4"/>
      <c r="G109" s="4"/>
      <c r="H109" s="4"/>
      <c r="I109" s="4"/>
    </row>
    <row r="110" spans="1:9" x14ac:dyDescent="0.2">
      <c r="A110" s="4"/>
      <c r="B110" s="4"/>
      <c r="C110" s="4"/>
      <c r="D110" s="4"/>
      <c r="E110" s="4"/>
      <c r="F110" s="4"/>
      <c r="G110" s="4"/>
      <c r="H110" s="4"/>
      <c r="I110" s="4"/>
    </row>
    <row r="111" spans="1:9" x14ac:dyDescent="0.2">
      <c r="A111" s="4"/>
      <c r="B111" s="4"/>
      <c r="C111" s="4"/>
      <c r="D111" s="4"/>
      <c r="E111" s="4"/>
      <c r="F111" s="4"/>
      <c r="G111" s="4"/>
      <c r="H111" s="4"/>
      <c r="I111" s="4"/>
    </row>
    <row r="112" spans="1:9" x14ac:dyDescent="0.2">
      <c r="A112" s="4"/>
      <c r="B112" s="4"/>
      <c r="C112" s="4"/>
      <c r="D112" s="4"/>
      <c r="E112" s="4"/>
      <c r="F112" s="4"/>
      <c r="G112" s="4"/>
      <c r="H112" s="4"/>
      <c r="I112" s="4"/>
    </row>
    <row r="114" spans="1:9" x14ac:dyDescent="0.2">
      <c r="A114" s="4"/>
      <c r="B114" s="4"/>
      <c r="C114" s="4"/>
      <c r="D114" s="4"/>
      <c r="E114" s="4"/>
      <c r="F114" s="4"/>
      <c r="G114" s="4"/>
      <c r="H114" s="4"/>
      <c r="I114" s="4"/>
    </row>
    <row r="115" spans="1:9" x14ac:dyDescent="0.2">
      <c r="A115" s="4"/>
      <c r="B115" s="4"/>
      <c r="C115" s="4"/>
      <c r="D115" s="4"/>
      <c r="E115" s="4"/>
      <c r="F115" s="4"/>
      <c r="G115" s="4"/>
      <c r="H115" s="4"/>
      <c r="I115" s="4"/>
    </row>
    <row r="118" spans="1:9" x14ac:dyDescent="0.2">
      <c r="A118" s="4"/>
      <c r="B118" s="4"/>
      <c r="C118" s="4"/>
      <c r="D118" s="4"/>
      <c r="E118" s="4"/>
      <c r="F118" s="4"/>
      <c r="G118" s="4"/>
      <c r="H118" s="4"/>
      <c r="I118" s="4"/>
    </row>
    <row r="119" spans="1:9" x14ac:dyDescent="0.2">
      <c r="A119" s="4"/>
      <c r="B119" s="4"/>
      <c r="C119" s="4"/>
      <c r="D119" s="4"/>
      <c r="E119" s="4"/>
      <c r="F119" s="4"/>
      <c r="G119" s="4"/>
      <c r="H119" s="4"/>
      <c r="I119" s="4"/>
    </row>
    <row r="120" spans="1:9" x14ac:dyDescent="0.2">
      <c r="A120" s="4"/>
      <c r="B120" s="4"/>
      <c r="C120" s="4"/>
      <c r="D120" s="4"/>
      <c r="E120" s="4"/>
      <c r="F120" s="4"/>
      <c r="G120" s="4"/>
      <c r="H120" s="4"/>
      <c r="I120" s="4"/>
    </row>
    <row r="121" spans="1:9" x14ac:dyDescent="0.2">
      <c r="A121" s="4"/>
      <c r="B121" s="4"/>
      <c r="C121" s="4"/>
      <c r="D121" s="4"/>
      <c r="E121" s="4"/>
      <c r="F121" s="4"/>
      <c r="G121" s="4"/>
      <c r="H121" s="4"/>
      <c r="I121" s="4"/>
    </row>
    <row r="122" spans="1:9" x14ac:dyDescent="0.2">
      <c r="A122" s="4"/>
      <c r="B122" s="4"/>
      <c r="C122" s="4"/>
      <c r="D122" s="4"/>
      <c r="E122" s="4"/>
      <c r="F122" s="4"/>
      <c r="G122" s="4"/>
      <c r="H122" s="4"/>
      <c r="I122" s="4"/>
    </row>
    <row r="125" spans="1:9" x14ac:dyDescent="0.2">
      <c r="A125" s="4"/>
      <c r="B125" s="4"/>
      <c r="C125" s="4"/>
      <c r="D125" s="4"/>
      <c r="E125" s="4"/>
      <c r="F125" s="4"/>
      <c r="G125" s="4"/>
      <c r="H125" s="4"/>
      <c r="I125" s="4"/>
    </row>
    <row r="126" spans="1:9" x14ac:dyDescent="0.2">
      <c r="A126" s="4"/>
      <c r="B126" s="4"/>
      <c r="C126" s="4"/>
      <c r="D126" s="4"/>
      <c r="E126" s="4"/>
      <c r="F126" s="4"/>
      <c r="G126" s="4"/>
      <c r="H126" s="4"/>
      <c r="I126" s="4"/>
    </row>
    <row r="128" spans="1:9" x14ac:dyDescent="0.2">
      <c r="A128" s="4"/>
      <c r="B128" s="4"/>
      <c r="C128" s="4"/>
      <c r="D128" s="4"/>
      <c r="E128" s="4"/>
      <c r="F128" s="4"/>
      <c r="G128" s="4"/>
      <c r="H128" s="4"/>
      <c r="I128" s="4"/>
    </row>
    <row r="129" spans="1:9" x14ac:dyDescent="0.2">
      <c r="A129" s="4"/>
      <c r="B129" s="4"/>
      <c r="C129" s="4"/>
      <c r="D129" s="4"/>
      <c r="E129" s="4"/>
      <c r="F129" s="4"/>
      <c r="G129" s="4"/>
      <c r="H129" s="4"/>
      <c r="I129" s="4"/>
    </row>
    <row r="130" spans="1:9" x14ac:dyDescent="0.2">
      <c r="A130" s="4"/>
      <c r="B130" s="4"/>
      <c r="C130" s="4"/>
      <c r="D130" s="4"/>
      <c r="E130" s="4"/>
      <c r="F130" s="4"/>
      <c r="G130" s="4"/>
      <c r="H130" s="4"/>
      <c r="I130" s="4"/>
    </row>
    <row r="131" spans="1:9" x14ac:dyDescent="0.2">
      <c r="A131" s="4"/>
      <c r="B131" s="4"/>
      <c r="C131" s="4"/>
      <c r="D131" s="4"/>
      <c r="E131" s="4"/>
      <c r="F131" s="4"/>
      <c r="G131" s="4"/>
      <c r="H131" s="4"/>
      <c r="I131" s="4"/>
    </row>
    <row r="133" spans="1:9" x14ac:dyDescent="0.2">
      <c r="A133" s="4"/>
      <c r="B133" s="4"/>
      <c r="C133" s="4"/>
      <c r="D133" s="4"/>
      <c r="E133" s="4"/>
      <c r="F133" s="4"/>
      <c r="G133" s="4"/>
      <c r="H133" s="4"/>
      <c r="I133" s="4"/>
    </row>
    <row r="136" spans="1:9" x14ac:dyDescent="0.2">
      <c r="A136" s="4"/>
      <c r="B136" s="4"/>
      <c r="C136" s="4"/>
      <c r="D136" s="4"/>
      <c r="E136" s="4"/>
      <c r="F136" s="4"/>
      <c r="G136" s="4"/>
      <c r="H136" s="4"/>
      <c r="I136" s="4"/>
    </row>
    <row r="137" spans="1:9" x14ac:dyDescent="0.2">
      <c r="A137" s="4"/>
      <c r="B137" s="4"/>
      <c r="C137" s="4"/>
      <c r="D137" s="4"/>
      <c r="E137" s="4"/>
      <c r="F137" s="4"/>
      <c r="G137" s="4"/>
      <c r="H137" s="4"/>
      <c r="I137" s="4"/>
    </row>
    <row r="138" spans="1:9" x14ac:dyDescent="0.2">
      <c r="A138" s="4"/>
      <c r="B138" s="4"/>
      <c r="C138" s="4"/>
      <c r="D138" s="4"/>
      <c r="E138" s="4"/>
      <c r="F138" s="4"/>
      <c r="G138" s="4"/>
      <c r="H138" s="4"/>
      <c r="I138" s="4"/>
    </row>
    <row r="139" spans="1:9" x14ac:dyDescent="0.2">
      <c r="A139" s="4"/>
      <c r="B139" s="4"/>
      <c r="C139" s="4"/>
      <c r="D139" s="4"/>
      <c r="E139" s="4"/>
      <c r="F139" s="4"/>
      <c r="G139" s="4"/>
      <c r="H139" s="4"/>
      <c r="I139" s="4"/>
    </row>
    <row r="140" spans="1:9" x14ac:dyDescent="0.2">
      <c r="A140" s="4"/>
      <c r="B140" s="4"/>
      <c r="C140" s="4"/>
      <c r="D140" s="4"/>
      <c r="E140" s="4"/>
      <c r="F140" s="4"/>
      <c r="G140" s="4"/>
      <c r="H140" s="4"/>
      <c r="I140" s="4"/>
    </row>
    <row r="144" spans="1:9" x14ac:dyDescent="0.2">
      <c r="A144" s="4"/>
      <c r="B144" s="4"/>
      <c r="C144" s="4"/>
      <c r="D144" s="4"/>
      <c r="E144" s="4"/>
      <c r="F144" s="4"/>
      <c r="G144" s="4"/>
      <c r="H144" s="4"/>
      <c r="I144" s="4"/>
    </row>
    <row r="150" spans="1:9" x14ac:dyDescent="0.2">
      <c r="A150" s="4"/>
      <c r="B150" s="4"/>
      <c r="C150" s="4"/>
      <c r="D150" s="4"/>
      <c r="E150" s="4"/>
      <c r="F150" s="4"/>
      <c r="G150" s="4"/>
      <c r="H150" s="4"/>
      <c r="I150" s="4"/>
    </row>
    <row r="155" spans="1:9" x14ac:dyDescent="0.2">
      <c r="A155" s="4"/>
      <c r="B155" s="4"/>
      <c r="C155" s="4"/>
      <c r="D155" s="4"/>
      <c r="E155" s="4"/>
      <c r="F155" s="4"/>
      <c r="G155" s="4"/>
      <c r="H155" s="4"/>
      <c r="I155" s="4"/>
    </row>
    <row r="156" spans="1:9" x14ac:dyDescent="0.2">
      <c r="A156" s="4"/>
      <c r="B156" s="4"/>
      <c r="C156" s="4"/>
      <c r="D156" s="4"/>
      <c r="E156" s="4"/>
      <c r="F156" s="4"/>
      <c r="G156" s="4"/>
      <c r="H156" s="4"/>
      <c r="I156" s="4"/>
    </row>
    <row r="157" spans="1:9" x14ac:dyDescent="0.2">
      <c r="A157" s="4"/>
      <c r="B157" s="4"/>
      <c r="C157" s="4"/>
      <c r="D157" s="4"/>
      <c r="E157" s="4"/>
      <c r="F157" s="4"/>
      <c r="G157" s="4"/>
      <c r="H157" s="4"/>
      <c r="I157" s="4"/>
    </row>
    <row r="158" spans="1:9" x14ac:dyDescent="0.2">
      <c r="A158" s="4"/>
      <c r="B158" s="4"/>
      <c r="C158" s="4"/>
      <c r="D158" s="4"/>
      <c r="E158" s="4"/>
      <c r="F158" s="4"/>
      <c r="G158" s="4"/>
      <c r="H158" s="4"/>
      <c r="I158" s="4"/>
    </row>
    <row r="159" spans="1:9" x14ac:dyDescent="0.2">
      <c r="A159" s="4"/>
      <c r="B159" s="4"/>
      <c r="C159" s="4"/>
      <c r="D159" s="4"/>
      <c r="E159" s="4"/>
      <c r="F159" s="4"/>
      <c r="G159" s="4"/>
      <c r="H159" s="4"/>
      <c r="I159" s="4"/>
    </row>
    <row r="160" spans="1:9" x14ac:dyDescent="0.2">
      <c r="A160" s="4"/>
      <c r="B160" s="4"/>
      <c r="C160" s="4"/>
      <c r="D160" s="4"/>
      <c r="E160" s="4"/>
      <c r="F160" s="4"/>
      <c r="G160" s="4"/>
      <c r="H160" s="4"/>
      <c r="I160" s="4"/>
    </row>
    <row r="161" spans="1:9" x14ac:dyDescent="0.2">
      <c r="A161" s="4"/>
      <c r="B161" s="4"/>
      <c r="C161" s="4"/>
      <c r="D161" s="4"/>
      <c r="E161" s="4"/>
      <c r="F161" s="4"/>
      <c r="G161" s="4"/>
      <c r="H161" s="4"/>
      <c r="I161" s="4"/>
    </row>
    <row r="162" spans="1:9" x14ac:dyDescent="0.2">
      <c r="A162" s="4"/>
      <c r="B162" s="4"/>
      <c r="C162" s="4"/>
      <c r="D162" s="4"/>
      <c r="E162" s="4"/>
      <c r="F162" s="4"/>
      <c r="G162" s="4"/>
      <c r="H162" s="4"/>
      <c r="I162" s="4"/>
    </row>
    <row r="163" spans="1:9" x14ac:dyDescent="0.2">
      <c r="A163" s="4"/>
      <c r="B163" s="4"/>
      <c r="C163" s="4"/>
      <c r="D163" s="4"/>
      <c r="E163" s="4"/>
      <c r="F163" s="4"/>
      <c r="G163" s="4"/>
      <c r="H163" s="4"/>
      <c r="I163" s="4"/>
    </row>
    <row r="164" spans="1:9" x14ac:dyDescent="0.2">
      <c r="A164" s="4"/>
      <c r="B164" s="4"/>
      <c r="C164" s="4"/>
      <c r="D164" s="4"/>
      <c r="E164" s="4"/>
      <c r="F164" s="4"/>
      <c r="G164" s="4"/>
      <c r="H164" s="4"/>
      <c r="I164" s="4"/>
    </row>
    <row r="165" spans="1:9" x14ac:dyDescent="0.2">
      <c r="A165" s="4"/>
      <c r="B165" s="4"/>
      <c r="C165" s="4"/>
      <c r="D165" s="4"/>
      <c r="E165" s="4"/>
      <c r="F165" s="4"/>
      <c r="G165" s="4"/>
      <c r="H165" s="4"/>
      <c r="I165" s="4"/>
    </row>
    <row r="166" spans="1:9" x14ac:dyDescent="0.2">
      <c r="A166" s="4"/>
      <c r="B166" s="4"/>
      <c r="C166" s="4"/>
      <c r="D166" s="4"/>
      <c r="E166" s="4"/>
      <c r="F166" s="4"/>
      <c r="G166" s="4"/>
      <c r="H166" s="4"/>
      <c r="I166" s="4"/>
    </row>
    <row r="167" spans="1:9" x14ac:dyDescent="0.2">
      <c r="A167" s="4"/>
      <c r="B167" s="4"/>
      <c r="C167" s="4"/>
      <c r="D167" s="4"/>
      <c r="E167" s="4"/>
      <c r="F167" s="4"/>
      <c r="G167" s="4"/>
      <c r="H167" s="4"/>
      <c r="I167" s="4"/>
    </row>
    <row r="168" spans="1:9" x14ac:dyDescent="0.2">
      <c r="A168" s="4"/>
      <c r="B168" s="4"/>
      <c r="C168" s="4"/>
      <c r="D168" s="4"/>
      <c r="E168" s="4"/>
      <c r="F168" s="4"/>
      <c r="G168" s="4"/>
      <c r="H168" s="4"/>
      <c r="I168" s="4"/>
    </row>
    <row r="169" spans="1:9" x14ac:dyDescent="0.2">
      <c r="A169" s="4"/>
      <c r="B169" s="4"/>
      <c r="C169" s="4"/>
      <c r="D169" s="4"/>
      <c r="E169" s="4"/>
      <c r="F169" s="4"/>
      <c r="G169" s="4"/>
      <c r="H169" s="4"/>
      <c r="I169" s="4"/>
    </row>
    <row r="170" spans="1:9" x14ac:dyDescent="0.2">
      <c r="A170" s="4"/>
      <c r="B170" s="4"/>
      <c r="C170" s="4"/>
      <c r="D170" s="4"/>
      <c r="E170" s="4"/>
      <c r="F170" s="4"/>
      <c r="G170" s="4"/>
      <c r="H170" s="4"/>
      <c r="I170" s="4"/>
    </row>
    <row r="171" spans="1:9" x14ac:dyDescent="0.2">
      <c r="A171" s="4"/>
      <c r="B171" s="4"/>
      <c r="C171" s="4"/>
      <c r="D171" s="4"/>
      <c r="E171" s="4"/>
      <c r="F171" s="4"/>
      <c r="G171" s="4"/>
      <c r="H171" s="4"/>
      <c r="I171" s="4"/>
    </row>
    <row r="172" spans="1:9" x14ac:dyDescent="0.2">
      <c r="A172" s="4"/>
      <c r="B172" s="4"/>
      <c r="C172" s="4"/>
      <c r="D172" s="4"/>
      <c r="E172" s="4"/>
      <c r="F172" s="4"/>
      <c r="G172" s="4"/>
      <c r="H172" s="4"/>
      <c r="I172" s="4"/>
    </row>
    <row r="173" spans="1:9" x14ac:dyDescent="0.2">
      <c r="A173" s="4"/>
      <c r="B173" s="4"/>
      <c r="C173" s="4"/>
      <c r="D173" s="4"/>
      <c r="E173" s="4"/>
      <c r="F173" s="4"/>
      <c r="G173" s="4"/>
      <c r="H173" s="4"/>
      <c r="I173" s="4"/>
    </row>
    <row r="174" spans="1:9" x14ac:dyDescent="0.2">
      <c r="A174" s="4"/>
      <c r="B174" s="4"/>
      <c r="C174" s="4"/>
      <c r="D174" s="4"/>
      <c r="E174" s="4"/>
      <c r="F174" s="4"/>
      <c r="G174" s="4"/>
      <c r="H174" s="4"/>
      <c r="I174" s="4"/>
    </row>
    <row r="175" spans="1:9" x14ac:dyDescent="0.2">
      <c r="A175" s="4"/>
      <c r="B175" s="4"/>
      <c r="C175" s="4"/>
      <c r="D175" s="4"/>
      <c r="E175" s="4"/>
      <c r="F175" s="4"/>
      <c r="G175" s="4"/>
      <c r="H175" s="4"/>
      <c r="I175" s="4"/>
    </row>
    <row r="177" spans="1:9" x14ac:dyDescent="0.2">
      <c r="A177" s="4"/>
      <c r="B177" s="4"/>
      <c r="C177" s="4"/>
      <c r="D177" s="4"/>
      <c r="E177" s="4"/>
      <c r="F177" s="4"/>
      <c r="G177" s="4"/>
      <c r="H177" s="4"/>
      <c r="I177" s="4"/>
    </row>
    <row r="178" spans="1:9" x14ac:dyDescent="0.2">
      <c r="A178" s="4"/>
      <c r="B178" s="4"/>
      <c r="C178" s="4"/>
      <c r="D178" s="4"/>
      <c r="E178" s="4"/>
      <c r="F178" s="4"/>
      <c r="G178" s="4"/>
      <c r="H178" s="4"/>
      <c r="I178" s="4"/>
    </row>
    <row r="179" spans="1:9" x14ac:dyDescent="0.2">
      <c r="A179" s="4"/>
      <c r="B179" s="4"/>
      <c r="C179" s="4"/>
      <c r="D179" s="4"/>
      <c r="E179" s="4"/>
      <c r="F179" s="4"/>
      <c r="G179" s="4"/>
      <c r="H179" s="4"/>
      <c r="I179" s="4"/>
    </row>
    <row r="180" spans="1:9" x14ac:dyDescent="0.2">
      <c r="A180" s="4"/>
      <c r="B180" s="4"/>
      <c r="C180" s="4"/>
      <c r="D180" s="4"/>
      <c r="E180" s="4"/>
      <c r="F180" s="4"/>
      <c r="G180" s="4"/>
      <c r="H180" s="4"/>
      <c r="I180" s="4"/>
    </row>
    <row r="181" spans="1:9" x14ac:dyDescent="0.2">
      <c r="A181" s="4"/>
      <c r="B181" s="4"/>
      <c r="C181" s="4"/>
      <c r="D181" s="4"/>
      <c r="E181" s="4"/>
      <c r="F181" s="4"/>
      <c r="G181" s="4"/>
      <c r="H181" s="4"/>
      <c r="I181" s="4"/>
    </row>
    <row r="182" spans="1:9" x14ac:dyDescent="0.2">
      <c r="A182" s="4"/>
      <c r="B182" s="4"/>
      <c r="C182" s="4"/>
      <c r="D182" s="4"/>
      <c r="E182" s="4"/>
      <c r="F182" s="4"/>
      <c r="G182" s="4"/>
      <c r="H182" s="4"/>
      <c r="I182" s="4"/>
    </row>
    <row r="188" spans="1:9" x14ac:dyDescent="0.2">
      <c r="A188" s="4"/>
      <c r="B188" s="4"/>
      <c r="C188" s="4"/>
      <c r="D188" s="4"/>
      <c r="E188" s="4"/>
      <c r="F188" s="4"/>
      <c r="G188" s="4"/>
      <c r="H188" s="4"/>
      <c r="I188" s="4"/>
    </row>
    <row r="190" spans="1:9" x14ac:dyDescent="0.2">
      <c r="A190" s="4"/>
      <c r="B190" s="4"/>
      <c r="C190" s="4"/>
      <c r="D190" s="4"/>
      <c r="E190" s="4"/>
      <c r="F190" s="4"/>
      <c r="G190" s="4"/>
      <c r="H190" s="4"/>
      <c r="I190" s="4"/>
    </row>
    <row r="191" spans="1:9" x14ac:dyDescent="0.2">
      <c r="A191" s="4"/>
      <c r="B191" s="4"/>
      <c r="C191" s="4"/>
      <c r="D191" s="4"/>
      <c r="E191" s="4"/>
      <c r="F191" s="4"/>
      <c r="G191" s="4"/>
      <c r="H191" s="4"/>
      <c r="I191" s="4"/>
    </row>
    <row r="192" spans="1:9" x14ac:dyDescent="0.2">
      <c r="A192" s="4"/>
      <c r="B192" s="4"/>
      <c r="C192" s="4"/>
      <c r="D192" s="4"/>
      <c r="E192" s="4"/>
      <c r="F192" s="4"/>
      <c r="G192" s="4"/>
      <c r="H192" s="4"/>
      <c r="I192" s="4"/>
    </row>
    <row r="193" spans="1:9" x14ac:dyDescent="0.2">
      <c r="A193" s="4"/>
      <c r="B193" s="4"/>
      <c r="C193" s="4"/>
      <c r="D193" s="4"/>
      <c r="E193" s="4"/>
      <c r="F193" s="4"/>
      <c r="G193" s="4"/>
      <c r="H193" s="4"/>
      <c r="I193" s="4"/>
    </row>
    <row r="194" spans="1:9" x14ac:dyDescent="0.2">
      <c r="A194" s="4"/>
      <c r="B194" s="4"/>
      <c r="C194" s="4"/>
      <c r="D194" s="4"/>
      <c r="E194" s="4"/>
      <c r="F194" s="4"/>
      <c r="G194" s="4"/>
      <c r="H194" s="4"/>
      <c r="I194" s="4"/>
    </row>
    <row r="195" spans="1:9" x14ac:dyDescent="0.2">
      <c r="A195" s="4"/>
      <c r="B195" s="4"/>
      <c r="C195" s="4"/>
      <c r="D195" s="4"/>
      <c r="E195" s="4"/>
      <c r="F195" s="4"/>
      <c r="G195" s="4"/>
      <c r="H195" s="4"/>
      <c r="I195" s="4"/>
    </row>
    <row r="197" spans="1:9" x14ac:dyDescent="0.2">
      <c r="A197" s="4"/>
      <c r="B197" s="4"/>
      <c r="C197" s="4"/>
      <c r="D197" s="4"/>
      <c r="E197" s="4"/>
      <c r="F197" s="4"/>
      <c r="G197" s="4"/>
      <c r="H197" s="4"/>
      <c r="I197" s="4"/>
    </row>
    <row r="198" spans="1:9" x14ac:dyDescent="0.2">
      <c r="A198" s="4"/>
      <c r="B198" s="4"/>
      <c r="C198" s="4"/>
      <c r="D198" s="4"/>
      <c r="E198" s="4"/>
      <c r="F198" s="4"/>
      <c r="G198" s="4"/>
      <c r="H198" s="4"/>
      <c r="I198" s="4"/>
    </row>
    <row r="199" spans="1:9" x14ac:dyDescent="0.2">
      <c r="A199" s="4"/>
      <c r="B199" s="4"/>
      <c r="C199" s="4"/>
      <c r="D199" s="4"/>
      <c r="E199" s="4"/>
      <c r="F199" s="4"/>
      <c r="G199" s="4"/>
      <c r="H199" s="4"/>
      <c r="I199" s="4"/>
    </row>
    <row r="205" spans="1:9" x14ac:dyDescent="0.2">
      <c r="A205" s="4"/>
      <c r="B205" s="4"/>
      <c r="C205" s="4"/>
      <c r="D205" s="4"/>
      <c r="E205" s="4"/>
      <c r="F205" s="4"/>
      <c r="G205" s="4"/>
      <c r="H205" s="4"/>
      <c r="I205" s="4"/>
    </row>
    <row r="206" spans="1:9" x14ac:dyDescent="0.2">
      <c r="A206" s="4"/>
      <c r="B206" s="4"/>
      <c r="C206" s="4"/>
      <c r="D206" s="4"/>
      <c r="E206" s="4"/>
      <c r="F206" s="4"/>
      <c r="G206" s="4"/>
      <c r="H206" s="4"/>
      <c r="I206" s="4"/>
    </row>
    <row r="207" spans="1:9" x14ac:dyDescent="0.2">
      <c r="A207" s="4"/>
      <c r="B207" s="4"/>
      <c r="C207" s="4"/>
      <c r="D207" s="4"/>
      <c r="E207" s="4"/>
      <c r="F207" s="4"/>
      <c r="G207" s="4"/>
      <c r="H207" s="4"/>
      <c r="I207" s="4"/>
    </row>
    <row r="208" spans="1:9" x14ac:dyDescent="0.2">
      <c r="A208" s="4"/>
      <c r="B208" s="4"/>
      <c r="C208" s="4"/>
      <c r="D208" s="4"/>
      <c r="E208" s="4"/>
      <c r="F208" s="4"/>
      <c r="G208" s="4"/>
      <c r="H208" s="4"/>
      <c r="I208" s="4"/>
    </row>
    <row r="209" spans="1:9" x14ac:dyDescent="0.2">
      <c r="A209" s="4"/>
      <c r="B209" s="4"/>
      <c r="C209" s="4"/>
      <c r="D209" s="4"/>
      <c r="E209" s="4"/>
      <c r="F209" s="4"/>
      <c r="G209" s="4"/>
      <c r="H209" s="4"/>
      <c r="I209" s="4"/>
    </row>
    <row r="210" spans="1:9" x14ac:dyDescent="0.2">
      <c r="A210" s="4"/>
      <c r="B210" s="4"/>
      <c r="C210" s="4"/>
      <c r="D210" s="4"/>
      <c r="E210" s="4"/>
      <c r="F210" s="4"/>
      <c r="G210" s="4"/>
      <c r="H210" s="4"/>
      <c r="I210" s="4"/>
    </row>
    <row r="211" spans="1:9" x14ac:dyDescent="0.2">
      <c r="A211" s="4"/>
      <c r="B211" s="4"/>
      <c r="C211" s="4"/>
      <c r="D211" s="4"/>
      <c r="E211" s="4"/>
      <c r="F211" s="4"/>
      <c r="G211" s="4"/>
      <c r="H211" s="4"/>
      <c r="I211" s="4"/>
    </row>
    <row r="212" spans="1:9" x14ac:dyDescent="0.2">
      <c r="A212" s="4"/>
      <c r="B212" s="4"/>
      <c r="C212" s="4"/>
      <c r="D212" s="4"/>
      <c r="E212" s="4"/>
      <c r="F212" s="4"/>
      <c r="G212" s="4"/>
      <c r="H212" s="4"/>
      <c r="I212" s="4"/>
    </row>
    <row r="213" spans="1:9" x14ac:dyDescent="0.2">
      <c r="A213" s="4"/>
      <c r="B213" s="4"/>
      <c r="C213" s="4"/>
      <c r="D213" s="4"/>
      <c r="E213" s="4"/>
      <c r="F213" s="4"/>
      <c r="G213" s="4"/>
      <c r="H213" s="4"/>
      <c r="I213" s="4"/>
    </row>
    <row r="214" spans="1:9" x14ac:dyDescent="0.2">
      <c r="A214" s="4"/>
      <c r="B214" s="4"/>
      <c r="C214" s="4"/>
      <c r="D214" s="4"/>
      <c r="E214" s="4"/>
      <c r="F214" s="4"/>
      <c r="G214" s="4"/>
      <c r="H214" s="4"/>
      <c r="I214" s="4"/>
    </row>
    <row r="216" spans="1:9" x14ac:dyDescent="0.2">
      <c r="A216" s="4"/>
      <c r="B216" s="4"/>
      <c r="C216" s="4"/>
      <c r="D216" s="4"/>
      <c r="E216" s="4"/>
      <c r="F216" s="4"/>
      <c r="G216" s="4"/>
      <c r="H216" s="4"/>
      <c r="I216" s="4"/>
    </row>
    <row r="217" spans="1:9" x14ac:dyDescent="0.2">
      <c r="A217" s="4"/>
      <c r="B217" s="4"/>
      <c r="C217" s="4"/>
      <c r="D217" s="4"/>
      <c r="E217" s="4"/>
      <c r="F217" s="4"/>
      <c r="G217" s="4"/>
      <c r="H217" s="4"/>
      <c r="I217" s="4"/>
    </row>
    <row r="218" spans="1:9" x14ac:dyDescent="0.2">
      <c r="A218" s="4"/>
      <c r="B218" s="4"/>
      <c r="C218" s="4"/>
      <c r="D218" s="4"/>
      <c r="E218" s="4"/>
      <c r="F218" s="4"/>
      <c r="G218" s="4"/>
      <c r="H218" s="4"/>
      <c r="I218" s="4"/>
    </row>
    <row r="219" spans="1:9" x14ac:dyDescent="0.2">
      <c r="A219" s="4"/>
      <c r="B219" s="4"/>
      <c r="C219" s="4"/>
      <c r="D219" s="4"/>
      <c r="E219" s="4"/>
      <c r="F219" s="4"/>
      <c r="G219" s="4"/>
      <c r="H219" s="4"/>
      <c r="I219" s="4"/>
    </row>
    <row r="220" spans="1:9" x14ac:dyDescent="0.2">
      <c r="A220" s="4"/>
      <c r="B220" s="4"/>
      <c r="C220" s="4"/>
      <c r="D220" s="4"/>
      <c r="E220" s="4"/>
      <c r="F220" s="4"/>
      <c r="G220" s="4"/>
      <c r="H220" s="4"/>
      <c r="I220" s="4"/>
    </row>
    <row r="221" spans="1:9" x14ac:dyDescent="0.2">
      <c r="A221" s="4"/>
      <c r="B221" s="4"/>
      <c r="C221" s="4"/>
      <c r="D221" s="4"/>
      <c r="E221" s="4"/>
      <c r="F221" s="4"/>
      <c r="G221" s="4"/>
      <c r="H221" s="4"/>
      <c r="I221" s="4"/>
    </row>
    <row r="222" spans="1:9" x14ac:dyDescent="0.2">
      <c r="A222" s="4"/>
      <c r="B222" s="4"/>
      <c r="C222" s="4"/>
      <c r="D222" s="4"/>
      <c r="E222" s="4"/>
      <c r="F222" s="4"/>
      <c r="G222" s="4"/>
      <c r="H222" s="4"/>
      <c r="I222" s="4"/>
    </row>
    <row r="223" spans="1:9" x14ac:dyDescent="0.2">
      <c r="A223" s="4"/>
      <c r="B223" s="4"/>
      <c r="C223" s="4"/>
      <c r="D223" s="4"/>
      <c r="E223" s="4"/>
      <c r="F223" s="4"/>
      <c r="G223" s="4"/>
      <c r="H223" s="4"/>
      <c r="I223" s="4"/>
    </row>
    <row r="224" spans="1:9" x14ac:dyDescent="0.2">
      <c r="A224" s="4"/>
      <c r="B224" s="4"/>
      <c r="C224" s="4"/>
      <c r="D224" s="4"/>
      <c r="E224" s="4"/>
      <c r="F224" s="4"/>
      <c r="G224" s="4"/>
      <c r="H224" s="4"/>
      <c r="I224" s="4"/>
    </row>
    <row r="225" spans="1:9" x14ac:dyDescent="0.2">
      <c r="A225" s="4"/>
      <c r="B225" s="4"/>
      <c r="C225" s="4"/>
      <c r="D225" s="4"/>
      <c r="E225" s="4"/>
      <c r="F225" s="4"/>
      <c r="G225" s="4"/>
      <c r="H225" s="4"/>
      <c r="I225" s="4"/>
    </row>
    <row r="226" spans="1:9" x14ac:dyDescent="0.2">
      <c r="A226" s="4"/>
      <c r="B226" s="4"/>
      <c r="C226" s="4"/>
      <c r="D226" s="4"/>
      <c r="E226" s="4"/>
      <c r="F226" s="4"/>
      <c r="G226" s="4"/>
      <c r="H226" s="4"/>
      <c r="I226" s="4"/>
    </row>
    <row r="227" spans="1:9" x14ac:dyDescent="0.2">
      <c r="A227" s="4"/>
      <c r="B227" s="4"/>
      <c r="C227" s="4"/>
      <c r="D227" s="4"/>
      <c r="E227" s="4"/>
      <c r="F227" s="4"/>
      <c r="G227" s="4"/>
      <c r="H227" s="4"/>
      <c r="I227" s="4"/>
    </row>
    <row r="228" spans="1:9" x14ac:dyDescent="0.2">
      <c r="A228" s="4"/>
      <c r="B228" s="4"/>
      <c r="C228" s="4"/>
      <c r="D228" s="4"/>
      <c r="E228" s="4"/>
      <c r="F228" s="4"/>
      <c r="G228" s="4"/>
      <c r="H228" s="4"/>
      <c r="I228" s="4"/>
    </row>
    <row r="229" spans="1:9" x14ac:dyDescent="0.2">
      <c r="A229" s="4"/>
      <c r="B229" s="4"/>
      <c r="C229" s="4"/>
      <c r="D229" s="4"/>
      <c r="E229" s="4"/>
      <c r="F229" s="4"/>
      <c r="G229" s="4"/>
      <c r="H229" s="4"/>
      <c r="I229" s="4"/>
    </row>
    <row r="230" spans="1:9" x14ac:dyDescent="0.2">
      <c r="A230" s="4"/>
      <c r="B230" s="4"/>
      <c r="C230" s="4"/>
      <c r="D230" s="4"/>
      <c r="E230" s="4"/>
      <c r="F230" s="4"/>
      <c r="G230" s="4"/>
      <c r="H230" s="4"/>
      <c r="I230" s="4"/>
    </row>
    <row r="234" spans="1:9" x14ac:dyDescent="0.2">
      <c r="A234" s="4"/>
      <c r="B234" s="4"/>
      <c r="C234" s="4"/>
      <c r="D234" s="4"/>
      <c r="E234" s="4"/>
      <c r="F234" s="4"/>
      <c r="G234" s="4"/>
      <c r="H234" s="4"/>
      <c r="I234" s="4"/>
    </row>
    <row r="244" spans="1:9" x14ac:dyDescent="0.2">
      <c r="A244" s="4"/>
      <c r="B244" s="4"/>
      <c r="C244" s="4"/>
      <c r="D244" s="4"/>
      <c r="E244" s="4"/>
      <c r="F244" s="4"/>
      <c r="G244" s="4"/>
      <c r="H244" s="4"/>
      <c r="I244" s="4"/>
    </row>
  </sheetData>
  <sheetProtection selectLockedCells="1"/>
  <mergeCells count="24">
    <mergeCell ref="E12:F12"/>
    <mergeCell ref="E13:F13"/>
    <mergeCell ref="H13:I13"/>
    <mergeCell ref="J48:K48"/>
    <mergeCell ref="B44:I44"/>
    <mergeCell ref="H45:I45"/>
    <mergeCell ref="F47:F48"/>
    <mergeCell ref="A43:I43"/>
    <mergeCell ref="A34:I34"/>
    <mergeCell ref="A25:F25"/>
    <mergeCell ref="E16:F16"/>
    <mergeCell ref="E18:F18"/>
    <mergeCell ref="C29:E29"/>
    <mergeCell ref="C32:F32"/>
    <mergeCell ref="B33:F33"/>
    <mergeCell ref="E7:I7"/>
    <mergeCell ref="E11:F11"/>
    <mergeCell ref="E6:F6"/>
    <mergeCell ref="H6:I6"/>
    <mergeCell ref="A2:D2"/>
    <mergeCell ref="E2:I2"/>
    <mergeCell ref="E3:I3"/>
    <mergeCell ref="E4:I4"/>
    <mergeCell ref="E5:I5"/>
  </mergeCells>
  <pageMargins left="0.70866141732283472" right="0.70866141732283472" top="0.78740157480314965" bottom="0.78740157480314965" header="0.51181102362204722" footer="0.51181102362204722"/>
  <pageSetup paperSize="9" scale="80" firstPageNumber="92" orientation="portrait" useFirstPageNumber="1" r:id="rId1"/>
  <headerFooter alignWithMargins="0">
    <oddFooter>&amp;L&amp;"Arial,Kurzíva"&amp;11Zastupitelstvo Olomouckého kraje 19. 6. 2023
6.1. - Rozpočet Olomouckého kraje 2022 - závěrečný účet
Příloha č. 14: Financování hospodaření příspěvkových organizací Olomouckého kraje&amp;R&amp;"Arial,Kurzíva"&amp;11Strana &amp;P (celkem 293)</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7">
    <tabColor theme="3" tint="0.79998168889431442"/>
  </sheetPr>
  <dimension ref="A1:O244"/>
  <sheetViews>
    <sheetView showGridLines="0" topLeftCell="A10" zoomScaleNormal="100" workbookViewId="0">
      <selection activeCell="E36" sqref="E36"/>
    </sheetView>
  </sheetViews>
  <sheetFormatPr defaultColWidth="9.140625" defaultRowHeight="12.75" x14ac:dyDescent="0.2"/>
  <cols>
    <col min="1" max="1" width="7.5703125" style="27" customWidth="1"/>
    <col min="2" max="2" width="2.5703125" style="27" customWidth="1"/>
    <col min="3" max="3" width="8.42578125" style="27" customWidth="1"/>
    <col min="4" max="4" width="8.28515625" style="27" customWidth="1"/>
    <col min="5" max="5" width="15.28515625" style="27" customWidth="1"/>
    <col min="6" max="6" width="15.5703125" style="27" customWidth="1"/>
    <col min="7" max="7" width="15" style="27" customWidth="1"/>
    <col min="8" max="8" width="15.28515625" style="27" customWidth="1"/>
    <col min="9" max="9" width="19" style="27" customWidth="1"/>
    <col min="10" max="16384" width="9.140625" style="4"/>
  </cols>
  <sheetData>
    <row r="1" spans="1:15" ht="19.5" x14ac:dyDescent="0.4">
      <c r="A1" s="43" t="s">
        <v>0</v>
      </c>
      <c r="B1" s="21"/>
      <c r="C1" s="21"/>
      <c r="D1" s="21"/>
      <c r="I1" s="288"/>
      <c r="J1" s="500"/>
      <c r="K1" s="500"/>
      <c r="L1" s="500"/>
      <c r="M1" s="500"/>
      <c r="N1" s="500"/>
      <c r="O1" s="500"/>
    </row>
    <row r="2" spans="1:15" ht="19.5" x14ac:dyDescent="0.4">
      <c r="A2" s="471" t="s">
        <v>1</v>
      </c>
      <c r="B2" s="471"/>
      <c r="C2" s="471"/>
      <c r="D2" s="471"/>
      <c r="E2" s="472" t="s">
        <v>149</v>
      </c>
      <c r="F2" s="472"/>
      <c r="G2" s="472"/>
      <c r="H2" s="472"/>
      <c r="I2" s="472"/>
      <c r="J2" s="500"/>
      <c r="K2" s="500"/>
      <c r="L2" s="500"/>
      <c r="M2" s="500"/>
      <c r="N2" s="500"/>
      <c r="O2" s="500"/>
    </row>
    <row r="3" spans="1:15" ht="9.75" customHeight="1" x14ac:dyDescent="0.4">
      <c r="A3" s="122"/>
      <c r="B3" s="122"/>
      <c r="C3" s="122"/>
      <c r="D3" s="122"/>
      <c r="E3" s="466" t="s">
        <v>23</v>
      </c>
      <c r="F3" s="466"/>
      <c r="G3" s="466"/>
      <c r="H3" s="466"/>
      <c r="I3" s="466"/>
    </row>
    <row r="4" spans="1:15" ht="15.75" x14ac:dyDescent="0.25">
      <c r="A4" s="23" t="s">
        <v>2</v>
      </c>
      <c r="E4" s="473" t="s">
        <v>218</v>
      </c>
      <c r="F4" s="473"/>
      <c r="G4" s="473"/>
      <c r="H4" s="473"/>
      <c r="I4" s="473"/>
    </row>
    <row r="5" spans="1:15" ht="7.5" customHeight="1" x14ac:dyDescent="0.3">
      <c r="A5" s="24"/>
      <c r="E5" s="466" t="s">
        <v>23</v>
      </c>
      <c r="F5" s="466"/>
      <c r="G5" s="466"/>
      <c r="H5" s="466"/>
      <c r="I5" s="466"/>
    </row>
    <row r="6" spans="1:15" ht="19.5" x14ac:dyDescent="0.4">
      <c r="A6" s="22" t="s">
        <v>34</v>
      </c>
      <c r="C6" s="287"/>
      <c r="D6" s="287"/>
      <c r="E6" s="468">
        <v>848794</v>
      </c>
      <c r="F6" s="469"/>
      <c r="G6" s="126" t="s">
        <v>3</v>
      </c>
      <c r="H6" s="470">
        <v>1208</v>
      </c>
      <c r="I6" s="470"/>
    </row>
    <row r="7" spans="1:15" ht="8.25" customHeight="1" x14ac:dyDescent="0.4">
      <c r="A7" s="22"/>
      <c r="E7" s="466" t="s">
        <v>24</v>
      </c>
      <c r="F7" s="466"/>
      <c r="G7" s="466"/>
      <c r="H7" s="466"/>
      <c r="I7" s="466"/>
    </row>
    <row r="8" spans="1:15" ht="19.5" hidden="1" x14ac:dyDescent="0.4">
      <c r="A8" s="22"/>
      <c r="E8" s="127"/>
      <c r="F8" s="127"/>
      <c r="G8" s="127"/>
      <c r="H8" s="25"/>
      <c r="I8" s="127"/>
    </row>
    <row r="9" spans="1:15" ht="30.75" customHeight="1" x14ac:dyDescent="0.4">
      <c r="A9" s="22"/>
      <c r="E9" s="127"/>
      <c r="F9" s="127"/>
      <c r="G9" s="127"/>
      <c r="H9" s="25"/>
      <c r="I9" s="127"/>
    </row>
    <row r="11" spans="1:15" ht="15" customHeight="1" x14ac:dyDescent="0.4">
      <c r="A11" s="26"/>
      <c r="E11" s="435" t="s">
        <v>4</v>
      </c>
      <c r="F11" s="467"/>
      <c r="G11" s="38" t="s">
        <v>5</v>
      </c>
      <c r="H11" s="33" t="s">
        <v>6</v>
      </c>
      <c r="I11" s="33"/>
    </row>
    <row r="12" spans="1:15" ht="15" customHeight="1" x14ac:dyDescent="0.4">
      <c r="A12" s="29"/>
      <c r="B12" s="29"/>
      <c r="C12" s="29"/>
      <c r="D12" s="29"/>
      <c r="E12" s="435" t="s">
        <v>7</v>
      </c>
      <c r="F12" s="467"/>
      <c r="G12" s="38" t="s">
        <v>8</v>
      </c>
      <c r="H12" s="37" t="s">
        <v>9</v>
      </c>
      <c r="I12" s="44" t="s">
        <v>10</v>
      </c>
    </row>
    <row r="13" spans="1:15" ht="12.75" customHeight="1" x14ac:dyDescent="0.2">
      <c r="A13" s="29"/>
      <c r="B13" s="29"/>
      <c r="C13" s="29"/>
      <c r="D13" s="29"/>
      <c r="E13" s="435" t="s">
        <v>11</v>
      </c>
      <c r="F13" s="467"/>
      <c r="G13" s="45"/>
      <c r="H13" s="474" t="s">
        <v>35</v>
      </c>
      <c r="I13" s="474"/>
    </row>
    <row r="14" spans="1:15" ht="12.75" customHeight="1" x14ac:dyDescent="0.2">
      <c r="A14" s="29"/>
      <c r="B14" s="29"/>
      <c r="C14" s="29"/>
      <c r="D14" s="29"/>
      <c r="E14" s="28"/>
      <c r="F14" s="28"/>
      <c r="G14" s="45"/>
      <c r="H14" s="123"/>
      <c r="I14" s="123"/>
    </row>
    <row r="15" spans="1:15" ht="18.75" x14ac:dyDescent="0.4">
      <c r="A15" s="30" t="s">
        <v>36</v>
      </c>
      <c r="B15" s="30"/>
      <c r="C15" s="31"/>
      <c r="D15" s="30"/>
      <c r="E15" s="2"/>
      <c r="F15" s="2"/>
      <c r="G15" s="47"/>
      <c r="H15" s="29"/>
      <c r="I15" s="29"/>
    </row>
    <row r="16" spans="1:15" ht="19.5" x14ac:dyDescent="0.4">
      <c r="A16" s="32" t="s">
        <v>62</v>
      </c>
      <c r="B16" s="30"/>
      <c r="C16" s="31"/>
      <c r="D16" s="30"/>
      <c r="E16" s="476">
        <v>45829000</v>
      </c>
      <c r="F16" s="477"/>
      <c r="G16" s="6">
        <f>H16+I16</f>
        <v>52681657.379999995</v>
      </c>
      <c r="H16" s="39">
        <v>49220650.219999999</v>
      </c>
      <c r="I16" s="39">
        <v>3461007.16</v>
      </c>
    </row>
    <row r="17" spans="1:9" ht="18" x14ac:dyDescent="0.35">
      <c r="A17" s="103" t="s">
        <v>6</v>
      </c>
      <c r="B17" s="3"/>
      <c r="C17" s="104" t="s">
        <v>26</v>
      </c>
      <c r="D17" s="3"/>
      <c r="E17" s="3"/>
      <c r="F17" s="3"/>
      <c r="G17" s="102">
        <f>H17+I17</f>
        <v>183350</v>
      </c>
      <c r="H17" s="102">
        <v>0</v>
      </c>
      <c r="I17" s="102">
        <v>183350</v>
      </c>
    </row>
    <row r="18" spans="1:9" ht="19.5" x14ac:dyDescent="0.4">
      <c r="A18" s="32" t="s">
        <v>63</v>
      </c>
      <c r="B18" s="3"/>
      <c r="C18" s="3"/>
      <c r="D18" s="3"/>
      <c r="E18" s="476">
        <v>46868000</v>
      </c>
      <c r="F18" s="477"/>
      <c r="G18" s="6">
        <f>H18+I18</f>
        <v>52785209.149999999</v>
      </c>
      <c r="H18" s="39">
        <v>48507720.07</v>
      </c>
      <c r="I18" s="39">
        <v>4277489.08</v>
      </c>
    </row>
    <row r="19" spans="1:9" ht="19.5" x14ac:dyDescent="0.4">
      <c r="A19" s="32"/>
      <c r="B19" s="3"/>
      <c r="C19" s="3"/>
      <c r="D19" s="3"/>
      <c r="E19" s="120"/>
      <c r="F19" s="121"/>
      <c r="G19" s="5"/>
      <c r="H19" s="39"/>
      <c r="I19" s="39"/>
    </row>
    <row r="20" spans="1:9" s="132" customFormat="1" ht="15" customHeight="1" x14ac:dyDescent="0.3">
      <c r="A20" s="129" t="s">
        <v>64</v>
      </c>
      <c r="B20" s="129"/>
      <c r="C20" s="130"/>
      <c r="D20" s="129"/>
      <c r="E20" s="129"/>
      <c r="F20" s="129"/>
      <c r="G20" s="131">
        <f>G18-G16+G17</f>
        <v>286901.77000000328</v>
      </c>
      <c r="H20" s="131">
        <f>H18-H16+H17</f>
        <v>-712930.14999999851</v>
      </c>
      <c r="I20" s="131">
        <f>I18-I16+I17</f>
        <v>999831.91999999993</v>
      </c>
    </row>
    <row r="21" spans="1:9" s="132" customFormat="1" ht="15" x14ac:dyDescent="0.3">
      <c r="A21" s="129" t="s">
        <v>65</v>
      </c>
      <c r="B21" s="129"/>
      <c r="C21" s="130"/>
      <c r="D21" s="129"/>
      <c r="E21" s="129"/>
      <c r="F21" s="129"/>
      <c r="G21" s="131">
        <f>G20-G17</f>
        <v>103551.77000000328</v>
      </c>
      <c r="H21" s="131">
        <f>H20-H17</f>
        <v>-712930.14999999851</v>
      </c>
      <c r="I21" s="131">
        <f>I20-I17</f>
        <v>816481.91999999993</v>
      </c>
    </row>
    <row r="22" spans="1:9" ht="14.25" customHeight="1" x14ac:dyDescent="0.35">
      <c r="A22" s="2"/>
      <c r="B22" s="3"/>
      <c r="C22" s="3"/>
      <c r="D22" s="3"/>
      <c r="E22" s="3"/>
      <c r="F22" s="3"/>
      <c r="G22" s="3"/>
      <c r="H22" s="1"/>
      <c r="I22" s="1"/>
    </row>
    <row r="24" spans="1:9" ht="18.75" x14ac:dyDescent="0.4">
      <c r="A24" s="30" t="s">
        <v>66</v>
      </c>
      <c r="B24" s="34"/>
      <c r="C24" s="31"/>
      <c r="D24" s="34"/>
      <c r="E24" s="34"/>
    </row>
    <row r="25" spans="1:9" s="132" customFormat="1" ht="28.5" customHeight="1" x14ac:dyDescent="0.3">
      <c r="A25" s="437" t="s">
        <v>196</v>
      </c>
      <c r="B25" s="437"/>
      <c r="C25" s="437"/>
      <c r="D25" s="437"/>
      <c r="E25" s="437"/>
      <c r="F25" s="437"/>
      <c r="G25" s="134">
        <f>G21-I26</f>
        <v>58953.770000003278</v>
      </c>
      <c r="H25" s="135">
        <f>H21</f>
        <v>-712930.14999999851</v>
      </c>
      <c r="I25" s="135">
        <f>I21-I26</f>
        <v>771883.91999999993</v>
      </c>
    </row>
    <row r="26" spans="1:9" s="132" customFormat="1" ht="15" x14ac:dyDescent="0.3">
      <c r="A26" s="133" t="s">
        <v>197</v>
      </c>
      <c r="B26" s="130"/>
      <c r="C26" s="130"/>
      <c r="D26" s="130"/>
      <c r="E26" s="130"/>
      <c r="F26" s="130"/>
      <c r="G26" s="134"/>
      <c r="H26" s="363" t="s">
        <v>198</v>
      </c>
      <c r="I26" s="135">
        <v>44598</v>
      </c>
    </row>
    <row r="27" spans="1:9" s="132" customFormat="1" x14ac:dyDescent="0.2">
      <c r="A27" s="136"/>
      <c r="B27" s="136"/>
      <c r="C27" s="136"/>
      <c r="D27" s="136"/>
      <c r="E27" s="136"/>
      <c r="F27" s="136"/>
      <c r="G27" s="136"/>
      <c r="H27" s="136"/>
      <c r="I27" s="136"/>
    </row>
    <row r="28" spans="1:9" s="132" customFormat="1" ht="16.5" x14ac:dyDescent="0.35">
      <c r="A28" s="129" t="s">
        <v>37</v>
      </c>
      <c r="B28" s="129" t="s">
        <v>38</v>
      </c>
      <c r="C28" s="129"/>
      <c r="D28" s="137"/>
      <c r="E28" s="137"/>
      <c r="F28" s="138"/>
      <c r="G28" s="131"/>
      <c r="H28" s="139"/>
      <c r="I28" s="138"/>
    </row>
    <row r="29" spans="1:9" s="132" customFormat="1" ht="16.5" customHeight="1" x14ac:dyDescent="0.3">
      <c r="A29" s="129"/>
      <c r="B29" s="129"/>
      <c r="C29" s="438" t="s">
        <v>14</v>
      </c>
      <c r="D29" s="438"/>
      <c r="E29" s="438"/>
      <c r="F29" s="138"/>
      <c r="G29" s="140">
        <f>G30+G31</f>
        <v>0</v>
      </c>
      <c r="H29" s="501"/>
      <c r="I29" s="500"/>
    </row>
    <row r="30" spans="1:9" s="132" customFormat="1" ht="18.75" x14ac:dyDescent="0.4">
      <c r="A30" s="141"/>
      <c r="B30" s="141"/>
      <c r="C30" s="142"/>
      <c r="D30" s="143"/>
      <c r="E30" s="144" t="s">
        <v>41</v>
      </c>
      <c r="F30" s="145" t="s">
        <v>15</v>
      </c>
      <c r="G30" s="146">
        <v>0</v>
      </c>
      <c r="H30" s="500"/>
      <c r="I30" s="500"/>
    </row>
    <row r="31" spans="1:9" s="132" customFormat="1" ht="18.75" x14ac:dyDescent="0.4">
      <c r="A31" s="141"/>
      <c r="B31" s="141"/>
      <c r="C31" s="147"/>
      <c r="D31" s="143"/>
      <c r="E31" s="148"/>
      <c r="F31" s="145" t="s">
        <v>55</v>
      </c>
      <c r="G31" s="146">
        <v>0</v>
      </c>
      <c r="H31" s="500"/>
      <c r="I31" s="500"/>
    </row>
    <row r="32" spans="1:9" s="132" customFormat="1" ht="18.75" x14ac:dyDescent="0.4">
      <c r="A32" s="141"/>
      <c r="B32" s="149"/>
      <c r="C32" s="438" t="s">
        <v>42</v>
      </c>
      <c r="D32" s="438"/>
      <c r="E32" s="438"/>
      <c r="F32" s="438"/>
      <c r="G32" s="140">
        <f>I26</f>
        <v>44598</v>
      </c>
      <c r="H32" s="500"/>
      <c r="I32" s="500"/>
    </row>
    <row r="33" spans="1:11" ht="20.25" customHeight="1" x14ac:dyDescent="0.3">
      <c r="A33" s="150"/>
      <c r="B33" s="455" t="str">
        <f>CONCATENATE("b) Výsledek hospod. předcház. účet. období k 31. 12. ",'Rekapitulace dle oblasti'!E7)</f>
        <v>b) Výsledek hospod. předcház. účet. období k 31. 12. 2022</v>
      </c>
      <c r="C33" s="455"/>
      <c r="D33" s="455"/>
      <c r="E33" s="455"/>
      <c r="F33" s="455"/>
      <c r="G33" s="151">
        <v>2378305.91</v>
      </c>
      <c r="H33" s="150"/>
      <c r="I33" s="150"/>
      <c r="J33" s="494"/>
      <c r="K33" s="494"/>
    </row>
    <row r="34" spans="1:11" ht="59.25" customHeight="1" x14ac:dyDescent="0.2">
      <c r="A34" s="441" t="s">
        <v>240</v>
      </c>
      <c r="B34" s="441"/>
      <c r="C34" s="441"/>
      <c r="D34" s="441"/>
      <c r="E34" s="441"/>
      <c r="F34" s="441"/>
      <c r="G34" s="441"/>
      <c r="H34" s="441"/>
      <c r="I34" s="441"/>
      <c r="J34" s="405"/>
      <c r="K34" s="405"/>
    </row>
    <row r="35" spans="1:11" ht="18.75" customHeight="1" x14ac:dyDescent="0.4">
      <c r="A35" s="30" t="s">
        <v>39</v>
      </c>
      <c r="B35" s="30" t="s">
        <v>21</v>
      </c>
      <c r="C35" s="30"/>
      <c r="D35" s="34"/>
      <c r="E35" s="47"/>
      <c r="F35" s="3"/>
      <c r="G35" s="152"/>
      <c r="H35" s="29"/>
      <c r="I35" s="29"/>
    </row>
    <row r="36" spans="1:11" ht="18.75" x14ac:dyDescent="0.4">
      <c r="A36" s="30"/>
      <c r="B36" s="30"/>
      <c r="C36" s="30"/>
      <c r="D36" s="34"/>
      <c r="F36" s="360" t="s">
        <v>25</v>
      </c>
      <c r="G36" s="44" t="s">
        <v>5</v>
      </c>
      <c r="H36" s="29"/>
      <c r="I36" s="153" t="s">
        <v>27</v>
      </c>
    </row>
    <row r="37" spans="1:11" ht="16.5" x14ac:dyDescent="0.35">
      <c r="A37" s="154" t="s">
        <v>22</v>
      </c>
      <c r="B37" s="35"/>
      <c r="C37" s="2"/>
      <c r="D37" s="35"/>
      <c r="E37" s="47"/>
      <c r="F37" s="48">
        <v>300000</v>
      </c>
      <c r="G37" s="48">
        <v>201792</v>
      </c>
      <c r="H37" s="49"/>
      <c r="I37" s="155">
        <f>IF(F37=0,"nerozp.",G37/F37)</f>
        <v>0.67264000000000002</v>
      </c>
    </row>
    <row r="38" spans="1:11" ht="16.5" hidden="1" customHeight="1" x14ac:dyDescent="0.35">
      <c r="A38" s="154" t="s">
        <v>60</v>
      </c>
      <c r="B38" s="35"/>
      <c r="C38" s="2"/>
      <c r="D38" s="50"/>
      <c r="E38" s="50"/>
      <c r="F38" s="48">
        <v>0</v>
      </c>
      <c r="G38" s="48">
        <v>0</v>
      </c>
      <c r="H38" s="49"/>
      <c r="I38" s="155" t="e">
        <f t="shared" ref="I38:I39" si="0">G38/F38</f>
        <v>#DIV/0!</v>
      </c>
    </row>
    <row r="39" spans="1:11" ht="16.5" hidden="1" customHeight="1" x14ac:dyDescent="0.35">
      <c r="A39" s="154" t="s">
        <v>61</v>
      </c>
      <c r="B39" s="35"/>
      <c r="C39" s="2"/>
      <c r="D39" s="50"/>
      <c r="E39" s="50"/>
      <c r="F39" s="48">
        <v>0</v>
      </c>
      <c r="G39" s="48">
        <v>0</v>
      </c>
      <c r="H39" s="49"/>
      <c r="I39" s="155" t="e">
        <f t="shared" si="0"/>
        <v>#DIV/0!</v>
      </c>
    </row>
    <row r="40" spans="1:11" ht="16.5" x14ac:dyDescent="0.35">
      <c r="A40" s="154" t="s">
        <v>54</v>
      </c>
      <c r="B40" s="35"/>
      <c r="C40" s="2"/>
      <c r="D40" s="50"/>
      <c r="E40" s="50"/>
      <c r="F40" s="48">
        <v>0</v>
      </c>
      <c r="G40" s="48">
        <v>0</v>
      </c>
      <c r="H40" s="49"/>
      <c r="I40" s="155" t="str">
        <f t="shared" ref="I40:I42" si="1">IF(F40=0,"nerozp.",G40/F40)</f>
        <v>nerozp.</v>
      </c>
    </row>
    <row r="41" spans="1:11" ht="16.5" x14ac:dyDescent="0.35">
      <c r="A41" s="154" t="s">
        <v>52</v>
      </c>
      <c r="B41" s="35"/>
      <c r="C41" s="2"/>
      <c r="D41" s="47"/>
      <c r="E41" s="47"/>
      <c r="F41" s="48">
        <v>1598789.16</v>
      </c>
      <c r="G41" s="48">
        <v>1598789.16</v>
      </c>
      <c r="H41" s="49"/>
      <c r="I41" s="386">
        <f>IF(F41=0,"nerozp.",G41/F41)</f>
        <v>1</v>
      </c>
    </row>
    <row r="42" spans="1:11" ht="16.5" x14ac:dyDescent="0.35">
      <c r="A42" s="154" t="s">
        <v>230</v>
      </c>
      <c r="B42" s="2"/>
      <c r="C42" s="2"/>
      <c r="D42" s="29"/>
      <c r="E42" s="29"/>
      <c r="F42" s="48">
        <v>0</v>
      </c>
      <c r="G42" s="48">
        <v>0</v>
      </c>
      <c r="H42" s="49"/>
      <c r="I42" s="155" t="str">
        <f t="shared" si="1"/>
        <v>nerozp.</v>
      </c>
    </row>
    <row r="43" spans="1:11" ht="12.75" hidden="1" customHeight="1" x14ac:dyDescent="0.2">
      <c r="A43" s="433" t="s">
        <v>51</v>
      </c>
      <c r="B43" s="433"/>
      <c r="C43" s="433"/>
      <c r="D43" s="433"/>
      <c r="E43" s="433"/>
      <c r="F43" s="433"/>
      <c r="G43" s="433"/>
      <c r="H43" s="433"/>
      <c r="I43" s="433"/>
    </row>
    <row r="44" spans="1:11" ht="27" customHeight="1" x14ac:dyDescent="0.2">
      <c r="A44" s="156" t="s">
        <v>51</v>
      </c>
      <c r="B44" s="426"/>
      <c r="C44" s="426"/>
      <c r="D44" s="426"/>
      <c r="E44" s="426"/>
      <c r="F44" s="426"/>
      <c r="G44" s="426"/>
      <c r="H44" s="426"/>
      <c r="I44" s="426"/>
    </row>
    <row r="45" spans="1:11" ht="19.5" thickBot="1" x14ac:dyDescent="0.45">
      <c r="A45" s="30" t="s">
        <v>40</v>
      </c>
      <c r="B45" s="30" t="s">
        <v>16</v>
      </c>
      <c r="C45" s="30"/>
      <c r="D45" s="47"/>
      <c r="E45" s="47"/>
      <c r="F45" s="29"/>
      <c r="G45" s="36"/>
      <c r="H45" s="427" t="s">
        <v>29</v>
      </c>
      <c r="I45" s="427"/>
    </row>
    <row r="46" spans="1:11" ht="18.75" thickTop="1" x14ac:dyDescent="0.35">
      <c r="A46" s="157"/>
      <c r="B46" s="158"/>
      <c r="C46" s="159"/>
      <c r="D46" s="158"/>
      <c r="E46" s="160" t="str">
        <f>CONCATENATE("Stav k 1.1.",'Rekapitulace dle oblasti'!E7)</f>
        <v>Stav k 1.1.2022</v>
      </c>
      <c r="F46" s="161" t="s">
        <v>17</v>
      </c>
      <c r="G46" s="161" t="s">
        <v>18</v>
      </c>
      <c r="H46" s="162" t="s">
        <v>19</v>
      </c>
      <c r="I46" s="163" t="s">
        <v>28</v>
      </c>
    </row>
    <row r="47" spans="1:11" x14ac:dyDescent="0.2">
      <c r="A47" s="164"/>
      <c r="B47" s="165"/>
      <c r="C47" s="165"/>
      <c r="D47" s="165"/>
      <c r="E47" s="166"/>
      <c r="F47" s="445"/>
      <c r="G47" s="167"/>
      <c r="H47" s="168" t="str">
        <f>CONCATENATE("31.12.",'Rekapitulace dle oblasti'!E7)</f>
        <v>31.12.2022</v>
      </c>
      <c r="I47" s="169" t="str">
        <f>CONCATENATE("31.12.",'Rekapitulace dle oblasti'!E7)</f>
        <v>31.12.2022</v>
      </c>
    </row>
    <row r="48" spans="1:11" x14ac:dyDescent="0.2">
      <c r="A48" s="164"/>
      <c r="B48" s="165"/>
      <c r="C48" s="165"/>
      <c r="D48" s="165"/>
      <c r="E48" s="166"/>
      <c r="F48" s="445"/>
      <c r="G48" s="170"/>
      <c r="H48" s="170"/>
      <c r="I48" s="171"/>
    </row>
    <row r="49" spans="1:9" ht="13.5" thickBot="1" x14ac:dyDescent="0.25">
      <c r="A49" s="172"/>
      <c r="B49" s="173"/>
      <c r="C49" s="173"/>
      <c r="D49" s="173"/>
      <c r="E49" s="166"/>
      <c r="F49" s="174"/>
      <c r="G49" s="174"/>
      <c r="H49" s="174"/>
      <c r="I49" s="175"/>
    </row>
    <row r="50" spans="1:9" ht="13.5" thickTop="1" x14ac:dyDescent="0.2">
      <c r="A50" s="176"/>
      <c r="B50" s="177"/>
      <c r="C50" s="177" t="s">
        <v>15</v>
      </c>
      <c r="D50" s="177"/>
      <c r="E50" s="178">
        <v>0</v>
      </c>
      <c r="F50" s="179">
        <v>0</v>
      </c>
      <c r="G50" s="180">
        <v>0</v>
      </c>
      <c r="H50" s="180">
        <f t="shared" ref="H50:H53" si="2">E50+F50-G50</f>
        <v>0</v>
      </c>
      <c r="I50" s="181">
        <v>0</v>
      </c>
    </row>
    <row r="51" spans="1:9" x14ac:dyDescent="0.2">
      <c r="A51" s="182"/>
      <c r="B51" s="183"/>
      <c r="C51" s="183" t="s">
        <v>20</v>
      </c>
      <c r="D51" s="183"/>
      <c r="E51" s="184">
        <v>335789.36</v>
      </c>
      <c r="F51" s="185">
        <v>485425</v>
      </c>
      <c r="G51" s="186">
        <v>432225.33</v>
      </c>
      <c r="H51" s="186">
        <f t="shared" si="2"/>
        <v>388989.02999999997</v>
      </c>
      <c r="I51" s="187">
        <v>341660.03</v>
      </c>
    </row>
    <row r="52" spans="1:9" x14ac:dyDescent="0.2">
      <c r="A52" s="182"/>
      <c r="B52" s="183"/>
      <c r="C52" s="183" t="s">
        <v>55</v>
      </c>
      <c r="D52" s="183"/>
      <c r="E52" s="184">
        <v>47785.919999999998</v>
      </c>
      <c r="F52" s="185">
        <v>1568725</v>
      </c>
      <c r="G52" s="186">
        <v>0</v>
      </c>
      <c r="H52" s="186">
        <f t="shared" si="2"/>
        <v>1616510.92</v>
      </c>
      <c r="I52" s="187">
        <v>1616510.92</v>
      </c>
    </row>
    <row r="53" spans="1:9" x14ac:dyDescent="0.2">
      <c r="A53" s="182"/>
      <c r="B53" s="183"/>
      <c r="C53" s="183" t="s">
        <v>53</v>
      </c>
      <c r="D53" s="183"/>
      <c r="E53" s="184">
        <v>894335.52</v>
      </c>
      <c r="F53" s="185">
        <v>1893576</v>
      </c>
      <c r="G53" s="186">
        <v>2125853.16</v>
      </c>
      <c r="H53" s="186">
        <f t="shared" si="2"/>
        <v>662058.35999999987</v>
      </c>
      <c r="I53" s="187">
        <v>662058.36</v>
      </c>
    </row>
    <row r="54" spans="1:9" ht="18.75" thickBot="1" x14ac:dyDescent="0.4">
      <c r="A54" s="188" t="s">
        <v>11</v>
      </c>
      <c r="B54" s="189"/>
      <c r="C54" s="189"/>
      <c r="D54" s="189"/>
      <c r="E54" s="190">
        <f>E50+E51+E52+E53</f>
        <v>1277910.8</v>
      </c>
      <c r="F54" s="191">
        <f>F50+F51+F52+F53</f>
        <v>3947726</v>
      </c>
      <c r="G54" s="192">
        <f>G50+G51+G52+G53</f>
        <v>2558078.4900000002</v>
      </c>
      <c r="H54" s="192">
        <f>H50+H51+H52+H53</f>
        <v>2667558.3099999996</v>
      </c>
      <c r="I54" s="193">
        <f>SUM(I50:I53)</f>
        <v>2620229.31</v>
      </c>
    </row>
    <row r="55" spans="1:9" ht="13.5" thickTop="1" x14ac:dyDescent="0.2">
      <c r="G55" s="286"/>
    </row>
    <row r="62" spans="1:9" x14ac:dyDescent="0.2">
      <c r="A62" s="4"/>
      <c r="B62" s="4"/>
      <c r="C62" s="4"/>
      <c r="D62" s="4"/>
      <c r="E62" s="4"/>
      <c r="F62" s="4"/>
      <c r="G62" s="4"/>
      <c r="H62" s="4"/>
      <c r="I62" s="4"/>
    </row>
    <row r="63" spans="1:9" x14ac:dyDescent="0.2">
      <c r="A63" s="4"/>
      <c r="B63" s="4"/>
      <c r="C63" s="4"/>
      <c r="D63" s="4"/>
      <c r="E63" s="4"/>
      <c r="F63" s="4"/>
      <c r="G63" s="4"/>
      <c r="H63" s="4"/>
      <c r="I63" s="4"/>
    </row>
    <row r="64" spans="1:9" x14ac:dyDescent="0.2">
      <c r="A64" s="4"/>
      <c r="B64" s="4"/>
      <c r="C64" s="4"/>
      <c r="D64" s="4"/>
      <c r="E64" s="4"/>
      <c r="F64" s="4"/>
      <c r="G64" s="4"/>
      <c r="H64" s="4"/>
      <c r="I64" s="4"/>
    </row>
    <row r="65" spans="1:9" x14ac:dyDescent="0.2">
      <c r="A65" s="4"/>
      <c r="B65" s="4"/>
      <c r="C65" s="4"/>
      <c r="D65" s="4"/>
      <c r="E65" s="4"/>
      <c r="F65" s="4"/>
      <c r="G65" s="4"/>
      <c r="H65" s="4"/>
      <c r="I65" s="4"/>
    </row>
    <row r="66" spans="1:9" x14ac:dyDescent="0.2">
      <c r="A66" s="4"/>
      <c r="B66" s="4"/>
      <c r="C66" s="4"/>
      <c r="D66" s="4"/>
      <c r="E66" s="4"/>
      <c r="F66" s="4"/>
      <c r="G66" s="4"/>
      <c r="H66" s="4"/>
      <c r="I66" s="4"/>
    </row>
    <row r="67" spans="1:9" x14ac:dyDescent="0.2">
      <c r="A67" s="4"/>
      <c r="B67" s="4"/>
      <c r="C67" s="4"/>
      <c r="D67" s="4"/>
      <c r="E67" s="4"/>
      <c r="F67" s="4"/>
      <c r="G67" s="4"/>
      <c r="H67" s="4"/>
      <c r="I67" s="4"/>
    </row>
    <row r="68" spans="1:9" x14ac:dyDescent="0.2">
      <c r="A68" s="4"/>
      <c r="B68" s="4"/>
      <c r="C68" s="4"/>
      <c r="D68" s="4"/>
      <c r="E68" s="4"/>
      <c r="F68" s="4"/>
      <c r="G68" s="4"/>
      <c r="H68" s="4"/>
      <c r="I68" s="4"/>
    </row>
    <row r="69" spans="1:9" x14ac:dyDescent="0.2">
      <c r="A69" s="4"/>
      <c r="B69" s="4"/>
      <c r="C69" s="4"/>
      <c r="D69" s="4"/>
      <c r="E69" s="4"/>
      <c r="F69" s="4"/>
      <c r="G69" s="4"/>
      <c r="H69" s="4"/>
      <c r="I69" s="4"/>
    </row>
    <row r="70" spans="1:9" x14ac:dyDescent="0.2">
      <c r="A70" s="4"/>
      <c r="B70" s="4"/>
      <c r="C70" s="4"/>
      <c r="D70" s="4"/>
      <c r="E70" s="4"/>
      <c r="F70" s="4"/>
      <c r="G70" s="4"/>
      <c r="H70" s="4"/>
      <c r="I70" s="4"/>
    </row>
    <row r="71" spans="1:9" x14ac:dyDescent="0.2">
      <c r="A71" s="4"/>
      <c r="B71" s="4"/>
      <c r="C71" s="4"/>
      <c r="D71" s="4"/>
      <c r="E71" s="4"/>
      <c r="F71" s="4"/>
      <c r="G71" s="4"/>
      <c r="H71" s="4"/>
      <c r="I71" s="4"/>
    </row>
    <row r="72" spans="1:9" x14ac:dyDescent="0.2">
      <c r="A72" s="4"/>
      <c r="B72" s="4"/>
      <c r="C72" s="4"/>
      <c r="D72" s="4"/>
      <c r="E72" s="4"/>
      <c r="F72" s="4"/>
      <c r="G72" s="4"/>
      <c r="H72" s="4"/>
      <c r="I72" s="4"/>
    </row>
    <row r="73" spans="1:9" x14ac:dyDescent="0.2">
      <c r="A73" s="4"/>
      <c r="B73" s="4"/>
      <c r="C73" s="4"/>
      <c r="D73" s="4"/>
      <c r="E73" s="4"/>
      <c r="F73" s="4"/>
      <c r="G73" s="4"/>
      <c r="H73" s="4"/>
      <c r="I73" s="4"/>
    </row>
    <row r="74" spans="1:9" x14ac:dyDescent="0.2">
      <c r="A74" s="4"/>
      <c r="B74" s="4"/>
      <c r="C74" s="4"/>
      <c r="D74" s="4"/>
      <c r="E74" s="4"/>
      <c r="F74" s="4"/>
      <c r="G74" s="4"/>
      <c r="H74" s="4"/>
      <c r="I74" s="4"/>
    </row>
    <row r="75" spans="1:9" x14ac:dyDescent="0.2">
      <c r="A75" s="4"/>
      <c r="B75" s="4"/>
      <c r="C75" s="4"/>
      <c r="D75" s="4"/>
      <c r="E75" s="4"/>
      <c r="F75" s="4"/>
      <c r="G75" s="4"/>
      <c r="H75" s="4"/>
      <c r="I75" s="4"/>
    </row>
    <row r="76" spans="1:9" x14ac:dyDescent="0.2">
      <c r="A76" s="4"/>
      <c r="B76" s="4"/>
      <c r="C76" s="4"/>
      <c r="D76" s="4"/>
      <c r="E76" s="4"/>
      <c r="F76" s="4"/>
      <c r="G76" s="4"/>
      <c r="H76" s="4"/>
      <c r="I76" s="4"/>
    </row>
    <row r="77" spans="1:9" x14ac:dyDescent="0.2">
      <c r="A77" s="4"/>
      <c r="B77" s="4"/>
      <c r="C77" s="4"/>
      <c r="D77" s="4"/>
      <c r="E77" s="4"/>
      <c r="F77" s="4"/>
      <c r="G77" s="4"/>
      <c r="H77" s="4"/>
      <c r="I77" s="4"/>
    </row>
    <row r="78" spans="1:9" x14ac:dyDescent="0.2">
      <c r="A78" s="4"/>
      <c r="B78" s="4"/>
      <c r="C78" s="4"/>
      <c r="D78" s="4"/>
      <c r="E78" s="4"/>
      <c r="F78" s="4"/>
      <c r="G78" s="4"/>
      <c r="H78" s="4"/>
      <c r="I78" s="4"/>
    </row>
    <row r="79" spans="1:9" x14ac:dyDescent="0.2">
      <c r="A79" s="4"/>
      <c r="B79" s="4"/>
      <c r="C79" s="4"/>
      <c r="D79" s="4"/>
      <c r="E79" s="4"/>
      <c r="F79" s="4"/>
      <c r="G79" s="4"/>
      <c r="H79" s="4"/>
      <c r="I79" s="4"/>
    </row>
    <row r="80" spans="1:9" x14ac:dyDescent="0.2">
      <c r="A80" s="4"/>
      <c r="B80" s="4"/>
      <c r="C80" s="4"/>
      <c r="D80" s="4"/>
      <c r="E80" s="4"/>
      <c r="F80" s="4"/>
      <c r="G80" s="4"/>
      <c r="H80" s="4"/>
      <c r="I80" s="4"/>
    </row>
    <row r="81" spans="1:9" x14ac:dyDescent="0.2">
      <c r="A81" s="4"/>
      <c r="B81" s="4"/>
      <c r="C81" s="4"/>
      <c r="D81" s="4"/>
      <c r="E81" s="4"/>
      <c r="F81" s="4"/>
      <c r="G81" s="4"/>
      <c r="H81" s="4"/>
      <c r="I81" s="4"/>
    </row>
    <row r="82" spans="1:9" x14ac:dyDescent="0.2">
      <c r="A82" s="4"/>
      <c r="B82" s="4"/>
      <c r="C82" s="4"/>
      <c r="D82" s="4"/>
      <c r="E82" s="4"/>
      <c r="F82" s="4"/>
      <c r="G82" s="4"/>
      <c r="H82" s="4"/>
      <c r="I82" s="4"/>
    </row>
    <row r="83" spans="1:9" x14ac:dyDescent="0.2">
      <c r="A83" s="4"/>
      <c r="B83" s="4"/>
      <c r="C83" s="4"/>
      <c r="D83" s="4"/>
      <c r="E83" s="4"/>
      <c r="F83" s="4"/>
      <c r="G83" s="4"/>
      <c r="H83" s="4"/>
      <c r="I83" s="4"/>
    </row>
    <row r="84" spans="1:9" x14ac:dyDescent="0.2">
      <c r="A84" s="4"/>
      <c r="B84" s="4"/>
      <c r="C84" s="4"/>
      <c r="D84" s="4"/>
      <c r="E84" s="4"/>
      <c r="F84" s="4"/>
      <c r="G84" s="4"/>
      <c r="H84" s="4"/>
      <c r="I84" s="4"/>
    </row>
    <row r="85" spans="1:9" x14ac:dyDescent="0.2">
      <c r="A85" s="4"/>
      <c r="B85" s="4"/>
      <c r="C85" s="4"/>
      <c r="D85" s="4"/>
      <c r="E85" s="4"/>
      <c r="F85" s="4"/>
      <c r="G85" s="4"/>
      <c r="H85" s="4"/>
      <c r="I85" s="4"/>
    </row>
    <row r="86" spans="1:9" x14ac:dyDescent="0.2">
      <c r="A86" s="4"/>
      <c r="B86" s="4"/>
      <c r="C86" s="4"/>
      <c r="D86" s="4"/>
      <c r="E86" s="4"/>
      <c r="F86" s="4"/>
      <c r="G86" s="4"/>
      <c r="H86" s="4"/>
      <c r="I86" s="4"/>
    </row>
    <row r="87" spans="1:9" x14ac:dyDescent="0.2">
      <c r="A87" s="4"/>
      <c r="B87" s="4"/>
      <c r="C87" s="4"/>
      <c r="D87" s="4"/>
      <c r="E87" s="4"/>
      <c r="F87" s="4"/>
      <c r="G87" s="4"/>
      <c r="H87" s="4"/>
      <c r="I87" s="4"/>
    </row>
    <row r="88" spans="1:9" x14ac:dyDescent="0.2">
      <c r="A88" s="4"/>
      <c r="B88" s="4"/>
      <c r="C88" s="4"/>
      <c r="D88" s="4"/>
      <c r="E88" s="4"/>
      <c r="F88" s="4"/>
      <c r="G88" s="4"/>
      <c r="H88" s="4"/>
      <c r="I88" s="4"/>
    </row>
    <row r="89" spans="1:9" x14ac:dyDescent="0.2">
      <c r="A89" s="4"/>
      <c r="B89" s="4"/>
      <c r="C89" s="4"/>
      <c r="D89" s="4"/>
      <c r="E89" s="4"/>
      <c r="F89" s="4"/>
      <c r="G89" s="4"/>
      <c r="H89" s="4"/>
      <c r="I89" s="4"/>
    </row>
    <row r="90" spans="1:9" x14ac:dyDescent="0.2">
      <c r="A90" s="4"/>
      <c r="B90" s="4"/>
      <c r="C90" s="4"/>
      <c r="D90" s="4"/>
      <c r="E90" s="4"/>
      <c r="F90" s="4"/>
      <c r="G90" s="4"/>
      <c r="H90" s="4"/>
      <c r="I90" s="4"/>
    </row>
    <row r="91" spans="1:9" x14ac:dyDescent="0.2">
      <c r="A91" s="4"/>
      <c r="B91" s="4"/>
      <c r="C91" s="4"/>
      <c r="D91" s="4"/>
      <c r="E91" s="4"/>
      <c r="F91" s="4"/>
      <c r="G91" s="4"/>
      <c r="H91" s="4"/>
      <c r="I91" s="4"/>
    </row>
    <row r="92" spans="1:9" x14ac:dyDescent="0.2">
      <c r="A92" s="4"/>
      <c r="B92" s="4"/>
      <c r="C92" s="4"/>
      <c r="D92" s="4"/>
      <c r="E92" s="4"/>
      <c r="F92" s="4"/>
      <c r="G92" s="4"/>
      <c r="H92" s="4"/>
      <c r="I92" s="4"/>
    </row>
    <row r="94" spans="1:9" x14ac:dyDescent="0.2">
      <c r="A94" s="4"/>
      <c r="B94" s="4"/>
      <c r="C94" s="4"/>
      <c r="D94" s="4"/>
      <c r="E94" s="4"/>
      <c r="F94" s="4"/>
      <c r="G94" s="4"/>
      <c r="H94" s="4"/>
      <c r="I94" s="4"/>
    </row>
    <row r="95" spans="1:9" x14ac:dyDescent="0.2">
      <c r="A95" s="4"/>
      <c r="B95" s="4"/>
      <c r="C95" s="4"/>
      <c r="D95" s="4"/>
      <c r="E95" s="4"/>
      <c r="F95" s="4"/>
      <c r="G95" s="4"/>
      <c r="H95" s="4"/>
      <c r="I95" s="4"/>
    </row>
    <row r="96" spans="1:9" x14ac:dyDescent="0.2">
      <c r="A96" s="4"/>
      <c r="B96" s="4"/>
      <c r="C96" s="4"/>
      <c r="D96" s="4"/>
      <c r="E96" s="4"/>
      <c r="F96" s="4"/>
      <c r="G96" s="4"/>
      <c r="H96" s="4"/>
      <c r="I96" s="4"/>
    </row>
    <row r="97" spans="1:9" x14ac:dyDescent="0.2">
      <c r="A97" s="4"/>
      <c r="B97" s="4"/>
      <c r="C97" s="4"/>
      <c r="D97" s="4"/>
      <c r="E97" s="4"/>
      <c r="F97" s="4"/>
      <c r="G97" s="4"/>
      <c r="H97" s="4"/>
      <c r="I97" s="4"/>
    </row>
    <row r="98" spans="1:9" x14ac:dyDescent="0.2">
      <c r="A98" s="4"/>
      <c r="B98" s="4"/>
      <c r="C98" s="4"/>
      <c r="D98" s="4"/>
      <c r="E98" s="4"/>
      <c r="F98" s="4"/>
      <c r="G98" s="4"/>
      <c r="H98" s="4"/>
      <c r="I98" s="4"/>
    </row>
    <row r="100" spans="1:9" x14ac:dyDescent="0.2">
      <c r="A100" s="4"/>
      <c r="B100" s="4"/>
      <c r="C100" s="4"/>
      <c r="D100" s="4"/>
      <c r="E100" s="4"/>
      <c r="F100" s="4"/>
      <c r="G100" s="4"/>
      <c r="H100" s="4"/>
      <c r="I100" s="4"/>
    </row>
    <row r="101" spans="1:9" x14ac:dyDescent="0.2">
      <c r="A101" s="4"/>
      <c r="B101" s="4"/>
      <c r="C101" s="4"/>
      <c r="D101" s="4"/>
      <c r="E101" s="4"/>
      <c r="F101" s="4"/>
      <c r="G101" s="4"/>
      <c r="H101" s="4"/>
      <c r="I101" s="4"/>
    </row>
    <row r="102" spans="1:9" x14ac:dyDescent="0.2">
      <c r="A102" s="4"/>
      <c r="B102" s="4"/>
      <c r="C102" s="4"/>
      <c r="D102" s="4"/>
      <c r="E102" s="4"/>
      <c r="F102" s="4"/>
      <c r="G102" s="4"/>
      <c r="H102" s="4"/>
      <c r="I102" s="4"/>
    </row>
    <row r="104" spans="1:9" x14ac:dyDescent="0.2">
      <c r="A104" s="4"/>
      <c r="B104" s="4"/>
      <c r="C104" s="4"/>
      <c r="D104" s="4"/>
      <c r="E104" s="4"/>
      <c r="F104" s="4"/>
      <c r="G104" s="4"/>
      <c r="H104" s="4"/>
      <c r="I104" s="4"/>
    </row>
    <row r="105" spans="1:9" x14ac:dyDescent="0.2">
      <c r="A105" s="4"/>
      <c r="B105" s="4"/>
      <c r="C105" s="4"/>
      <c r="D105" s="4"/>
      <c r="E105" s="4"/>
      <c r="F105" s="4"/>
      <c r="G105" s="4"/>
      <c r="H105" s="4"/>
      <c r="I105" s="4"/>
    </row>
    <row r="107" spans="1:9" x14ac:dyDescent="0.2">
      <c r="A107" s="4"/>
      <c r="B107" s="4"/>
      <c r="C107" s="4"/>
      <c r="D107" s="4"/>
      <c r="E107" s="4"/>
      <c r="F107" s="4"/>
      <c r="G107" s="4"/>
      <c r="H107" s="4"/>
      <c r="I107" s="4"/>
    </row>
    <row r="108" spans="1:9" x14ac:dyDescent="0.2">
      <c r="A108" s="4"/>
      <c r="B108" s="4"/>
      <c r="C108" s="4"/>
      <c r="D108" s="4"/>
      <c r="E108" s="4"/>
      <c r="F108" s="4"/>
      <c r="G108" s="4"/>
      <c r="H108" s="4"/>
      <c r="I108" s="4"/>
    </row>
    <row r="109" spans="1:9" x14ac:dyDescent="0.2">
      <c r="A109" s="4"/>
      <c r="B109" s="4"/>
      <c r="C109" s="4"/>
      <c r="D109" s="4"/>
      <c r="E109" s="4"/>
      <c r="F109" s="4"/>
      <c r="G109" s="4"/>
      <c r="H109" s="4"/>
      <c r="I109" s="4"/>
    </row>
    <row r="110" spans="1:9" x14ac:dyDescent="0.2">
      <c r="A110" s="4"/>
      <c r="B110" s="4"/>
      <c r="C110" s="4"/>
      <c r="D110" s="4"/>
      <c r="E110" s="4"/>
      <c r="F110" s="4"/>
      <c r="G110" s="4"/>
      <c r="H110" s="4"/>
      <c r="I110" s="4"/>
    </row>
    <row r="111" spans="1:9" x14ac:dyDescent="0.2">
      <c r="A111" s="4"/>
      <c r="B111" s="4"/>
      <c r="C111" s="4"/>
      <c r="D111" s="4"/>
      <c r="E111" s="4"/>
      <c r="F111" s="4"/>
      <c r="G111" s="4"/>
      <c r="H111" s="4"/>
      <c r="I111" s="4"/>
    </row>
    <row r="112" spans="1:9" x14ac:dyDescent="0.2">
      <c r="A112" s="4"/>
      <c r="B112" s="4"/>
      <c r="C112" s="4"/>
      <c r="D112" s="4"/>
      <c r="E112" s="4"/>
      <c r="F112" s="4"/>
      <c r="G112" s="4"/>
      <c r="H112" s="4"/>
      <c r="I112" s="4"/>
    </row>
    <row r="114" spans="1:9" x14ac:dyDescent="0.2">
      <c r="A114" s="4"/>
      <c r="B114" s="4"/>
      <c r="C114" s="4"/>
      <c r="D114" s="4"/>
      <c r="E114" s="4"/>
      <c r="F114" s="4"/>
      <c r="G114" s="4"/>
      <c r="H114" s="4"/>
      <c r="I114" s="4"/>
    </row>
    <row r="115" spans="1:9" x14ac:dyDescent="0.2">
      <c r="A115" s="4"/>
      <c r="B115" s="4"/>
      <c r="C115" s="4"/>
      <c r="D115" s="4"/>
      <c r="E115" s="4"/>
      <c r="F115" s="4"/>
      <c r="G115" s="4"/>
      <c r="H115" s="4"/>
      <c r="I115" s="4"/>
    </row>
    <row r="118" spans="1:9" x14ac:dyDescent="0.2">
      <c r="A118" s="4"/>
      <c r="B118" s="4"/>
      <c r="C118" s="4"/>
      <c r="D118" s="4"/>
      <c r="E118" s="4"/>
      <c r="F118" s="4"/>
      <c r="G118" s="4"/>
      <c r="H118" s="4"/>
      <c r="I118" s="4"/>
    </row>
    <row r="119" spans="1:9" x14ac:dyDescent="0.2">
      <c r="A119" s="4"/>
      <c r="B119" s="4"/>
      <c r="C119" s="4"/>
      <c r="D119" s="4"/>
      <c r="E119" s="4"/>
      <c r="F119" s="4"/>
      <c r="G119" s="4"/>
      <c r="H119" s="4"/>
      <c r="I119" s="4"/>
    </row>
    <row r="120" spans="1:9" x14ac:dyDescent="0.2">
      <c r="A120" s="4"/>
      <c r="B120" s="4"/>
      <c r="C120" s="4"/>
      <c r="D120" s="4"/>
      <c r="E120" s="4"/>
      <c r="F120" s="4"/>
      <c r="G120" s="4"/>
      <c r="H120" s="4"/>
      <c r="I120" s="4"/>
    </row>
    <row r="121" spans="1:9" x14ac:dyDescent="0.2">
      <c r="A121" s="4"/>
      <c r="B121" s="4"/>
      <c r="C121" s="4"/>
      <c r="D121" s="4"/>
      <c r="E121" s="4"/>
      <c r="F121" s="4"/>
      <c r="G121" s="4"/>
      <c r="H121" s="4"/>
      <c r="I121" s="4"/>
    </row>
    <row r="122" spans="1:9" x14ac:dyDescent="0.2">
      <c r="A122" s="4"/>
      <c r="B122" s="4"/>
      <c r="C122" s="4"/>
      <c r="D122" s="4"/>
      <c r="E122" s="4"/>
      <c r="F122" s="4"/>
      <c r="G122" s="4"/>
      <c r="H122" s="4"/>
      <c r="I122" s="4"/>
    </row>
    <row r="125" spans="1:9" x14ac:dyDescent="0.2">
      <c r="A125" s="4"/>
      <c r="B125" s="4"/>
      <c r="C125" s="4"/>
      <c r="D125" s="4"/>
      <c r="E125" s="4"/>
      <c r="F125" s="4"/>
      <c r="G125" s="4"/>
      <c r="H125" s="4"/>
      <c r="I125" s="4"/>
    </row>
    <row r="126" spans="1:9" x14ac:dyDescent="0.2">
      <c r="A126" s="4"/>
      <c r="B126" s="4"/>
      <c r="C126" s="4"/>
      <c r="D126" s="4"/>
      <c r="E126" s="4"/>
      <c r="F126" s="4"/>
      <c r="G126" s="4"/>
      <c r="H126" s="4"/>
      <c r="I126" s="4"/>
    </row>
    <row r="128" spans="1:9" x14ac:dyDescent="0.2">
      <c r="A128" s="4"/>
      <c r="B128" s="4"/>
      <c r="C128" s="4"/>
      <c r="D128" s="4"/>
      <c r="E128" s="4"/>
      <c r="F128" s="4"/>
      <c r="G128" s="4"/>
      <c r="H128" s="4"/>
      <c r="I128" s="4"/>
    </row>
    <row r="129" spans="1:9" x14ac:dyDescent="0.2">
      <c r="A129" s="4"/>
      <c r="B129" s="4"/>
      <c r="C129" s="4"/>
      <c r="D129" s="4"/>
      <c r="E129" s="4"/>
      <c r="F129" s="4"/>
      <c r="G129" s="4"/>
      <c r="H129" s="4"/>
      <c r="I129" s="4"/>
    </row>
    <row r="130" spans="1:9" x14ac:dyDescent="0.2">
      <c r="A130" s="4"/>
      <c r="B130" s="4"/>
      <c r="C130" s="4"/>
      <c r="D130" s="4"/>
      <c r="E130" s="4"/>
      <c r="F130" s="4"/>
      <c r="G130" s="4"/>
      <c r="H130" s="4"/>
      <c r="I130" s="4"/>
    </row>
    <row r="131" spans="1:9" x14ac:dyDescent="0.2">
      <c r="A131" s="4"/>
      <c r="B131" s="4"/>
      <c r="C131" s="4"/>
      <c r="D131" s="4"/>
      <c r="E131" s="4"/>
      <c r="F131" s="4"/>
      <c r="G131" s="4"/>
      <c r="H131" s="4"/>
      <c r="I131" s="4"/>
    </row>
    <row r="133" spans="1:9" x14ac:dyDescent="0.2">
      <c r="A133" s="4"/>
      <c r="B133" s="4"/>
      <c r="C133" s="4"/>
      <c r="D133" s="4"/>
      <c r="E133" s="4"/>
      <c r="F133" s="4"/>
      <c r="G133" s="4"/>
      <c r="H133" s="4"/>
      <c r="I133" s="4"/>
    </row>
    <row r="136" spans="1:9" x14ac:dyDescent="0.2">
      <c r="A136" s="4"/>
      <c r="B136" s="4"/>
      <c r="C136" s="4"/>
      <c r="D136" s="4"/>
      <c r="E136" s="4"/>
      <c r="F136" s="4"/>
      <c r="G136" s="4"/>
      <c r="H136" s="4"/>
      <c r="I136" s="4"/>
    </row>
    <row r="137" spans="1:9" x14ac:dyDescent="0.2">
      <c r="A137" s="4"/>
      <c r="B137" s="4"/>
      <c r="C137" s="4"/>
      <c r="D137" s="4"/>
      <c r="E137" s="4"/>
      <c r="F137" s="4"/>
      <c r="G137" s="4"/>
      <c r="H137" s="4"/>
      <c r="I137" s="4"/>
    </row>
    <row r="138" spans="1:9" x14ac:dyDescent="0.2">
      <c r="A138" s="4"/>
      <c r="B138" s="4"/>
      <c r="C138" s="4"/>
      <c r="D138" s="4"/>
      <c r="E138" s="4"/>
      <c r="F138" s="4"/>
      <c r="G138" s="4"/>
      <c r="H138" s="4"/>
      <c r="I138" s="4"/>
    </row>
    <row r="139" spans="1:9" x14ac:dyDescent="0.2">
      <c r="A139" s="4"/>
      <c r="B139" s="4"/>
      <c r="C139" s="4"/>
      <c r="D139" s="4"/>
      <c r="E139" s="4"/>
      <c r="F139" s="4"/>
      <c r="G139" s="4"/>
      <c r="H139" s="4"/>
      <c r="I139" s="4"/>
    </row>
    <row r="140" spans="1:9" x14ac:dyDescent="0.2">
      <c r="A140" s="4"/>
      <c r="B140" s="4"/>
      <c r="C140" s="4"/>
      <c r="D140" s="4"/>
      <c r="E140" s="4"/>
      <c r="F140" s="4"/>
      <c r="G140" s="4"/>
      <c r="H140" s="4"/>
      <c r="I140" s="4"/>
    </row>
    <row r="144" spans="1:9" x14ac:dyDescent="0.2">
      <c r="A144" s="4"/>
      <c r="B144" s="4"/>
      <c r="C144" s="4"/>
      <c r="D144" s="4"/>
      <c r="E144" s="4"/>
      <c r="F144" s="4"/>
      <c r="G144" s="4"/>
      <c r="H144" s="4"/>
      <c r="I144" s="4"/>
    </row>
    <row r="150" spans="1:9" x14ac:dyDescent="0.2">
      <c r="A150" s="4"/>
      <c r="B150" s="4"/>
      <c r="C150" s="4"/>
      <c r="D150" s="4"/>
      <c r="E150" s="4"/>
      <c r="F150" s="4"/>
      <c r="G150" s="4"/>
      <c r="H150" s="4"/>
      <c r="I150" s="4"/>
    </row>
    <row r="155" spans="1:9" x14ac:dyDescent="0.2">
      <c r="A155" s="4"/>
      <c r="B155" s="4"/>
      <c r="C155" s="4"/>
      <c r="D155" s="4"/>
      <c r="E155" s="4"/>
      <c r="F155" s="4"/>
      <c r="G155" s="4"/>
      <c r="H155" s="4"/>
      <c r="I155" s="4"/>
    </row>
    <row r="156" spans="1:9" x14ac:dyDescent="0.2">
      <c r="A156" s="4"/>
      <c r="B156" s="4"/>
      <c r="C156" s="4"/>
      <c r="D156" s="4"/>
      <c r="E156" s="4"/>
      <c r="F156" s="4"/>
      <c r="G156" s="4"/>
      <c r="H156" s="4"/>
      <c r="I156" s="4"/>
    </row>
    <row r="157" spans="1:9" x14ac:dyDescent="0.2">
      <c r="A157" s="4"/>
      <c r="B157" s="4"/>
      <c r="C157" s="4"/>
      <c r="D157" s="4"/>
      <c r="E157" s="4"/>
      <c r="F157" s="4"/>
      <c r="G157" s="4"/>
      <c r="H157" s="4"/>
      <c r="I157" s="4"/>
    </row>
    <row r="158" spans="1:9" x14ac:dyDescent="0.2">
      <c r="A158" s="4"/>
      <c r="B158" s="4"/>
      <c r="C158" s="4"/>
      <c r="D158" s="4"/>
      <c r="E158" s="4"/>
      <c r="F158" s="4"/>
      <c r="G158" s="4"/>
      <c r="H158" s="4"/>
      <c r="I158" s="4"/>
    </row>
    <row r="159" spans="1:9" x14ac:dyDescent="0.2">
      <c r="A159" s="4"/>
      <c r="B159" s="4"/>
      <c r="C159" s="4"/>
      <c r="D159" s="4"/>
      <c r="E159" s="4"/>
      <c r="F159" s="4"/>
      <c r="G159" s="4"/>
      <c r="H159" s="4"/>
      <c r="I159" s="4"/>
    </row>
    <row r="160" spans="1:9" x14ac:dyDescent="0.2">
      <c r="A160" s="4"/>
      <c r="B160" s="4"/>
      <c r="C160" s="4"/>
      <c r="D160" s="4"/>
      <c r="E160" s="4"/>
      <c r="F160" s="4"/>
      <c r="G160" s="4"/>
      <c r="H160" s="4"/>
      <c r="I160" s="4"/>
    </row>
    <row r="161" spans="1:9" x14ac:dyDescent="0.2">
      <c r="A161" s="4"/>
      <c r="B161" s="4"/>
      <c r="C161" s="4"/>
      <c r="D161" s="4"/>
      <c r="E161" s="4"/>
      <c r="F161" s="4"/>
      <c r="G161" s="4"/>
      <c r="H161" s="4"/>
      <c r="I161" s="4"/>
    </row>
    <row r="162" spans="1:9" x14ac:dyDescent="0.2">
      <c r="A162" s="4"/>
      <c r="B162" s="4"/>
      <c r="C162" s="4"/>
      <c r="D162" s="4"/>
      <c r="E162" s="4"/>
      <c r="F162" s="4"/>
      <c r="G162" s="4"/>
      <c r="H162" s="4"/>
      <c r="I162" s="4"/>
    </row>
    <row r="163" spans="1:9" x14ac:dyDescent="0.2">
      <c r="A163" s="4"/>
      <c r="B163" s="4"/>
      <c r="C163" s="4"/>
      <c r="D163" s="4"/>
      <c r="E163" s="4"/>
      <c r="F163" s="4"/>
      <c r="G163" s="4"/>
      <c r="H163" s="4"/>
      <c r="I163" s="4"/>
    </row>
    <row r="164" spans="1:9" x14ac:dyDescent="0.2">
      <c r="A164" s="4"/>
      <c r="B164" s="4"/>
      <c r="C164" s="4"/>
      <c r="D164" s="4"/>
      <c r="E164" s="4"/>
      <c r="F164" s="4"/>
      <c r="G164" s="4"/>
      <c r="H164" s="4"/>
      <c r="I164" s="4"/>
    </row>
    <row r="165" spans="1:9" x14ac:dyDescent="0.2">
      <c r="A165" s="4"/>
      <c r="B165" s="4"/>
      <c r="C165" s="4"/>
      <c r="D165" s="4"/>
      <c r="E165" s="4"/>
      <c r="F165" s="4"/>
      <c r="G165" s="4"/>
      <c r="H165" s="4"/>
      <c r="I165" s="4"/>
    </row>
    <row r="166" spans="1:9" x14ac:dyDescent="0.2">
      <c r="A166" s="4"/>
      <c r="B166" s="4"/>
      <c r="C166" s="4"/>
      <c r="D166" s="4"/>
      <c r="E166" s="4"/>
      <c r="F166" s="4"/>
      <c r="G166" s="4"/>
      <c r="H166" s="4"/>
      <c r="I166" s="4"/>
    </row>
    <row r="167" spans="1:9" x14ac:dyDescent="0.2">
      <c r="A167" s="4"/>
      <c r="B167" s="4"/>
      <c r="C167" s="4"/>
      <c r="D167" s="4"/>
      <c r="E167" s="4"/>
      <c r="F167" s="4"/>
      <c r="G167" s="4"/>
      <c r="H167" s="4"/>
      <c r="I167" s="4"/>
    </row>
    <row r="168" spans="1:9" x14ac:dyDescent="0.2">
      <c r="A168" s="4"/>
      <c r="B168" s="4"/>
      <c r="C168" s="4"/>
      <c r="D168" s="4"/>
      <c r="E168" s="4"/>
      <c r="F168" s="4"/>
      <c r="G168" s="4"/>
      <c r="H168" s="4"/>
      <c r="I168" s="4"/>
    </row>
    <row r="169" spans="1:9" x14ac:dyDescent="0.2">
      <c r="A169" s="4"/>
      <c r="B169" s="4"/>
      <c r="C169" s="4"/>
      <c r="D169" s="4"/>
      <c r="E169" s="4"/>
      <c r="F169" s="4"/>
      <c r="G169" s="4"/>
      <c r="H169" s="4"/>
      <c r="I169" s="4"/>
    </row>
    <row r="170" spans="1:9" x14ac:dyDescent="0.2">
      <c r="A170" s="4"/>
      <c r="B170" s="4"/>
      <c r="C170" s="4"/>
      <c r="D170" s="4"/>
      <c r="E170" s="4"/>
      <c r="F170" s="4"/>
      <c r="G170" s="4"/>
      <c r="H170" s="4"/>
      <c r="I170" s="4"/>
    </row>
    <row r="171" spans="1:9" x14ac:dyDescent="0.2">
      <c r="A171" s="4"/>
      <c r="B171" s="4"/>
      <c r="C171" s="4"/>
      <c r="D171" s="4"/>
      <c r="E171" s="4"/>
      <c r="F171" s="4"/>
      <c r="G171" s="4"/>
      <c r="H171" s="4"/>
      <c r="I171" s="4"/>
    </row>
    <row r="172" spans="1:9" x14ac:dyDescent="0.2">
      <c r="A172" s="4"/>
      <c r="B172" s="4"/>
      <c r="C172" s="4"/>
      <c r="D172" s="4"/>
      <c r="E172" s="4"/>
      <c r="F172" s="4"/>
      <c r="G172" s="4"/>
      <c r="H172" s="4"/>
      <c r="I172" s="4"/>
    </row>
    <row r="173" spans="1:9" x14ac:dyDescent="0.2">
      <c r="A173" s="4"/>
      <c r="B173" s="4"/>
      <c r="C173" s="4"/>
      <c r="D173" s="4"/>
      <c r="E173" s="4"/>
      <c r="F173" s="4"/>
      <c r="G173" s="4"/>
      <c r="H173" s="4"/>
      <c r="I173" s="4"/>
    </row>
    <row r="174" spans="1:9" x14ac:dyDescent="0.2">
      <c r="A174" s="4"/>
      <c r="B174" s="4"/>
      <c r="C174" s="4"/>
      <c r="D174" s="4"/>
      <c r="E174" s="4"/>
      <c r="F174" s="4"/>
      <c r="G174" s="4"/>
      <c r="H174" s="4"/>
      <c r="I174" s="4"/>
    </row>
    <row r="175" spans="1:9" x14ac:dyDescent="0.2">
      <c r="A175" s="4"/>
      <c r="B175" s="4"/>
      <c r="C175" s="4"/>
      <c r="D175" s="4"/>
      <c r="E175" s="4"/>
      <c r="F175" s="4"/>
      <c r="G175" s="4"/>
      <c r="H175" s="4"/>
      <c r="I175" s="4"/>
    </row>
    <row r="177" spans="1:9" x14ac:dyDescent="0.2">
      <c r="A177" s="4"/>
      <c r="B177" s="4"/>
      <c r="C177" s="4"/>
      <c r="D177" s="4"/>
      <c r="E177" s="4"/>
      <c r="F177" s="4"/>
      <c r="G177" s="4"/>
      <c r="H177" s="4"/>
      <c r="I177" s="4"/>
    </row>
    <row r="178" spans="1:9" x14ac:dyDescent="0.2">
      <c r="A178" s="4"/>
      <c r="B178" s="4"/>
      <c r="C178" s="4"/>
      <c r="D178" s="4"/>
      <c r="E178" s="4"/>
      <c r="F178" s="4"/>
      <c r="G178" s="4"/>
      <c r="H178" s="4"/>
      <c r="I178" s="4"/>
    </row>
    <row r="179" spans="1:9" x14ac:dyDescent="0.2">
      <c r="A179" s="4"/>
      <c r="B179" s="4"/>
      <c r="C179" s="4"/>
      <c r="D179" s="4"/>
      <c r="E179" s="4"/>
      <c r="F179" s="4"/>
      <c r="G179" s="4"/>
      <c r="H179" s="4"/>
      <c r="I179" s="4"/>
    </row>
    <row r="180" spans="1:9" x14ac:dyDescent="0.2">
      <c r="A180" s="4"/>
      <c r="B180" s="4"/>
      <c r="C180" s="4"/>
      <c r="D180" s="4"/>
      <c r="E180" s="4"/>
      <c r="F180" s="4"/>
      <c r="G180" s="4"/>
      <c r="H180" s="4"/>
      <c r="I180" s="4"/>
    </row>
    <row r="181" spans="1:9" x14ac:dyDescent="0.2">
      <c r="A181" s="4"/>
      <c r="B181" s="4"/>
      <c r="C181" s="4"/>
      <c r="D181" s="4"/>
      <c r="E181" s="4"/>
      <c r="F181" s="4"/>
      <c r="G181" s="4"/>
      <c r="H181" s="4"/>
      <c r="I181" s="4"/>
    </row>
    <row r="182" spans="1:9" x14ac:dyDescent="0.2">
      <c r="A182" s="4"/>
      <c r="B182" s="4"/>
      <c r="C182" s="4"/>
      <c r="D182" s="4"/>
      <c r="E182" s="4"/>
      <c r="F182" s="4"/>
      <c r="G182" s="4"/>
      <c r="H182" s="4"/>
      <c r="I182" s="4"/>
    </row>
    <row r="188" spans="1:9" x14ac:dyDescent="0.2">
      <c r="A188" s="4"/>
      <c r="B188" s="4"/>
      <c r="C188" s="4"/>
      <c r="D188" s="4"/>
      <c r="E188" s="4"/>
      <c r="F188" s="4"/>
      <c r="G188" s="4"/>
      <c r="H188" s="4"/>
      <c r="I188" s="4"/>
    </row>
    <row r="190" spans="1:9" x14ac:dyDescent="0.2">
      <c r="A190" s="4"/>
      <c r="B190" s="4"/>
      <c r="C190" s="4"/>
      <c r="D190" s="4"/>
      <c r="E190" s="4"/>
      <c r="F190" s="4"/>
      <c r="G190" s="4"/>
      <c r="H190" s="4"/>
      <c r="I190" s="4"/>
    </row>
    <row r="191" spans="1:9" x14ac:dyDescent="0.2">
      <c r="A191" s="4"/>
      <c r="B191" s="4"/>
      <c r="C191" s="4"/>
      <c r="D191" s="4"/>
      <c r="E191" s="4"/>
      <c r="F191" s="4"/>
      <c r="G191" s="4"/>
      <c r="H191" s="4"/>
      <c r="I191" s="4"/>
    </row>
    <row r="192" spans="1:9" x14ac:dyDescent="0.2">
      <c r="A192" s="4"/>
      <c r="B192" s="4"/>
      <c r="C192" s="4"/>
      <c r="D192" s="4"/>
      <c r="E192" s="4"/>
      <c r="F192" s="4"/>
      <c r="G192" s="4"/>
      <c r="H192" s="4"/>
      <c r="I192" s="4"/>
    </row>
    <row r="193" spans="1:9" x14ac:dyDescent="0.2">
      <c r="A193" s="4"/>
      <c r="B193" s="4"/>
      <c r="C193" s="4"/>
      <c r="D193" s="4"/>
      <c r="E193" s="4"/>
      <c r="F193" s="4"/>
      <c r="G193" s="4"/>
      <c r="H193" s="4"/>
      <c r="I193" s="4"/>
    </row>
    <row r="194" spans="1:9" x14ac:dyDescent="0.2">
      <c r="A194" s="4"/>
      <c r="B194" s="4"/>
      <c r="C194" s="4"/>
      <c r="D194" s="4"/>
      <c r="E194" s="4"/>
      <c r="F194" s="4"/>
      <c r="G194" s="4"/>
      <c r="H194" s="4"/>
      <c r="I194" s="4"/>
    </row>
    <row r="195" spans="1:9" x14ac:dyDescent="0.2">
      <c r="A195" s="4"/>
      <c r="B195" s="4"/>
      <c r="C195" s="4"/>
      <c r="D195" s="4"/>
      <c r="E195" s="4"/>
      <c r="F195" s="4"/>
      <c r="G195" s="4"/>
      <c r="H195" s="4"/>
      <c r="I195" s="4"/>
    </row>
    <row r="197" spans="1:9" x14ac:dyDescent="0.2">
      <c r="A197" s="4"/>
      <c r="B197" s="4"/>
      <c r="C197" s="4"/>
      <c r="D197" s="4"/>
      <c r="E197" s="4"/>
      <c r="F197" s="4"/>
      <c r="G197" s="4"/>
      <c r="H197" s="4"/>
      <c r="I197" s="4"/>
    </row>
    <row r="198" spans="1:9" x14ac:dyDescent="0.2">
      <c r="A198" s="4"/>
      <c r="B198" s="4"/>
      <c r="C198" s="4"/>
      <c r="D198" s="4"/>
      <c r="E198" s="4"/>
      <c r="F198" s="4"/>
      <c r="G198" s="4"/>
      <c r="H198" s="4"/>
      <c r="I198" s="4"/>
    </row>
    <row r="199" spans="1:9" x14ac:dyDescent="0.2">
      <c r="A199" s="4"/>
      <c r="B199" s="4"/>
      <c r="C199" s="4"/>
      <c r="D199" s="4"/>
      <c r="E199" s="4"/>
      <c r="F199" s="4"/>
      <c r="G199" s="4"/>
      <c r="H199" s="4"/>
      <c r="I199" s="4"/>
    </row>
    <row r="205" spans="1:9" x14ac:dyDescent="0.2">
      <c r="A205" s="4"/>
      <c r="B205" s="4"/>
      <c r="C205" s="4"/>
      <c r="D205" s="4"/>
      <c r="E205" s="4"/>
      <c r="F205" s="4"/>
      <c r="G205" s="4"/>
      <c r="H205" s="4"/>
      <c r="I205" s="4"/>
    </row>
    <row r="206" spans="1:9" x14ac:dyDescent="0.2">
      <c r="A206" s="4"/>
      <c r="B206" s="4"/>
      <c r="C206" s="4"/>
      <c r="D206" s="4"/>
      <c r="E206" s="4"/>
      <c r="F206" s="4"/>
      <c r="G206" s="4"/>
      <c r="H206" s="4"/>
      <c r="I206" s="4"/>
    </row>
    <row r="207" spans="1:9" x14ac:dyDescent="0.2">
      <c r="A207" s="4"/>
      <c r="B207" s="4"/>
      <c r="C207" s="4"/>
      <c r="D207" s="4"/>
      <c r="E207" s="4"/>
      <c r="F207" s="4"/>
      <c r="G207" s="4"/>
      <c r="H207" s="4"/>
      <c r="I207" s="4"/>
    </row>
    <row r="208" spans="1:9" x14ac:dyDescent="0.2">
      <c r="A208" s="4"/>
      <c r="B208" s="4"/>
      <c r="C208" s="4"/>
      <c r="D208" s="4"/>
      <c r="E208" s="4"/>
      <c r="F208" s="4"/>
      <c r="G208" s="4"/>
      <c r="H208" s="4"/>
      <c r="I208" s="4"/>
    </row>
    <row r="209" spans="1:9" x14ac:dyDescent="0.2">
      <c r="A209" s="4"/>
      <c r="B209" s="4"/>
      <c r="C209" s="4"/>
      <c r="D209" s="4"/>
      <c r="E209" s="4"/>
      <c r="F209" s="4"/>
      <c r="G209" s="4"/>
      <c r="H209" s="4"/>
      <c r="I209" s="4"/>
    </row>
    <row r="210" spans="1:9" x14ac:dyDescent="0.2">
      <c r="A210" s="4"/>
      <c r="B210" s="4"/>
      <c r="C210" s="4"/>
      <c r="D210" s="4"/>
      <c r="E210" s="4"/>
      <c r="F210" s="4"/>
      <c r="G210" s="4"/>
      <c r="H210" s="4"/>
      <c r="I210" s="4"/>
    </row>
    <row r="211" spans="1:9" x14ac:dyDescent="0.2">
      <c r="A211" s="4"/>
      <c r="B211" s="4"/>
      <c r="C211" s="4"/>
      <c r="D211" s="4"/>
      <c r="E211" s="4"/>
      <c r="F211" s="4"/>
      <c r="G211" s="4"/>
      <c r="H211" s="4"/>
      <c r="I211" s="4"/>
    </row>
    <row r="212" spans="1:9" x14ac:dyDescent="0.2">
      <c r="A212" s="4"/>
      <c r="B212" s="4"/>
      <c r="C212" s="4"/>
      <c r="D212" s="4"/>
      <c r="E212" s="4"/>
      <c r="F212" s="4"/>
      <c r="G212" s="4"/>
      <c r="H212" s="4"/>
      <c r="I212" s="4"/>
    </row>
    <row r="213" spans="1:9" x14ac:dyDescent="0.2">
      <c r="A213" s="4"/>
      <c r="B213" s="4"/>
      <c r="C213" s="4"/>
      <c r="D213" s="4"/>
      <c r="E213" s="4"/>
      <c r="F213" s="4"/>
      <c r="G213" s="4"/>
      <c r="H213" s="4"/>
      <c r="I213" s="4"/>
    </row>
    <row r="214" spans="1:9" x14ac:dyDescent="0.2">
      <c r="A214" s="4"/>
      <c r="B214" s="4"/>
      <c r="C214" s="4"/>
      <c r="D214" s="4"/>
      <c r="E214" s="4"/>
      <c r="F214" s="4"/>
      <c r="G214" s="4"/>
      <c r="H214" s="4"/>
      <c r="I214" s="4"/>
    </row>
    <row r="216" spans="1:9" x14ac:dyDescent="0.2">
      <c r="A216" s="4"/>
      <c r="B216" s="4"/>
      <c r="C216" s="4"/>
      <c r="D216" s="4"/>
      <c r="E216" s="4"/>
      <c r="F216" s="4"/>
      <c r="G216" s="4"/>
      <c r="H216" s="4"/>
      <c r="I216" s="4"/>
    </row>
    <row r="217" spans="1:9" x14ac:dyDescent="0.2">
      <c r="A217" s="4"/>
      <c r="B217" s="4"/>
      <c r="C217" s="4"/>
      <c r="D217" s="4"/>
      <c r="E217" s="4"/>
      <c r="F217" s="4"/>
      <c r="G217" s="4"/>
      <c r="H217" s="4"/>
      <c r="I217" s="4"/>
    </row>
    <row r="218" spans="1:9" x14ac:dyDescent="0.2">
      <c r="A218" s="4"/>
      <c r="B218" s="4"/>
      <c r="C218" s="4"/>
      <c r="D218" s="4"/>
      <c r="E218" s="4"/>
      <c r="F218" s="4"/>
      <c r="G218" s="4"/>
      <c r="H218" s="4"/>
      <c r="I218" s="4"/>
    </row>
    <row r="219" spans="1:9" x14ac:dyDescent="0.2">
      <c r="A219" s="4"/>
      <c r="B219" s="4"/>
      <c r="C219" s="4"/>
      <c r="D219" s="4"/>
      <c r="E219" s="4"/>
      <c r="F219" s="4"/>
      <c r="G219" s="4"/>
      <c r="H219" s="4"/>
      <c r="I219" s="4"/>
    </row>
    <row r="220" spans="1:9" x14ac:dyDescent="0.2">
      <c r="A220" s="4"/>
      <c r="B220" s="4"/>
      <c r="C220" s="4"/>
      <c r="D220" s="4"/>
      <c r="E220" s="4"/>
      <c r="F220" s="4"/>
      <c r="G220" s="4"/>
      <c r="H220" s="4"/>
      <c r="I220" s="4"/>
    </row>
    <row r="221" spans="1:9" x14ac:dyDescent="0.2">
      <c r="A221" s="4"/>
      <c r="B221" s="4"/>
      <c r="C221" s="4"/>
      <c r="D221" s="4"/>
      <c r="E221" s="4"/>
      <c r="F221" s="4"/>
      <c r="G221" s="4"/>
      <c r="H221" s="4"/>
      <c r="I221" s="4"/>
    </row>
    <row r="222" spans="1:9" x14ac:dyDescent="0.2">
      <c r="A222" s="4"/>
      <c r="B222" s="4"/>
      <c r="C222" s="4"/>
      <c r="D222" s="4"/>
      <c r="E222" s="4"/>
      <c r="F222" s="4"/>
      <c r="G222" s="4"/>
      <c r="H222" s="4"/>
      <c r="I222" s="4"/>
    </row>
    <row r="223" spans="1:9" x14ac:dyDescent="0.2">
      <c r="A223" s="4"/>
      <c r="B223" s="4"/>
      <c r="C223" s="4"/>
      <c r="D223" s="4"/>
      <c r="E223" s="4"/>
      <c r="F223" s="4"/>
      <c r="G223" s="4"/>
      <c r="H223" s="4"/>
      <c r="I223" s="4"/>
    </row>
    <row r="224" spans="1:9" x14ac:dyDescent="0.2">
      <c r="A224" s="4"/>
      <c r="B224" s="4"/>
      <c r="C224" s="4"/>
      <c r="D224" s="4"/>
      <c r="E224" s="4"/>
      <c r="F224" s="4"/>
      <c r="G224" s="4"/>
      <c r="H224" s="4"/>
      <c r="I224" s="4"/>
    </row>
    <row r="225" spans="1:9" x14ac:dyDescent="0.2">
      <c r="A225" s="4"/>
      <c r="B225" s="4"/>
      <c r="C225" s="4"/>
      <c r="D225" s="4"/>
      <c r="E225" s="4"/>
      <c r="F225" s="4"/>
      <c r="G225" s="4"/>
      <c r="H225" s="4"/>
      <c r="I225" s="4"/>
    </row>
    <row r="226" spans="1:9" x14ac:dyDescent="0.2">
      <c r="A226" s="4"/>
      <c r="B226" s="4"/>
      <c r="C226" s="4"/>
      <c r="D226" s="4"/>
      <c r="E226" s="4"/>
      <c r="F226" s="4"/>
      <c r="G226" s="4"/>
      <c r="H226" s="4"/>
      <c r="I226" s="4"/>
    </row>
    <row r="227" spans="1:9" x14ac:dyDescent="0.2">
      <c r="A227" s="4"/>
      <c r="B227" s="4"/>
      <c r="C227" s="4"/>
      <c r="D227" s="4"/>
      <c r="E227" s="4"/>
      <c r="F227" s="4"/>
      <c r="G227" s="4"/>
      <c r="H227" s="4"/>
      <c r="I227" s="4"/>
    </row>
    <row r="228" spans="1:9" x14ac:dyDescent="0.2">
      <c r="A228" s="4"/>
      <c r="B228" s="4"/>
      <c r="C228" s="4"/>
      <c r="D228" s="4"/>
      <c r="E228" s="4"/>
      <c r="F228" s="4"/>
      <c r="G228" s="4"/>
      <c r="H228" s="4"/>
      <c r="I228" s="4"/>
    </row>
    <row r="229" spans="1:9" x14ac:dyDescent="0.2">
      <c r="A229" s="4"/>
      <c r="B229" s="4"/>
      <c r="C229" s="4"/>
      <c r="D229" s="4"/>
      <c r="E229" s="4"/>
      <c r="F229" s="4"/>
      <c r="G229" s="4"/>
      <c r="H229" s="4"/>
      <c r="I229" s="4"/>
    </row>
    <row r="230" spans="1:9" x14ac:dyDescent="0.2">
      <c r="A230" s="4"/>
      <c r="B230" s="4"/>
      <c r="C230" s="4"/>
      <c r="D230" s="4"/>
      <c r="E230" s="4"/>
      <c r="F230" s="4"/>
      <c r="G230" s="4"/>
      <c r="H230" s="4"/>
      <c r="I230" s="4"/>
    </row>
    <row r="234" spans="1:9" x14ac:dyDescent="0.2">
      <c r="A234" s="4"/>
      <c r="B234" s="4"/>
      <c r="C234" s="4"/>
      <c r="D234" s="4"/>
      <c r="E234" s="4"/>
      <c r="F234" s="4"/>
      <c r="G234" s="4"/>
      <c r="H234" s="4"/>
      <c r="I234" s="4"/>
    </row>
    <row r="244" spans="1:9" x14ac:dyDescent="0.2">
      <c r="A244" s="4"/>
      <c r="B244" s="4"/>
      <c r="C244" s="4"/>
      <c r="D244" s="4"/>
      <c r="E244" s="4"/>
      <c r="F244" s="4"/>
      <c r="G244" s="4"/>
      <c r="H244" s="4"/>
      <c r="I244" s="4"/>
    </row>
  </sheetData>
  <sheetProtection selectLockedCells="1"/>
  <mergeCells count="26">
    <mergeCell ref="A2:D2"/>
    <mergeCell ref="E2:I2"/>
    <mergeCell ref="E3:I3"/>
    <mergeCell ref="B44:I44"/>
    <mergeCell ref="H45:I45"/>
    <mergeCell ref="E7:I7"/>
    <mergeCell ref="E11:F11"/>
    <mergeCell ref="E12:F12"/>
    <mergeCell ref="E6:F6"/>
    <mergeCell ref="H6:I6"/>
    <mergeCell ref="F47:F48"/>
    <mergeCell ref="A43:I43"/>
    <mergeCell ref="J1:O2"/>
    <mergeCell ref="E13:F13"/>
    <mergeCell ref="H13:I13"/>
    <mergeCell ref="J33:K34"/>
    <mergeCell ref="A34:I34"/>
    <mergeCell ref="B33:F33"/>
    <mergeCell ref="H29:I32"/>
    <mergeCell ref="E16:F16"/>
    <mergeCell ref="E18:F18"/>
    <mergeCell ref="C29:E29"/>
    <mergeCell ref="C32:F32"/>
    <mergeCell ref="A25:F25"/>
    <mergeCell ref="E4:I4"/>
    <mergeCell ref="E5:I5"/>
  </mergeCells>
  <pageMargins left="0.70866141732283472" right="0.70866141732283472" top="0.78740157480314965" bottom="0.78740157480314965" header="0.51181102362204722" footer="0.51181102362204722"/>
  <pageSetup paperSize="9" scale="80" firstPageNumber="93" orientation="portrait" useFirstPageNumber="1" r:id="rId1"/>
  <headerFooter alignWithMargins="0">
    <oddFooter>&amp;L&amp;"Arial,Kurzíva"&amp;11Zastupitelstvo Olomouckého kraje 19. 6. 2023
6.1. - Rozpočet Olomouckého kraje 2022 - závěrečný účet
Příloha č. 14: Financování hospodaření příspěvkových organizací Olomouckého kraje&amp;R&amp;"Arial,Kurzíva"&amp;11Strana &amp;P (celkem 293)</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8">
    <tabColor theme="3" tint="0.79998168889431442"/>
  </sheetPr>
  <dimension ref="A1:L244"/>
  <sheetViews>
    <sheetView showGridLines="0" zoomScaleNormal="100" workbookViewId="0">
      <selection activeCell="U23" sqref="U23"/>
    </sheetView>
  </sheetViews>
  <sheetFormatPr defaultColWidth="9.140625" defaultRowHeight="12.75" x14ac:dyDescent="0.2"/>
  <cols>
    <col min="1" max="1" width="7.5703125" style="27" customWidth="1"/>
    <col min="2" max="2" width="2.5703125" style="27" customWidth="1"/>
    <col min="3" max="3" width="8.42578125" style="27" customWidth="1"/>
    <col min="4" max="4" width="8.28515625" style="27" customWidth="1"/>
    <col min="5" max="5" width="15.28515625" style="27" customWidth="1"/>
    <col min="6" max="6" width="15.5703125" style="27" customWidth="1"/>
    <col min="7" max="7" width="15" style="27" customWidth="1"/>
    <col min="8" max="8" width="15.28515625" style="27" customWidth="1"/>
    <col min="9" max="9" width="19" style="27" customWidth="1"/>
    <col min="10" max="10" width="16.85546875" style="309" customWidth="1"/>
    <col min="11" max="11" width="14.42578125" style="7" customWidth="1"/>
    <col min="12" max="16384" width="9.140625" style="4"/>
  </cols>
  <sheetData>
    <row r="1" spans="1:11" ht="19.5" x14ac:dyDescent="0.4">
      <c r="A1" s="43" t="s">
        <v>0</v>
      </c>
      <c r="B1" s="21"/>
      <c r="C1" s="21"/>
      <c r="D1" s="21"/>
      <c r="I1" s="288"/>
    </row>
    <row r="2" spans="1:11" ht="19.5" x14ac:dyDescent="0.4">
      <c r="A2" s="471" t="s">
        <v>1</v>
      </c>
      <c r="B2" s="471"/>
      <c r="C2" s="471"/>
      <c r="D2" s="471"/>
      <c r="E2" s="472" t="s">
        <v>187</v>
      </c>
      <c r="F2" s="472"/>
      <c r="G2" s="472"/>
      <c r="H2" s="472"/>
      <c r="I2" s="472"/>
      <c r="J2" s="22"/>
    </row>
    <row r="3" spans="1:11" ht="9.75" customHeight="1" x14ac:dyDescent="0.4">
      <c r="A3" s="122"/>
      <c r="B3" s="122"/>
      <c r="C3" s="122"/>
      <c r="D3" s="122"/>
      <c r="E3" s="466" t="s">
        <v>23</v>
      </c>
      <c r="F3" s="466"/>
      <c r="G3" s="466"/>
      <c r="H3" s="466"/>
      <c r="I3" s="466"/>
      <c r="J3" s="22"/>
    </row>
    <row r="4" spans="1:11" ht="15.75" x14ac:dyDescent="0.25">
      <c r="A4" s="23" t="s">
        <v>2</v>
      </c>
      <c r="E4" s="473" t="s">
        <v>219</v>
      </c>
      <c r="F4" s="473"/>
      <c r="G4" s="473"/>
      <c r="H4" s="473"/>
      <c r="I4" s="473"/>
    </row>
    <row r="5" spans="1:11" ht="7.5" customHeight="1" x14ac:dyDescent="0.3">
      <c r="A5" s="24"/>
      <c r="E5" s="466" t="s">
        <v>23</v>
      </c>
      <c r="F5" s="466"/>
      <c r="G5" s="466"/>
      <c r="H5" s="466"/>
      <c r="I5" s="466"/>
    </row>
    <row r="6" spans="1:11" ht="19.5" x14ac:dyDescent="0.4">
      <c r="A6" s="22" t="s">
        <v>34</v>
      </c>
      <c r="C6" s="287"/>
      <c r="D6" s="287"/>
      <c r="E6" s="468">
        <v>47654236</v>
      </c>
      <c r="F6" s="469"/>
      <c r="G6" s="126" t="s">
        <v>3</v>
      </c>
      <c r="H6" s="470">
        <v>1300</v>
      </c>
      <c r="I6" s="470"/>
    </row>
    <row r="7" spans="1:11" ht="8.25" customHeight="1" x14ac:dyDescent="0.4">
      <c r="A7" s="22"/>
      <c r="E7" s="466" t="s">
        <v>24</v>
      </c>
      <c r="F7" s="466"/>
      <c r="G7" s="466"/>
      <c r="H7" s="466"/>
      <c r="I7" s="466"/>
    </row>
    <row r="8" spans="1:11" ht="19.5" hidden="1" x14ac:dyDescent="0.4">
      <c r="A8" s="22"/>
      <c r="E8" s="127"/>
      <c r="F8" s="127"/>
      <c r="G8" s="127"/>
      <c r="H8" s="25"/>
      <c r="I8" s="127"/>
    </row>
    <row r="9" spans="1:11" ht="30.75" customHeight="1" x14ac:dyDescent="0.4">
      <c r="A9" s="22"/>
      <c r="E9" s="127"/>
      <c r="F9" s="127"/>
      <c r="G9" s="127"/>
      <c r="H9" s="25"/>
      <c r="I9" s="127"/>
    </row>
    <row r="11" spans="1:11" ht="15" customHeight="1" x14ac:dyDescent="0.4">
      <c r="A11" s="26"/>
      <c r="E11" s="435" t="s">
        <v>4</v>
      </c>
      <c r="F11" s="467"/>
      <c r="G11" s="38" t="s">
        <v>5</v>
      </c>
      <c r="H11" s="33" t="s">
        <v>6</v>
      </c>
      <c r="I11" s="33"/>
      <c r="J11" s="27"/>
      <c r="K11" s="4"/>
    </row>
    <row r="12" spans="1:11" ht="15" customHeight="1" x14ac:dyDescent="0.4">
      <c r="A12" s="29"/>
      <c r="B12" s="29"/>
      <c r="C12" s="29"/>
      <c r="D12" s="29"/>
      <c r="E12" s="435" t="s">
        <v>7</v>
      </c>
      <c r="F12" s="467"/>
      <c r="G12" s="38" t="s">
        <v>8</v>
      </c>
      <c r="H12" s="37" t="s">
        <v>9</v>
      </c>
      <c r="I12" s="44" t="s">
        <v>10</v>
      </c>
      <c r="J12" s="27"/>
      <c r="K12" s="4"/>
    </row>
    <row r="13" spans="1:11" ht="12.75" customHeight="1" x14ac:dyDescent="0.2">
      <c r="A13" s="29"/>
      <c r="B13" s="29"/>
      <c r="C13" s="29"/>
      <c r="D13" s="29"/>
      <c r="E13" s="435" t="s">
        <v>11</v>
      </c>
      <c r="F13" s="467"/>
      <c r="G13" s="45"/>
      <c r="H13" s="474" t="s">
        <v>35</v>
      </c>
      <c r="I13" s="474"/>
      <c r="J13" s="27"/>
      <c r="K13" s="4"/>
    </row>
    <row r="14" spans="1:11" ht="12.75" customHeight="1" x14ac:dyDescent="0.2">
      <c r="A14" s="29"/>
      <c r="B14" s="29"/>
      <c r="C14" s="29"/>
      <c r="D14" s="29"/>
      <c r="E14" s="28"/>
      <c r="F14" s="28"/>
      <c r="G14" s="45"/>
      <c r="H14" s="123"/>
      <c r="I14" s="123"/>
      <c r="J14" s="27"/>
      <c r="K14" s="4"/>
    </row>
    <row r="15" spans="1:11" ht="18.75" x14ac:dyDescent="0.4">
      <c r="A15" s="30" t="s">
        <v>36</v>
      </c>
      <c r="B15" s="30"/>
      <c r="C15" s="31"/>
      <c r="D15" s="30"/>
      <c r="E15" s="2"/>
      <c r="F15" s="2"/>
      <c r="G15" s="47"/>
      <c r="H15" s="29"/>
      <c r="I15" s="29"/>
      <c r="J15" s="27"/>
      <c r="K15" s="4"/>
    </row>
    <row r="16" spans="1:11" ht="19.5" x14ac:dyDescent="0.4">
      <c r="A16" s="32" t="s">
        <v>62</v>
      </c>
      <c r="B16" s="30"/>
      <c r="C16" s="31"/>
      <c r="D16" s="30"/>
      <c r="E16" s="476">
        <v>31810000</v>
      </c>
      <c r="F16" s="477"/>
      <c r="G16" s="6">
        <f>H16+I16</f>
        <v>31390098.82</v>
      </c>
      <c r="H16" s="39">
        <v>31352592.879999999</v>
      </c>
      <c r="I16" s="39">
        <v>37505.94</v>
      </c>
      <c r="J16" s="27"/>
      <c r="K16" s="4"/>
    </row>
    <row r="17" spans="1:11" ht="18" x14ac:dyDescent="0.35">
      <c r="A17" s="103" t="s">
        <v>6</v>
      </c>
      <c r="B17" s="3"/>
      <c r="C17" s="104" t="s">
        <v>26</v>
      </c>
      <c r="D17" s="3"/>
      <c r="E17" s="3"/>
      <c r="F17" s="3"/>
      <c r="G17" s="102">
        <f>H17+I17</f>
        <v>0</v>
      </c>
      <c r="H17" s="102">
        <v>0</v>
      </c>
      <c r="I17" s="102">
        <v>0</v>
      </c>
      <c r="J17" s="320"/>
      <c r="K17" s="311"/>
    </row>
    <row r="18" spans="1:11" ht="19.5" x14ac:dyDescent="0.4">
      <c r="A18" s="32" t="s">
        <v>63</v>
      </c>
      <c r="B18" s="3"/>
      <c r="C18" s="3"/>
      <c r="D18" s="3"/>
      <c r="E18" s="476">
        <v>31814000</v>
      </c>
      <c r="F18" s="477"/>
      <c r="G18" s="6">
        <f>H18+I18</f>
        <v>31689996.219999999</v>
      </c>
      <c r="H18" s="39">
        <v>31409562.219999999</v>
      </c>
      <c r="I18" s="39">
        <v>280434</v>
      </c>
      <c r="J18" s="27"/>
      <c r="K18" s="4"/>
    </row>
    <row r="19" spans="1:11" ht="19.5" x14ac:dyDescent="0.4">
      <c r="A19" s="32"/>
      <c r="B19" s="3"/>
      <c r="C19" s="3"/>
      <c r="D19" s="3"/>
      <c r="E19" s="120"/>
      <c r="F19" s="121"/>
      <c r="G19" s="5"/>
      <c r="H19" s="39"/>
      <c r="I19" s="39"/>
      <c r="J19" s="388"/>
      <c r="K19" s="4"/>
    </row>
    <row r="20" spans="1:11" s="132" customFormat="1" ht="19.5" x14ac:dyDescent="0.4">
      <c r="A20" s="129" t="s">
        <v>64</v>
      </c>
      <c r="B20" s="129"/>
      <c r="C20" s="130"/>
      <c r="D20" s="129"/>
      <c r="E20" s="129"/>
      <c r="F20" s="129"/>
      <c r="G20" s="131">
        <f>G18-G16+G17</f>
        <v>299897.39999999851</v>
      </c>
      <c r="H20" s="131">
        <f>H18-H16+H17</f>
        <v>56969.339999999851</v>
      </c>
      <c r="I20" s="131">
        <f>I18-I16+I17</f>
        <v>242928.06</v>
      </c>
      <c r="J20" s="314"/>
      <c r="K20" s="57"/>
    </row>
    <row r="21" spans="1:11" s="132" customFormat="1" ht="19.5" x14ac:dyDescent="0.4">
      <c r="A21" s="129" t="s">
        <v>65</v>
      </c>
      <c r="B21" s="129"/>
      <c r="C21" s="130"/>
      <c r="D21" s="129"/>
      <c r="E21" s="129"/>
      <c r="F21" s="129"/>
      <c r="G21" s="131">
        <f>G20-G17</f>
        <v>299897.39999999851</v>
      </c>
      <c r="H21" s="131">
        <f>H20-H17</f>
        <v>56969.339999999851</v>
      </c>
      <c r="I21" s="131">
        <f>I20-I17</f>
        <v>242928.06</v>
      </c>
      <c r="J21" s="314"/>
      <c r="K21" s="313"/>
    </row>
    <row r="22" spans="1:11" ht="14.25" customHeight="1" x14ac:dyDescent="0.4">
      <c r="A22" s="2"/>
      <c r="B22" s="3"/>
      <c r="C22" s="3"/>
      <c r="D22" s="3"/>
      <c r="E22" s="3"/>
      <c r="F22" s="3"/>
      <c r="G22" s="3"/>
      <c r="H22" s="1"/>
      <c r="I22" s="1"/>
      <c r="J22" s="314"/>
      <c r="K22" s="313"/>
    </row>
    <row r="23" spans="1:11" ht="19.5" x14ac:dyDescent="0.4">
      <c r="J23" s="314"/>
      <c r="K23" s="313"/>
    </row>
    <row r="24" spans="1:11" ht="19.5" x14ac:dyDescent="0.4">
      <c r="A24" s="30" t="s">
        <v>66</v>
      </c>
      <c r="B24" s="34"/>
      <c r="C24" s="31"/>
      <c r="D24" s="34"/>
      <c r="E24" s="34"/>
      <c r="J24" s="314"/>
      <c r="K24" s="313"/>
    </row>
    <row r="25" spans="1:11" s="132" customFormat="1" ht="28.5" customHeight="1" x14ac:dyDescent="0.3">
      <c r="A25" s="437" t="s">
        <v>196</v>
      </c>
      <c r="B25" s="437"/>
      <c r="C25" s="437"/>
      <c r="D25" s="437"/>
      <c r="E25" s="437"/>
      <c r="F25" s="437"/>
      <c r="G25" s="134">
        <f>G21-I26</f>
        <v>299897.39999999851</v>
      </c>
      <c r="H25" s="135">
        <f>H21</f>
        <v>56969.339999999851</v>
      </c>
      <c r="I25" s="135">
        <f>I21-I26</f>
        <v>242928.06</v>
      </c>
    </row>
    <row r="26" spans="1:11" s="132" customFormat="1" ht="15" x14ac:dyDescent="0.3">
      <c r="A26" s="133" t="s">
        <v>197</v>
      </c>
      <c r="B26" s="130"/>
      <c r="C26" s="130"/>
      <c r="D26" s="130"/>
      <c r="E26" s="130"/>
      <c r="F26" s="130"/>
      <c r="G26" s="134"/>
      <c r="H26" s="363" t="s">
        <v>198</v>
      </c>
      <c r="I26" s="135">
        <v>0</v>
      </c>
      <c r="J26" s="332"/>
      <c r="K26" s="313"/>
    </row>
    <row r="27" spans="1:11" s="132" customFormat="1" x14ac:dyDescent="0.2">
      <c r="A27" s="136"/>
      <c r="B27" s="136"/>
      <c r="C27" s="136"/>
      <c r="D27" s="136"/>
      <c r="E27" s="136"/>
      <c r="F27" s="136"/>
      <c r="G27" s="136"/>
      <c r="H27" s="136"/>
      <c r="I27" s="136"/>
      <c r="J27" s="315"/>
      <c r="K27" s="316"/>
    </row>
    <row r="28" spans="1:11" s="132" customFormat="1" ht="16.5" x14ac:dyDescent="0.35">
      <c r="A28" s="129" t="s">
        <v>37</v>
      </c>
      <c r="B28" s="129" t="s">
        <v>38</v>
      </c>
      <c r="C28" s="129"/>
      <c r="D28" s="137"/>
      <c r="E28" s="137"/>
      <c r="F28" s="138"/>
      <c r="G28" s="131"/>
      <c r="H28" s="139"/>
      <c r="I28" s="138"/>
      <c r="J28" s="317"/>
      <c r="K28" s="313"/>
    </row>
    <row r="29" spans="1:11" s="132" customFormat="1" ht="16.5" customHeight="1" x14ac:dyDescent="0.3">
      <c r="A29" s="129"/>
      <c r="B29" s="129"/>
      <c r="C29" s="438" t="s">
        <v>14</v>
      </c>
      <c r="D29" s="438"/>
      <c r="E29" s="438"/>
      <c r="F29" s="138"/>
      <c r="G29" s="140">
        <f>G30+G31</f>
        <v>299897.40000000002</v>
      </c>
      <c r="H29" s="139"/>
      <c r="I29" s="138"/>
      <c r="J29" s="317"/>
      <c r="K29" s="313"/>
    </row>
    <row r="30" spans="1:11" s="132" customFormat="1" ht="18.75" x14ac:dyDescent="0.4">
      <c r="A30" s="141"/>
      <c r="B30" s="141"/>
      <c r="C30" s="142"/>
      <c r="D30" s="143"/>
      <c r="E30" s="144" t="s">
        <v>41</v>
      </c>
      <c r="F30" s="145" t="s">
        <v>15</v>
      </c>
      <c r="G30" s="146">
        <v>0</v>
      </c>
      <c r="H30" s="139"/>
      <c r="I30" s="138"/>
      <c r="J30" s="57"/>
      <c r="K30" s="57"/>
    </row>
    <row r="31" spans="1:11" s="132" customFormat="1" ht="18.75" x14ac:dyDescent="0.4">
      <c r="A31" s="141"/>
      <c r="B31" s="141"/>
      <c r="C31" s="147"/>
      <c r="D31" s="143"/>
      <c r="E31" s="148"/>
      <c r="F31" s="145" t="s">
        <v>55</v>
      </c>
      <c r="G31" s="146">
        <v>299897.40000000002</v>
      </c>
      <c r="H31" s="139"/>
      <c r="I31" s="138"/>
      <c r="J31" s="318"/>
      <c r="K31" s="318"/>
    </row>
    <row r="32" spans="1:11" s="132" customFormat="1" ht="18.75" x14ac:dyDescent="0.4">
      <c r="A32" s="141"/>
      <c r="B32" s="149"/>
      <c r="C32" s="438" t="s">
        <v>42</v>
      </c>
      <c r="D32" s="438"/>
      <c r="E32" s="438"/>
      <c r="F32" s="438"/>
      <c r="G32" s="140">
        <f>I26</f>
        <v>0</v>
      </c>
      <c r="H32" s="139"/>
      <c r="I32" s="138"/>
      <c r="J32" s="319"/>
      <c r="K32" s="57"/>
    </row>
    <row r="33" spans="1:11" ht="20.25" customHeight="1" x14ac:dyDescent="0.3">
      <c r="A33" s="150"/>
      <c r="B33" s="455" t="str">
        <f>CONCATENATE("b) Výsledek hospod. předcház. účet. období k 31. 12. ",'Rekapitulace dle oblasti'!E7)</f>
        <v>b) Výsledek hospod. předcház. účet. období k 31. 12. 2022</v>
      </c>
      <c r="C33" s="455"/>
      <c r="D33" s="455"/>
      <c r="E33" s="455"/>
      <c r="F33" s="455"/>
      <c r="G33" s="151">
        <v>507150.7</v>
      </c>
      <c r="H33" s="150"/>
      <c r="I33" s="150"/>
      <c r="J33" s="332"/>
      <c r="K33" s="310"/>
    </row>
    <row r="34" spans="1:11" ht="38.25" customHeight="1" x14ac:dyDescent="0.2">
      <c r="A34" s="441"/>
      <c r="B34" s="441"/>
      <c r="C34" s="441"/>
      <c r="D34" s="441"/>
      <c r="E34" s="441"/>
      <c r="F34" s="441"/>
      <c r="G34" s="441"/>
      <c r="H34" s="441"/>
      <c r="I34" s="441"/>
      <c r="J34" s="332"/>
      <c r="K34" s="18"/>
    </row>
    <row r="35" spans="1:11" ht="18.75" customHeight="1" x14ac:dyDescent="0.4">
      <c r="A35" s="30" t="s">
        <v>39</v>
      </c>
      <c r="B35" s="30" t="s">
        <v>21</v>
      </c>
      <c r="C35" s="30"/>
      <c r="D35" s="34"/>
      <c r="E35" s="47"/>
      <c r="F35" s="3"/>
      <c r="G35" s="152"/>
      <c r="H35" s="29"/>
      <c r="I35" s="29"/>
      <c r="J35" s="315"/>
      <c r="K35" s="316"/>
    </row>
    <row r="36" spans="1:11" ht="18.75" x14ac:dyDescent="0.4">
      <c r="A36" s="30"/>
      <c r="B36" s="30"/>
      <c r="C36" s="30"/>
      <c r="D36" s="34"/>
      <c r="F36" s="360" t="s">
        <v>25</v>
      </c>
      <c r="G36" s="44" t="s">
        <v>5</v>
      </c>
      <c r="H36" s="29"/>
      <c r="I36" s="153" t="s">
        <v>27</v>
      </c>
      <c r="J36" s="18"/>
    </row>
    <row r="37" spans="1:11" ht="16.5" x14ac:dyDescent="0.35">
      <c r="A37" s="154" t="s">
        <v>22</v>
      </c>
      <c r="B37" s="35"/>
      <c r="C37" s="2"/>
      <c r="D37" s="35"/>
      <c r="E37" s="47"/>
      <c r="F37" s="48">
        <v>0</v>
      </c>
      <c r="G37" s="48">
        <v>0</v>
      </c>
      <c r="H37" s="49"/>
      <c r="I37" s="155" t="str">
        <f>IF(F37=0,"nerozp.",G37/F37)</f>
        <v>nerozp.</v>
      </c>
      <c r="J37" s="18"/>
    </row>
    <row r="38" spans="1:11" ht="16.5" hidden="1" customHeight="1" x14ac:dyDescent="0.35">
      <c r="A38" s="154" t="s">
        <v>60</v>
      </c>
      <c r="B38" s="35"/>
      <c r="C38" s="2"/>
      <c r="D38" s="50"/>
      <c r="E38" s="50"/>
      <c r="F38" s="48">
        <v>0</v>
      </c>
      <c r="G38" s="48">
        <v>0</v>
      </c>
      <c r="H38" s="49"/>
      <c r="I38" s="155" t="e">
        <f t="shared" ref="I38:I39" si="0">G38/F38</f>
        <v>#DIV/0!</v>
      </c>
      <c r="J38" s="18"/>
    </row>
    <row r="39" spans="1:11" ht="16.5" hidden="1" customHeight="1" x14ac:dyDescent="0.35">
      <c r="A39" s="154" t="s">
        <v>61</v>
      </c>
      <c r="B39" s="35"/>
      <c r="C39" s="2"/>
      <c r="D39" s="50"/>
      <c r="E39" s="50"/>
      <c r="F39" s="48">
        <v>0</v>
      </c>
      <c r="G39" s="48">
        <v>0</v>
      </c>
      <c r="H39" s="49"/>
      <c r="I39" s="155" t="e">
        <f t="shared" si="0"/>
        <v>#DIV/0!</v>
      </c>
      <c r="J39" s="18"/>
    </row>
    <row r="40" spans="1:11" ht="16.5" x14ac:dyDescent="0.35">
      <c r="A40" s="154" t="s">
        <v>54</v>
      </c>
      <c r="B40" s="35"/>
      <c r="C40" s="2"/>
      <c r="D40" s="50"/>
      <c r="E40" s="50"/>
      <c r="F40" s="48">
        <v>0</v>
      </c>
      <c r="G40" s="48">
        <v>0</v>
      </c>
      <c r="H40" s="49"/>
      <c r="I40" s="155" t="str">
        <f t="shared" ref="I40:I42" si="1">IF(F40=0,"nerozp.",G40/F40)</f>
        <v>nerozp.</v>
      </c>
      <c r="J40" s="8"/>
    </row>
    <row r="41" spans="1:11" ht="16.5" x14ac:dyDescent="0.35">
      <c r="A41" s="154" t="s">
        <v>52</v>
      </c>
      <c r="B41" s="35"/>
      <c r="C41" s="2"/>
      <c r="D41" s="47"/>
      <c r="E41" s="47"/>
      <c r="F41" s="48">
        <v>345182</v>
      </c>
      <c r="G41" s="48">
        <v>345182</v>
      </c>
      <c r="H41" s="49"/>
      <c r="I41" s="386">
        <f>IF(F41=0,"nerozp.",G41/F41)</f>
        <v>1</v>
      </c>
      <c r="J41" s="18"/>
    </row>
    <row r="42" spans="1:11" ht="16.5" x14ac:dyDescent="0.35">
      <c r="A42" s="154" t="s">
        <v>230</v>
      </c>
      <c r="B42" s="2"/>
      <c r="C42" s="2"/>
      <c r="D42" s="29"/>
      <c r="E42" s="29"/>
      <c r="F42" s="48">
        <v>0</v>
      </c>
      <c r="G42" s="48">
        <v>0</v>
      </c>
      <c r="H42" s="49"/>
      <c r="I42" s="155" t="str">
        <f t="shared" si="1"/>
        <v>nerozp.</v>
      </c>
      <c r="J42" s="8"/>
    </row>
    <row r="43" spans="1:11" ht="12.75" hidden="1" customHeight="1" x14ac:dyDescent="0.2">
      <c r="A43" s="433" t="s">
        <v>51</v>
      </c>
      <c r="B43" s="433"/>
      <c r="C43" s="433"/>
      <c r="D43" s="433"/>
      <c r="E43" s="433"/>
      <c r="F43" s="433"/>
      <c r="G43" s="433"/>
      <c r="H43" s="433"/>
      <c r="I43" s="433"/>
      <c r="J43" s="8"/>
    </row>
    <row r="44" spans="1:11" ht="27" customHeight="1" x14ac:dyDescent="0.2">
      <c r="A44" s="156" t="s">
        <v>51</v>
      </c>
      <c r="B44" s="426"/>
      <c r="C44" s="426"/>
      <c r="D44" s="426"/>
      <c r="E44" s="426"/>
      <c r="F44" s="426"/>
      <c r="G44" s="426"/>
      <c r="H44" s="426"/>
      <c r="I44" s="426"/>
      <c r="J44" s="8"/>
    </row>
    <row r="45" spans="1:11" ht="19.5" thickBot="1" x14ac:dyDescent="0.45">
      <c r="A45" s="30" t="s">
        <v>40</v>
      </c>
      <c r="B45" s="30" t="s">
        <v>16</v>
      </c>
      <c r="C45" s="30"/>
      <c r="D45" s="47"/>
      <c r="E45" s="47"/>
      <c r="F45" s="29"/>
      <c r="G45" s="36"/>
      <c r="H45" s="427" t="s">
        <v>29</v>
      </c>
      <c r="I45" s="427"/>
      <c r="J45" s="8"/>
    </row>
    <row r="46" spans="1:11" ht="18.75" thickTop="1" x14ac:dyDescent="0.35">
      <c r="A46" s="157"/>
      <c r="B46" s="158"/>
      <c r="C46" s="159"/>
      <c r="D46" s="158"/>
      <c r="E46" s="160" t="str">
        <f>CONCATENATE("Stav k 1.1.",'Rekapitulace dle oblasti'!E7)</f>
        <v>Stav k 1.1.2022</v>
      </c>
      <c r="F46" s="161" t="s">
        <v>17</v>
      </c>
      <c r="G46" s="161" t="s">
        <v>18</v>
      </c>
      <c r="H46" s="162" t="s">
        <v>19</v>
      </c>
      <c r="I46" s="163" t="s">
        <v>28</v>
      </c>
      <c r="J46" s="8"/>
    </row>
    <row r="47" spans="1:11" x14ac:dyDescent="0.2">
      <c r="A47" s="164"/>
      <c r="B47" s="165"/>
      <c r="C47" s="165"/>
      <c r="D47" s="165"/>
      <c r="E47" s="166"/>
      <c r="F47" s="445"/>
      <c r="G47" s="167"/>
      <c r="H47" s="168" t="str">
        <f>CONCATENATE("31.12.",'Rekapitulace dle oblasti'!E7)</f>
        <v>31.12.2022</v>
      </c>
      <c r="I47" s="169" t="str">
        <f>CONCATENATE("31.12.",'Rekapitulace dle oblasti'!E7)</f>
        <v>31.12.2022</v>
      </c>
      <c r="J47" s="8"/>
    </row>
    <row r="48" spans="1:11" x14ac:dyDescent="0.2">
      <c r="A48" s="164"/>
      <c r="B48" s="165"/>
      <c r="C48" s="165"/>
      <c r="D48" s="165"/>
      <c r="E48" s="166"/>
      <c r="F48" s="445"/>
      <c r="G48" s="170"/>
      <c r="H48" s="170"/>
      <c r="I48" s="171"/>
      <c r="J48" s="429"/>
      <c r="K48" s="430"/>
    </row>
    <row r="49" spans="1:12" ht="13.5" thickBot="1" x14ac:dyDescent="0.25">
      <c r="A49" s="172"/>
      <c r="B49" s="173"/>
      <c r="C49" s="173"/>
      <c r="D49" s="173"/>
      <c r="E49" s="166"/>
      <c r="F49" s="174"/>
      <c r="G49" s="174"/>
      <c r="H49" s="174"/>
      <c r="I49" s="175"/>
    </row>
    <row r="50" spans="1:12" ht="13.5" thickTop="1" x14ac:dyDescent="0.2">
      <c r="A50" s="176"/>
      <c r="B50" s="177"/>
      <c r="C50" s="177" t="s">
        <v>15</v>
      </c>
      <c r="D50" s="177"/>
      <c r="E50" s="178">
        <v>53515</v>
      </c>
      <c r="F50" s="179">
        <v>0</v>
      </c>
      <c r="G50" s="180">
        <v>0</v>
      </c>
      <c r="H50" s="180">
        <f t="shared" ref="H50:H53" si="2">E50+F50-G50</f>
        <v>53515</v>
      </c>
      <c r="I50" s="181">
        <v>53515</v>
      </c>
      <c r="J50" s="334"/>
      <c r="K50" s="334"/>
      <c r="L50" s="310"/>
    </row>
    <row r="51" spans="1:12" x14ac:dyDescent="0.2">
      <c r="A51" s="182"/>
      <c r="B51" s="183"/>
      <c r="C51" s="183" t="s">
        <v>20</v>
      </c>
      <c r="D51" s="183"/>
      <c r="E51" s="184">
        <v>143160.64000000001</v>
      </c>
      <c r="F51" s="185">
        <v>413147.36</v>
      </c>
      <c r="G51" s="186">
        <v>429834</v>
      </c>
      <c r="H51" s="186">
        <f t="shared" si="2"/>
        <v>126474</v>
      </c>
      <c r="I51" s="187">
        <v>110476.2</v>
      </c>
      <c r="J51" s="334"/>
      <c r="K51" s="323"/>
      <c r="L51" s="310"/>
    </row>
    <row r="52" spans="1:12" x14ac:dyDescent="0.2">
      <c r="A52" s="182"/>
      <c r="B52" s="183"/>
      <c r="C52" s="183" t="s">
        <v>55</v>
      </c>
      <c r="D52" s="183"/>
      <c r="E52" s="184">
        <v>141987.74</v>
      </c>
      <c r="F52" s="185">
        <v>129158.13</v>
      </c>
      <c r="G52" s="186">
        <v>114814</v>
      </c>
      <c r="H52" s="186">
        <f t="shared" si="2"/>
        <v>156331.87</v>
      </c>
      <c r="I52" s="187">
        <v>156331.87</v>
      </c>
      <c r="J52" s="323"/>
      <c r="K52" s="323"/>
      <c r="L52" s="310"/>
    </row>
    <row r="53" spans="1:12" x14ac:dyDescent="0.2">
      <c r="A53" s="182"/>
      <c r="B53" s="183"/>
      <c r="C53" s="183" t="s">
        <v>53</v>
      </c>
      <c r="D53" s="183"/>
      <c r="E53" s="184">
        <v>76316.13</v>
      </c>
      <c r="F53" s="185">
        <v>451884</v>
      </c>
      <c r="G53" s="186">
        <v>444182</v>
      </c>
      <c r="H53" s="186">
        <f t="shared" si="2"/>
        <v>84018.13</v>
      </c>
      <c r="I53" s="187">
        <v>84018.13</v>
      </c>
      <c r="J53" s="324"/>
      <c r="K53" s="324"/>
      <c r="L53" s="310"/>
    </row>
    <row r="54" spans="1:12" ht="18.75" thickBot="1" x14ac:dyDescent="0.4">
      <c r="A54" s="188" t="s">
        <v>11</v>
      </c>
      <c r="B54" s="189"/>
      <c r="C54" s="189"/>
      <c r="D54" s="189"/>
      <c r="E54" s="190">
        <f>E50+E51+E52+E53</f>
        <v>414979.51</v>
      </c>
      <c r="F54" s="191">
        <f>F50+F51+F52+F53</f>
        <v>994189.49</v>
      </c>
      <c r="G54" s="192">
        <f>G50+G51+G52+G53</f>
        <v>988830</v>
      </c>
      <c r="H54" s="192">
        <f>H50+H51+H52+H53</f>
        <v>420339</v>
      </c>
      <c r="I54" s="193">
        <f>SUM(I50:I53)</f>
        <v>404341.2</v>
      </c>
      <c r="J54" s="325"/>
      <c r="K54" s="325"/>
      <c r="L54" s="310"/>
    </row>
    <row r="55" spans="1:12" ht="13.5" thickTop="1" x14ac:dyDescent="0.2">
      <c r="G55" s="286"/>
    </row>
    <row r="62" spans="1:12" x14ac:dyDescent="0.2">
      <c r="A62" s="4"/>
      <c r="B62" s="4"/>
      <c r="C62" s="4"/>
      <c r="D62" s="4"/>
      <c r="E62" s="4"/>
      <c r="F62" s="4"/>
      <c r="G62" s="4"/>
      <c r="H62" s="4"/>
      <c r="I62" s="4"/>
    </row>
    <row r="63" spans="1:12" x14ac:dyDescent="0.2">
      <c r="A63" s="4"/>
      <c r="B63" s="4"/>
      <c r="C63" s="4"/>
      <c r="D63" s="4"/>
      <c r="E63" s="4"/>
      <c r="F63" s="4"/>
      <c r="G63" s="4"/>
      <c r="H63" s="4"/>
      <c r="I63" s="4"/>
    </row>
    <row r="64" spans="1:12" x14ac:dyDescent="0.2">
      <c r="A64" s="4"/>
      <c r="B64" s="4"/>
      <c r="C64" s="4"/>
      <c r="D64" s="4"/>
      <c r="E64" s="4"/>
      <c r="F64" s="4"/>
      <c r="G64" s="4"/>
      <c r="H64" s="4"/>
      <c r="I64" s="4"/>
    </row>
    <row r="65" spans="1:9" x14ac:dyDescent="0.2">
      <c r="A65" s="4"/>
      <c r="B65" s="4"/>
      <c r="C65" s="4"/>
      <c r="D65" s="4"/>
      <c r="E65" s="4"/>
      <c r="F65" s="4"/>
      <c r="G65" s="4"/>
      <c r="H65" s="4"/>
      <c r="I65" s="4"/>
    </row>
    <row r="66" spans="1:9" x14ac:dyDescent="0.2">
      <c r="A66" s="4"/>
      <c r="B66" s="4"/>
      <c r="C66" s="4"/>
      <c r="D66" s="4"/>
      <c r="E66" s="4"/>
      <c r="F66" s="4"/>
      <c r="G66" s="4"/>
      <c r="H66" s="4"/>
      <c r="I66" s="4"/>
    </row>
    <row r="67" spans="1:9" x14ac:dyDescent="0.2">
      <c r="A67" s="4"/>
      <c r="B67" s="4"/>
      <c r="C67" s="4"/>
      <c r="D67" s="4"/>
      <c r="E67" s="4"/>
      <c r="F67" s="4"/>
      <c r="G67" s="4"/>
      <c r="H67" s="4"/>
      <c r="I67" s="4"/>
    </row>
    <row r="68" spans="1:9" x14ac:dyDescent="0.2">
      <c r="A68" s="4"/>
      <c r="B68" s="4"/>
      <c r="C68" s="4"/>
      <c r="D68" s="4"/>
      <c r="E68" s="4"/>
      <c r="F68" s="4"/>
      <c r="G68" s="4"/>
      <c r="H68" s="4"/>
      <c r="I68" s="4"/>
    </row>
    <row r="69" spans="1:9" x14ac:dyDescent="0.2">
      <c r="A69" s="4"/>
      <c r="B69" s="4"/>
      <c r="C69" s="4"/>
      <c r="D69" s="4"/>
      <c r="E69" s="4"/>
      <c r="F69" s="4"/>
      <c r="G69" s="4"/>
      <c r="H69" s="4"/>
      <c r="I69" s="4"/>
    </row>
    <row r="70" spans="1:9" x14ac:dyDescent="0.2">
      <c r="A70" s="4"/>
      <c r="B70" s="4"/>
      <c r="C70" s="4"/>
      <c r="D70" s="4"/>
      <c r="E70" s="4"/>
      <c r="F70" s="4"/>
      <c r="G70" s="4"/>
      <c r="H70" s="4"/>
      <c r="I70" s="4"/>
    </row>
    <row r="71" spans="1:9" x14ac:dyDescent="0.2">
      <c r="A71" s="4"/>
      <c r="B71" s="4"/>
      <c r="C71" s="4"/>
      <c r="D71" s="4"/>
      <c r="E71" s="4"/>
      <c r="F71" s="4"/>
      <c r="G71" s="4"/>
      <c r="H71" s="4"/>
      <c r="I71" s="4"/>
    </row>
    <row r="72" spans="1:9" x14ac:dyDescent="0.2">
      <c r="A72" s="4"/>
      <c r="B72" s="4"/>
      <c r="C72" s="4"/>
      <c r="D72" s="4"/>
      <c r="E72" s="4"/>
      <c r="F72" s="4"/>
      <c r="G72" s="4"/>
      <c r="H72" s="4"/>
      <c r="I72" s="4"/>
    </row>
    <row r="73" spans="1:9" x14ac:dyDescent="0.2">
      <c r="A73" s="4"/>
      <c r="B73" s="4"/>
      <c r="C73" s="4"/>
      <c r="D73" s="4"/>
      <c r="E73" s="4"/>
      <c r="F73" s="4"/>
      <c r="G73" s="4"/>
      <c r="H73" s="4"/>
      <c r="I73" s="4"/>
    </row>
    <row r="74" spans="1:9" x14ac:dyDescent="0.2">
      <c r="A74" s="4"/>
      <c r="B74" s="4"/>
      <c r="C74" s="4"/>
      <c r="D74" s="4"/>
      <c r="E74" s="4"/>
      <c r="F74" s="4"/>
      <c r="G74" s="4"/>
      <c r="H74" s="4"/>
      <c r="I74" s="4"/>
    </row>
    <row r="75" spans="1:9" x14ac:dyDescent="0.2">
      <c r="A75" s="4"/>
      <c r="B75" s="4"/>
      <c r="C75" s="4"/>
      <c r="D75" s="4"/>
      <c r="E75" s="4"/>
      <c r="F75" s="4"/>
      <c r="G75" s="4"/>
      <c r="H75" s="4"/>
      <c r="I75" s="4"/>
    </row>
    <row r="76" spans="1:9" x14ac:dyDescent="0.2">
      <c r="A76" s="4"/>
      <c r="B76" s="4"/>
      <c r="C76" s="4"/>
      <c r="D76" s="4"/>
      <c r="E76" s="4"/>
      <c r="F76" s="4"/>
      <c r="G76" s="4"/>
      <c r="H76" s="4"/>
      <c r="I76" s="4"/>
    </row>
    <row r="77" spans="1:9" x14ac:dyDescent="0.2">
      <c r="A77" s="4"/>
      <c r="B77" s="4"/>
      <c r="C77" s="4"/>
      <c r="D77" s="4"/>
      <c r="E77" s="4"/>
      <c r="F77" s="4"/>
      <c r="G77" s="4"/>
      <c r="H77" s="4"/>
      <c r="I77" s="4"/>
    </row>
    <row r="78" spans="1:9" x14ac:dyDescent="0.2">
      <c r="A78" s="4"/>
      <c r="B78" s="4"/>
      <c r="C78" s="4"/>
      <c r="D78" s="4"/>
      <c r="E78" s="4"/>
      <c r="F78" s="4"/>
      <c r="G78" s="4"/>
      <c r="H78" s="4"/>
      <c r="I78" s="4"/>
    </row>
    <row r="79" spans="1:9" x14ac:dyDescent="0.2">
      <c r="A79" s="4"/>
      <c r="B79" s="4"/>
      <c r="C79" s="4"/>
      <c r="D79" s="4"/>
      <c r="E79" s="4"/>
      <c r="F79" s="4"/>
      <c r="G79" s="4"/>
      <c r="H79" s="4"/>
      <c r="I79" s="4"/>
    </row>
    <row r="80" spans="1:9" x14ac:dyDescent="0.2">
      <c r="A80" s="4"/>
      <c r="B80" s="4"/>
      <c r="C80" s="4"/>
      <c r="D80" s="4"/>
      <c r="E80" s="4"/>
      <c r="F80" s="4"/>
      <c r="G80" s="4"/>
      <c r="H80" s="4"/>
      <c r="I80" s="4"/>
    </row>
    <row r="81" spans="1:9" x14ac:dyDescent="0.2">
      <c r="A81" s="4"/>
      <c r="B81" s="4"/>
      <c r="C81" s="4"/>
      <c r="D81" s="4"/>
      <c r="E81" s="4"/>
      <c r="F81" s="4"/>
      <c r="G81" s="4"/>
      <c r="H81" s="4"/>
      <c r="I81" s="4"/>
    </row>
    <row r="82" spans="1:9" x14ac:dyDescent="0.2">
      <c r="A82" s="4"/>
      <c r="B82" s="4"/>
      <c r="C82" s="4"/>
      <c r="D82" s="4"/>
      <c r="E82" s="4"/>
      <c r="F82" s="4"/>
      <c r="G82" s="4"/>
      <c r="H82" s="4"/>
      <c r="I82" s="4"/>
    </row>
    <row r="83" spans="1:9" x14ac:dyDescent="0.2">
      <c r="A83" s="4"/>
      <c r="B83" s="4"/>
      <c r="C83" s="4"/>
      <c r="D83" s="4"/>
      <c r="E83" s="4"/>
      <c r="F83" s="4"/>
      <c r="G83" s="4"/>
      <c r="H83" s="4"/>
      <c r="I83" s="4"/>
    </row>
    <row r="84" spans="1:9" x14ac:dyDescent="0.2">
      <c r="A84" s="4"/>
      <c r="B84" s="4"/>
      <c r="C84" s="4"/>
      <c r="D84" s="4"/>
      <c r="E84" s="4"/>
      <c r="F84" s="4"/>
      <c r="G84" s="4"/>
      <c r="H84" s="4"/>
      <c r="I84" s="4"/>
    </row>
    <row r="85" spans="1:9" x14ac:dyDescent="0.2">
      <c r="A85" s="4"/>
      <c r="B85" s="4"/>
      <c r="C85" s="4"/>
      <c r="D85" s="4"/>
      <c r="E85" s="4"/>
      <c r="F85" s="4"/>
      <c r="G85" s="4"/>
      <c r="H85" s="4"/>
      <c r="I85" s="4"/>
    </row>
    <row r="86" spans="1:9" x14ac:dyDescent="0.2">
      <c r="A86" s="4"/>
      <c r="B86" s="4"/>
      <c r="C86" s="4"/>
      <c r="D86" s="4"/>
      <c r="E86" s="4"/>
      <c r="F86" s="4"/>
      <c r="G86" s="4"/>
      <c r="H86" s="4"/>
      <c r="I86" s="4"/>
    </row>
    <row r="87" spans="1:9" x14ac:dyDescent="0.2">
      <c r="A87" s="4"/>
      <c r="B87" s="4"/>
      <c r="C87" s="4"/>
      <c r="D87" s="4"/>
      <c r="E87" s="4"/>
      <c r="F87" s="4"/>
      <c r="G87" s="4"/>
      <c r="H87" s="4"/>
      <c r="I87" s="4"/>
    </row>
    <row r="88" spans="1:9" x14ac:dyDescent="0.2">
      <c r="A88" s="4"/>
      <c r="B88" s="4"/>
      <c r="C88" s="4"/>
      <c r="D88" s="4"/>
      <c r="E88" s="4"/>
      <c r="F88" s="4"/>
      <c r="G88" s="4"/>
      <c r="H88" s="4"/>
      <c r="I88" s="4"/>
    </row>
    <row r="89" spans="1:9" x14ac:dyDescent="0.2">
      <c r="A89" s="4"/>
      <c r="B89" s="4"/>
      <c r="C89" s="4"/>
      <c r="D89" s="4"/>
      <c r="E89" s="4"/>
      <c r="F89" s="4"/>
      <c r="G89" s="4"/>
      <c r="H89" s="4"/>
      <c r="I89" s="4"/>
    </row>
    <row r="90" spans="1:9" x14ac:dyDescent="0.2">
      <c r="A90" s="4"/>
      <c r="B90" s="4"/>
      <c r="C90" s="4"/>
      <c r="D90" s="4"/>
      <c r="E90" s="4"/>
      <c r="F90" s="4"/>
      <c r="G90" s="4"/>
      <c r="H90" s="4"/>
      <c r="I90" s="4"/>
    </row>
    <row r="91" spans="1:9" x14ac:dyDescent="0.2">
      <c r="A91" s="4"/>
      <c r="B91" s="4"/>
      <c r="C91" s="4"/>
      <c r="D91" s="4"/>
      <c r="E91" s="4"/>
      <c r="F91" s="4"/>
      <c r="G91" s="4"/>
      <c r="H91" s="4"/>
      <c r="I91" s="4"/>
    </row>
    <row r="92" spans="1:9" x14ac:dyDescent="0.2">
      <c r="A92" s="4"/>
      <c r="B92" s="4"/>
      <c r="C92" s="4"/>
      <c r="D92" s="4"/>
      <c r="E92" s="4"/>
      <c r="F92" s="4"/>
      <c r="G92" s="4"/>
      <c r="H92" s="4"/>
      <c r="I92" s="4"/>
    </row>
    <row r="94" spans="1:9" x14ac:dyDescent="0.2">
      <c r="A94" s="4"/>
      <c r="B94" s="4"/>
      <c r="C94" s="4"/>
      <c r="D94" s="4"/>
      <c r="E94" s="4"/>
      <c r="F94" s="4"/>
      <c r="G94" s="4"/>
      <c r="H94" s="4"/>
      <c r="I94" s="4"/>
    </row>
    <row r="95" spans="1:9" x14ac:dyDescent="0.2">
      <c r="A95" s="4"/>
      <c r="B95" s="4"/>
      <c r="C95" s="4"/>
      <c r="D95" s="4"/>
      <c r="E95" s="4"/>
      <c r="F95" s="4"/>
      <c r="G95" s="4"/>
      <c r="H95" s="4"/>
      <c r="I95" s="4"/>
    </row>
    <row r="96" spans="1:9" x14ac:dyDescent="0.2">
      <c r="A96" s="4"/>
      <c r="B96" s="4"/>
      <c r="C96" s="4"/>
      <c r="D96" s="4"/>
      <c r="E96" s="4"/>
      <c r="F96" s="4"/>
      <c r="G96" s="4"/>
      <c r="H96" s="4"/>
      <c r="I96" s="4"/>
    </row>
    <row r="97" spans="1:9" x14ac:dyDescent="0.2">
      <c r="A97" s="4"/>
      <c r="B97" s="4"/>
      <c r="C97" s="4"/>
      <c r="D97" s="4"/>
      <c r="E97" s="4"/>
      <c r="F97" s="4"/>
      <c r="G97" s="4"/>
      <c r="H97" s="4"/>
      <c r="I97" s="4"/>
    </row>
    <row r="98" spans="1:9" x14ac:dyDescent="0.2">
      <c r="A98" s="4"/>
      <c r="B98" s="4"/>
      <c r="C98" s="4"/>
      <c r="D98" s="4"/>
      <c r="E98" s="4"/>
      <c r="F98" s="4"/>
      <c r="G98" s="4"/>
      <c r="H98" s="4"/>
      <c r="I98" s="4"/>
    </row>
    <row r="100" spans="1:9" x14ac:dyDescent="0.2">
      <c r="A100" s="4"/>
      <c r="B100" s="4"/>
      <c r="C100" s="4"/>
      <c r="D100" s="4"/>
      <c r="E100" s="4"/>
      <c r="F100" s="4"/>
      <c r="G100" s="4"/>
      <c r="H100" s="4"/>
      <c r="I100" s="4"/>
    </row>
    <row r="101" spans="1:9" x14ac:dyDescent="0.2">
      <c r="A101" s="4"/>
      <c r="B101" s="4"/>
      <c r="C101" s="4"/>
      <c r="D101" s="4"/>
      <c r="E101" s="4"/>
      <c r="F101" s="4"/>
      <c r="G101" s="4"/>
      <c r="H101" s="4"/>
      <c r="I101" s="4"/>
    </row>
    <row r="102" spans="1:9" x14ac:dyDescent="0.2">
      <c r="A102" s="4"/>
      <c r="B102" s="4"/>
      <c r="C102" s="4"/>
      <c r="D102" s="4"/>
      <c r="E102" s="4"/>
      <c r="F102" s="4"/>
      <c r="G102" s="4"/>
      <c r="H102" s="4"/>
      <c r="I102" s="4"/>
    </row>
    <row r="104" spans="1:9" x14ac:dyDescent="0.2">
      <c r="A104" s="4"/>
      <c r="B104" s="4"/>
      <c r="C104" s="4"/>
      <c r="D104" s="4"/>
      <c r="E104" s="4"/>
      <c r="F104" s="4"/>
      <c r="G104" s="4"/>
      <c r="H104" s="4"/>
      <c r="I104" s="4"/>
    </row>
    <row r="105" spans="1:9" x14ac:dyDescent="0.2">
      <c r="A105" s="4"/>
      <c r="B105" s="4"/>
      <c r="C105" s="4"/>
      <c r="D105" s="4"/>
      <c r="E105" s="4"/>
      <c r="F105" s="4"/>
      <c r="G105" s="4"/>
      <c r="H105" s="4"/>
      <c r="I105" s="4"/>
    </row>
    <row r="107" spans="1:9" x14ac:dyDescent="0.2">
      <c r="A107" s="4"/>
      <c r="B107" s="4"/>
      <c r="C107" s="4"/>
      <c r="D107" s="4"/>
      <c r="E107" s="4"/>
      <c r="F107" s="4"/>
      <c r="G107" s="4"/>
      <c r="H107" s="4"/>
      <c r="I107" s="4"/>
    </row>
    <row r="108" spans="1:9" x14ac:dyDescent="0.2">
      <c r="A108" s="4"/>
      <c r="B108" s="4"/>
      <c r="C108" s="4"/>
      <c r="D108" s="4"/>
      <c r="E108" s="4"/>
      <c r="F108" s="4"/>
      <c r="G108" s="4"/>
      <c r="H108" s="4"/>
      <c r="I108" s="4"/>
    </row>
    <row r="109" spans="1:9" x14ac:dyDescent="0.2">
      <c r="A109" s="4"/>
      <c r="B109" s="4"/>
      <c r="C109" s="4"/>
      <c r="D109" s="4"/>
      <c r="E109" s="4"/>
      <c r="F109" s="4"/>
      <c r="G109" s="4"/>
      <c r="H109" s="4"/>
      <c r="I109" s="4"/>
    </row>
    <row r="110" spans="1:9" x14ac:dyDescent="0.2">
      <c r="A110" s="4"/>
      <c r="B110" s="4"/>
      <c r="C110" s="4"/>
      <c r="D110" s="4"/>
      <c r="E110" s="4"/>
      <c r="F110" s="4"/>
      <c r="G110" s="4"/>
      <c r="H110" s="4"/>
      <c r="I110" s="4"/>
    </row>
    <row r="111" spans="1:9" x14ac:dyDescent="0.2">
      <c r="A111" s="4"/>
      <c r="B111" s="4"/>
      <c r="C111" s="4"/>
      <c r="D111" s="4"/>
      <c r="E111" s="4"/>
      <c r="F111" s="4"/>
      <c r="G111" s="4"/>
      <c r="H111" s="4"/>
      <c r="I111" s="4"/>
    </row>
    <row r="112" spans="1:9" x14ac:dyDescent="0.2">
      <c r="A112" s="4"/>
      <c r="B112" s="4"/>
      <c r="C112" s="4"/>
      <c r="D112" s="4"/>
      <c r="E112" s="4"/>
      <c r="F112" s="4"/>
      <c r="G112" s="4"/>
      <c r="H112" s="4"/>
      <c r="I112" s="4"/>
    </row>
    <row r="114" spans="1:9" x14ac:dyDescent="0.2">
      <c r="A114" s="4"/>
      <c r="B114" s="4"/>
      <c r="C114" s="4"/>
      <c r="D114" s="4"/>
      <c r="E114" s="4"/>
      <c r="F114" s="4"/>
      <c r="G114" s="4"/>
      <c r="H114" s="4"/>
      <c r="I114" s="4"/>
    </row>
    <row r="115" spans="1:9" x14ac:dyDescent="0.2">
      <c r="A115" s="4"/>
      <c r="B115" s="4"/>
      <c r="C115" s="4"/>
      <c r="D115" s="4"/>
      <c r="E115" s="4"/>
      <c r="F115" s="4"/>
      <c r="G115" s="4"/>
      <c r="H115" s="4"/>
      <c r="I115" s="4"/>
    </row>
    <row r="118" spans="1:9" x14ac:dyDescent="0.2">
      <c r="A118" s="4"/>
      <c r="B118" s="4"/>
      <c r="C118" s="4"/>
      <c r="D118" s="4"/>
      <c r="E118" s="4"/>
      <c r="F118" s="4"/>
      <c r="G118" s="4"/>
      <c r="H118" s="4"/>
      <c r="I118" s="4"/>
    </row>
    <row r="119" spans="1:9" x14ac:dyDescent="0.2">
      <c r="A119" s="4"/>
      <c r="B119" s="4"/>
      <c r="C119" s="4"/>
      <c r="D119" s="4"/>
      <c r="E119" s="4"/>
      <c r="F119" s="4"/>
      <c r="G119" s="4"/>
      <c r="H119" s="4"/>
      <c r="I119" s="4"/>
    </row>
    <row r="120" spans="1:9" x14ac:dyDescent="0.2">
      <c r="A120" s="4"/>
      <c r="B120" s="4"/>
      <c r="C120" s="4"/>
      <c r="D120" s="4"/>
      <c r="E120" s="4"/>
      <c r="F120" s="4"/>
      <c r="G120" s="4"/>
      <c r="H120" s="4"/>
      <c r="I120" s="4"/>
    </row>
    <row r="121" spans="1:9" x14ac:dyDescent="0.2">
      <c r="A121" s="4"/>
      <c r="B121" s="4"/>
      <c r="C121" s="4"/>
      <c r="D121" s="4"/>
      <c r="E121" s="4"/>
      <c r="F121" s="4"/>
      <c r="G121" s="4"/>
      <c r="H121" s="4"/>
      <c r="I121" s="4"/>
    </row>
    <row r="122" spans="1:9" x14ac:dyDescent="0.2">
      <c r="A122" s="4"/>
      <c r="B122" s="4"/>
      <c r="C122" s="4"/>
      <c r="D122" s="4"/>
      <c r="E122" s="4"/>
      <c r="F122" s="4"/>
      <c r="G122" s="4"/>
      <c r="H122" s="4"/>
      <c r="I122" s="4"/>
    </row>
    <row r="125" spans="1:9" x14ac:dyDescent="0.2">
      <c r="A125" s="4"/>
      <c r="B125" s="4"/>
      <c r="C125" s="4"/>
      <c r="D125" s="4"/>
      <c r="E125" s="4"/>
      <c r="F125" s="4"/>
      <c r="G125" s="4"/>
      <c r="H125" s="4"/>
      <c r="I125" s="4"/>
    </row>
    <row r="126" spans="1:9" x14ac:dyDescent="0.2">
      <c r="A126" s="4"/>
      <c r="B126" s="4"/>
      <c r="C126" s="4"/>
      <c r="D126" s="4"/>
      <c r="E126" s="4"/>
      <c r="F126" s="4"/>
      <c r="G126" s="4"/>
      <c r="H126" s="4"/>
      <c r="I126" s="4"/>
    </row>
    <row r="128" spans="1:9" x14ac:dyDescent="0.2">
      <c r="A128" s="4"/>
      <c r="B128" s="4"/>
      <c r="C128" s="4"/>
      <c r="D128" s="4"/>
      <c r="E128" s="4"/>
      <c r="F128" s="4"/>
      <c r="G128" s="4"/>
      <c r="H128" s="4"/>
      <c r="I128" s="4"/>
    </row>
    <row r="129" spans="1:9" x14ac:dyDescent="0.2">
      <c r="A129" s="4"/>
      <c r="B129" s="4"/>
      <c r="C129" s="4"/>
      <c r="D129" s="4"/>
      <c r="E129" s="4"/>
      <c r="F129" s="4"/>
      <c r="G129" s="4"/>
      <c r="H129" s="4"/>
      <c r="I129" s="4"/>
    </row>
    <row r="130" spans="1:9" x14ac:dyDescent="0.2">
      <c r="A130" s="4"/>
      <c r="B130" s="4"/>
      <c r="C130" s="4"/>
      <c r="D130" s="4"/>
      <c r="E130" s="4"/>
      <c r="F130" s="4"/>
      <c r="G130" s="4"/>
      <c r="H130" s="4"/>
      <c r="I130" s="4"/>
    </row>
    <row r="131" spans="1:9" x14ac:dyDescent="0.2">
      <c r="A131" s="4"/>
      <c r="B131" s="4"/>
      <c r="C131" s="4"/>
      <c r="D131" s="4"/>
      <c r="E131" s="4"/>
      <c r="F131" s="4"/>
      <c r="G131" s="4"/>
      <c r="H131" s="4"/>
      <c r="I131" s="4"/>
    </row>
    <row r="133" spans="1:9" x14ac:dyDescent="0.2">
      <c r="A133" s="4"/>
      <c r="B133" s="4"/>
      <c r="C133" s="4"/>
      <c r="D133" s="4"/>
      <c r="E133" s="4"/>
      <c r="F133" s="4"/>
      <c r="G133" s="4"/>
      <c r="H133" s="4"/>
      <c r="I133" s="4"/>
    </row>
    <row r="136" spans="1:9" x14ac:dyDescent="0.2">
      <c r="A136" s="4"/>
      <c r="B136" s="4"/>
      <c r="C136" s="4"/>
      <c r="D136" s="4"/>
      <c r="E136" s="4"/>
      <c r="F136" s="4"/>
      <c r="G136" s="4"/>
      <c r="H136" s="4"/>
      <c r="I136" s="4"/>
    </row>
    <row r="137" spans="1:9" x14ac:dyDescent="0.2">
      <c r="A137" s="4"/>
      <c r="B137" s="4"/>
      <c r="C137" s="4"/>
      <c r="D137" s="4"/>
      <c r="E137" s="4"/>
      <c r="F137" s="4"/>
      <c r="G137" s="4"/>
      <c r="H137" s="4"/>
      <c r="I137" s="4"/>
    </row>
    <row r="138" spans="1:9" x14ac:dyDescent="0.2">
      <c r="A138" s="4"/>
      <c r="B138" s="4"/>
      <c r="C138" s="4"/>
      <c r="D138" s="4"/>
      <c r="E138" s="4"/>
      <c r="F138" s="4"/>
      <c r="G138" s="4"/>
      <c r="H138" s="4"/>
      <c r="I138" s="4"/>
    </row>
    <row r="139" spans="1:9" x14ac:dyDescent="0.2">
      <c r="A139" s="4"/>
      <c r="B139" s="4"/>
      <c r="C139" s="4"/>
      <c r="D139" s="4"/>
      <c r="E139" s="4"/>
      <c r="F139" s="4"/>
      <c r="G139" s="4"/>
      <c r="H139" s="4"/>
      <c r="I139" s="4"/>
    </row>
    <row r="140" spans="1:9" x14ac:dyDescent="0.2">
      <c r="A140" s="4"/>
      <c r="B140" s="4"/>
      <c r="C140" s="4"/>
      <c r="D140" s="4"/>
      <c r="E140" s="4"/>
      <c r="F140" s="4"/>
      <c r="G140" s="4"/>
      <c r="H140" s="4"/>
      <c r="I140" s="4"/>
    </row>
    <row r="144" spans="1:9" x14ac:dyDescent="0.2">
      <c r="A144" s="4"/>
      <c r="B144" s="4"/>
      <c r="C144" s="4"/>
      <c r="D144" s="4"/>
      <c r="E144" s="4"/>
      <c r="F144" s="4"/>
      <c r="G144" s="4"/>
      <c r="H144" s="4"/>
      <c r="I144" s="4"/>
    </row>
    <row r="150" spans="1:9" x14ac:dyDescent="0.2">
      <c r="A150" s="4"/>
      <c r="B150" s="4"/>
      <c r="C150" s="4"/>
      <c r="D150" s="4"/>
      <c r="E150" s="4"/>
      <c r="F150" s="4"/>
      <c r="G150" s="4"/>
      <c r="H150" s="4"/>
      <c r="I150" s="4"/>
    </row>
    <row r="155" spans="1:9" x14ac:dyDescent="0.2">
      <c r="A155" s="4"/>
      <c r="B155" s="4"/>
      <c r="C155" s="4"/>
      <c r="D155" s="4"/>
      <c r="E155" s="4"/>
      <c r="F155" s="4"/>
      <c r="G155" s="4"/>
      <c r="H155" s="4"/>
      <c r="I155" s="4"/>
    </row>
    <row r="156" spans="1:9" x14ac:dyDescent="0.2">
      <c r="A156" s="4"/>
      <c r="B156" s="4"/>
      <c r="C156" s="4"/>
      <c r="D156" s="4"/>
      <c r="E156" s="4"/>
      <c r="F156" s="4"/>
      <c r="G156" s="4"/>
      <c r="H156" s="4"/>
      <c r="I156" s="4"/>
    </row>
    <row r="157" spans="1:9" x14ac:dyDescent="0.2">
      <c r="A157" s="4"/>
      <c r="B157" s="4"/>
      <c r="C157" s="4"/>
      <c r="D157" s="4"/>
      <c r="E157" s="4"/>
      <c r="F157" s="4"/>
      <c r="G157" s="4"/>
      <c r="H157" s="4"/>
      <c r="I157" s="4"/>
    </row>
    <row r="158" spans="1:9" x14ac:dyDescent="0.2">
      <c r="A158" s="4"/>
      <c r="B158" s="4"/>
      <c r="C158" s="4"/>
      <c r="D158" s="4"/>
      <c r="E158" s="4"/>
      <c r="F158" s="4"/>
      <c r="G158" s="4"/>
      <c r="H158" s="4"/>
      <c r="I158" s="4"/>
    </row>
    <row r="159" spans="1:9" x14ac:dyDescent="0.2">
      <c r="A159" s="4"/>
      <c r="B159" s="4"/>
      <c r="C159" s="4"/>
      <c r="D159" s="4"/>
      <c r="E159" s="4"/>
      <c r="F159" s="4"/>
      <c r="G159" s="4"/>
      <c r="H159" s="4"/>
      <c r="I159" s="4"/>
    </row>
    <row r="160" spans="1:9" x14ac:dyDescent="0.2">
      <c r="A160" s="4"/>
      <c r="B160" s="4"/>
      <c r="C160" s="4"/>
      <c r="D160" s="4"/>
      <c r="E160" s="4"/>
      <c r="F160" s="4"/>
      <c r="G160" s="4"/>
      <c r="H160" s="4"/>
      <c r="I160" s="4"/>
    </row>
    <row r="161" spans="1:9" x14ac:dyDescent="0.2">
      <c r="A161" s="4"/>
      <c r="B161" s="4"/>
      <c r="C161" s="4"/>
      <c r="D161" s="4"/>
      <c r="E161" s="4"/>
      <c r="F161" s="4"/>
      <c r="G161" s="4"/>
      <c r="H161" s="4"/>
      <c r="I161" s="4"/>
    </row>
    <row r="162" spans="1:9" x14ac:dyDescent="0.2">
      <c r="A162" s="4"/>
      <c r="B162" s="4"/>
      <c r="C162" s="4"/>
      <c r="D162" s="4"/>
      <c r="E162" s="4"/>
      <c r="F162" s="4"/>
      <c r="G162" s="4"/>
      <c r="H162" s="4"/>
      <c r="I162" s="4"/>
    </row>
    <row r="163" spans="1:9" x14ac:dyDescent="0.2">
      <c r="A163" s="4"/>
      <c r="B163" s="4"/>
      <c r="C163" s="4"/>
      <c r="D163" s="4"/>
      <c r="E163" s="4"/>
      <c r="F163" s="4"/>
      <c r="G163" s="4"/>
      <c r="H163" s="4"/>
      <c r="I163" s="4"/>
    </row>
    <row r="164" spans="1:9" x14ac:dyDescent="0.2">
      <c r="A164" s="4"/>
      <c r="B164" s="4"/>
      <c r="C164" s="4"/>
      <c r="D164" s="4"/>
      <c r="E164" s="4"/>
      <c r="F164" s="4"/>
      <c r="G164" s="4"/>
      <c r="H164" s="4"/>
      <c r="I164" s="4"/>
    </row>
    <row r="165" spans="1:9" x14ac:dyDescent="0.2">
      <c r="A165" s="4"/>
      <c r="B165" s="4"/>
      <c r="C165" s="4"/>
      <c r="D165" s="4"/>
      <c r="E165" s="4"/>
      <c r="F165" s="4"/>
      <c r="G165" s="4"/>
      <c r="H165" s="4"/>
      <c r="I165" s="4"/>
    </row>
    <row r="166" spans="1:9" x14ac:dyDescent="0.2">
      <c r="A166" s="4"/>
      <c r="B166" s="4"/>
      <c r="C166" s="4"/>
      <c r="D166" s="4"/>
      <c r="E166" s="4"/>
      <c r="F166" s="4"/>
      <c r="G166" s="4"/>
      <c r="H166" s="4"/>
      <c r="I166" s="4"/>
    </row>
    <row r="167" spans="1:9" x14ac:dyDescent="0.2">
      <c r="A167" s="4"/>
      <c r="B167" s="4"/>
      <c r="C167" s="4"/>
      <c r="D167" s="4"/>
      <c r="E167" s="4"/>
      <c r="F167" s="4"/>
      <c r="G167" s="4"/>
      <c r="H167" s="4"/>
      <c r="I167" s="4"/>
    </row>
    <row r="168" spans="1:9" x14ac:dyDescent="0.2">
      <c r="A168" s="4"/>
      <c r="B168" s="4"/>
      <c r="C168" s="4"/>
      <c r="D168" s="4"/>
      <c r="E168" s="4"/>
      <c r="F168" s="4"/>
      <c r="G168" s="4"/>
      <c r="H168" s="4"/>
      <c r="I168" s="4"/>
    </row>
    <row r="169" spans="1:9" x14ac:dyDescent="0.2">
      <c r="A169" s="4"/>
      <c r="B169" s="4"/>
      <c r="C169" s="4"/>
      <c r="D169" s="4"/>
      <c r="E169" s="4"/>
      <c r="F169" s="4"/>
      <c r="G169" s="4"/>
      <c r="H169" s="4"/>
      <c r="I169" s="4"/>
    </row>
    <row r="170" spans="1:9" x14ac:dyDescent="0.2">
      <c r="A170" s="4"/>
      <c r="B170" s="4"/>
      <c r="C170" s="4"/>
      <c r="D170" s="4"/>
      <c r="E170" s="4"/>
      <c r="F170" s="4"/>
      <c r="G170" s="4"/>
      <c r="H170" s="4"/>
      <c r="I170" s="4"/>
    </row>
    <row r="171" spans="1:9" x14ac:dyDescent="0.2">
      <c r="A171" s="4"/>
      <c r="B171" s="4"/>
      <c r="C171" s="4"/>
      <c r="D171" s="4"/>
      <c r="E171" s="4"/>
      <c r="F171" s="4"/>
      <c r="G171" s="4"/>
      <c r="H171" s="4"/>
      <c r="I171" s="4"/>
    </row>
    <row r="172" spans="1:9" x14ac:dyDescent="0.2">
      <c r="A172" s="4"/>
      <c r="B172" s="4"/>
      <c r="C172" s="4"/>
      <c r="D172" s="4"/>
      <c r="E172" s="4"/>
      <c r="F172" s="4"/>
      <c r="G172" s="4"/>
      <c r="H172" s="4"/>
      <c r="I172" s="4"/>
    </row>
    <row r="173" spans="1:9" x14ac:dyDescent="0.2">
      <c r="A173" s="4"/>
      <c r="B173" s="4"/>
      <c r="C173" s="4"/>
      <c r="D173" s="4"/>
      <c r="E173" s="4"/>
      <c r="F173" s="4"/>
      <c r="G173" s="4"/>
      <c r="H173" s="4"/>
      <c r="I173" s="4"/>
    </row>
    <row r="174" spans="1:9" x14ac:dyDescent="0.2">
      <c r="A174" s="4"/>
      <c r="B174" s="4"/>
      <c r="C174" s="4"/>
      <c r="D174" s="4"/>
      <c r="E174" s="4"/>
      <c r="F174" s="4"/>
      <c r="G174" s="4"/>
      <c r="H174" s="4"/>
      <c r="I174" s="4"/>
    </row>
    <row r="175" spans="1:9" x14ac:dyDescent="0.2">
      <c r="A175" s="4"/>
      <c r="B175" s="4"/>
      <c r="C175" s="4"/>
      <c r="D175" s="4"/>
      <c r="E175" s="4"/>
      <c r="F175" s="4"/>
      <c r="G175" s="4"/>
      <c r="H175" s="4"/>
      <c r="I175" s="4"/>
    </row>
    <row r="177" spans="1:9" x14ac:dyDescent="0.2">
      <c r="A177" s="4"/>
      <c r="B177" s="4"/>
      <c r="C177" s="4"/>
      <c r="D177" s="4"/>
      <c r="E177" s="4"/>
      <c r="F177" s="4"/>
      <c r="G177" s="4"/>
      <c r="H177" s="4"/>
      <c r="I177" s="4"/>
    </row>
    <row r="178" spans="1:9" x14ac:dyDescent="0.2">
      <c r="A178" s="4"/>
      <c r="B178" s="4"/>
      <c r="C178" s="4"/>
      <c r="D178" s="4"/>
      <c r="E178" s="4"/>
      <c r="F178" s="4"/>
      <c r="G178" s="4"/>
      <c r="H178" s="4"/>
      <c r="I178" s="4"/>
    </row>
    <row r="179" spans="1:9" x14ac:dyDescent="0.2">
      <c r="A179" s="4"/>
      <c r="B179" s="4"/>
      <c r="C179" s="4"/>
      <c r="D179" s="4"/>
      <c r="E179" s="4"/>
      <c r="F179" s="4"/>
      <c r="G179" s="4"/>
      <c r="H179" s="4"/>
      <c r="I179" s="4"/>
    </row>
    <row r="180" spans="1:9" x14ac:dyDescent="0.2">
      <c r="A180" s="4"/>
      <c r="B180" s="4"/>
      <c r="C180" s="4"/>
      <c r="D180" s="4"/>
      <c r="E180" s="4"/>
      <c r="F180" s="4"/>
      <c r="G180" s="4"/>
      <c r="H180" s="4"/>
      <c r="I180" s="4"/>
    </row>
    <row r="181" spans="1:9" x14ac:dyDescent="0.2">
      <c r="A181" s="4"/>
      <c r="B181" s="4"/>
      <c r="C181" s="4"/>
      <c r="D181" s="4"/>
      <c r="E181" s="4"/>
      <c r="F181" s="4"/>
      <c r="G181" s="4"/>
      <c r="H181" s="4"/>
      <c r="I181" s="4"/>
    </row>
    <row r="182" spans="1:9" x14ac:dyDescent="0.2">
      <c r="A182" s="4"/>
      <c r="B182" s="4"/>
      <c r="C182" s="4"/>
      <c r="D182" s="4"/>
      <c r="E182" s="4"/>
      <c r="F182" s="4"/>
      <c r="G182" s="4"/>
      <c r="H182" s="4"/>
      <c r="I182" s="4"/>
    </row>
    <row r="188" spans="1:9" x14ac:dyDescent="0.2">
      <c r="A188" s="4"/>
      <c r="B188" s="4"/>
      <c r="C188" s="4"/>
      <c r="D188" s="4"/>
      <c r="E188" s="4"/>
      <c r="F188" s="4"/>
      <c r="G188" s="4"/>
      <c r="H188" s="4"/>
      <c r="I188" s="4"/>
    </row>
    <row r="190" spans="1:9" x14ac:dyDescent="0.2">
      <c r="A190" s="4"/>
      <c r="B190" s="4"/>
      <c r="C190" s="4"/>
      <c r="D190" s="4"/>
      <c r="E190" s="4"/>
      <c r="F190" s="4"/>
      <c r="G190" s="4"/>
      <c r="H190" s="4"/>
      <c r="I190" s="4"/>
    </row>
    <row r="191" spans="1:9" x14ac:dyDescent="0.2">
      <c r="A191" s="4"/>
      <c r="B191" s="4"/>
      <c r="C191" s="4"/>
      <c r="D191" s="4"/>
      <c r="E191" s="4"/>
      <c r="F191" s="4"/>
      <c r="G191" s="4"/>
      <c r="H191" s="4"/>
      <c r="I191" s="4"/>
    </row>
    <row r="192" spans="1:9" x14ac:dyDescent="0.2">
      <c r="A192" s="4"/>
      <c r="B192" s="4"/>
      <c r="C192" s="4"/>
      <c r="D192" s="4"/>
      <c r="E192" s="4"/>
      <c r="F192" s="4"/>
      <c r="G192" s="4"/>
      <c r="H192" s="4"/>
      <c r="I192" s="4"/>
    </row>
    <row r="193" spans="1:9" x14ac:dyDescent="0.2">
      <c r="A193" s="4"/>
      <c r="B193" s="4"/>
      <c r="C193" s="4"/>
      <c r="D193" s="4"/>
      <c r="E193" s="4"/>
      <c r="F193" s="4"/>
      <c r="G193" s="4"/>
      <c r="H193" s="4"/>
      <c r="I193" s="4"/>
    </row>
    <row r="194" spans="1:9" x14ac:dyDescent="0.2">
      <c r="A194" s="4"/>
      <c r="B194" s="4"/>
      <c r="C194" s="4"/>
      <c r="D194" s="4"/>
      <c r="E194" s="4"/>
      <c r="F194" s="4"/>
      <c r="G194" s="4"/>
      <c r="H194" s="4"/>
      <c r="I194" s="4"/>
    </row>
    <row r="195" spans="1:9" x14ac:dyDescent="0.2">
      <c r="A195" s="4"/>
      <c r="B195" s="4"/>
      <c r="C195" s="4"/>
      <c r="D195" s="4"/>
      <c r="E195" s="4"/>
      <c r="F195" s="4"/>
      <c r="G195" s="4"/>
      <c r="H195" s="4"/>
      <c r="I195" s="4"/>
    </row>
    <row r="197" spans="1:9" x14ac:dyDescent="0.2">
      <c r="A197" s="4"/>
      <c r="B197" s="4"/>
      <c r="C197" s="4"/>
      <c r="D197" s="4"/>
      <c r="E197" s="4"/>
      <c r="F197" s="4"/>
      <c r="G197" s="4"/>
      <c r="H197" s="4"/>
      <c r="I197" s="4"/>
    </row>
    <row r="198" spans="1:9" x14ac:dyDescent="0.2">
      <c r="A198" s="4"/>
      <c r="B198" s="4"/>
      <c r="C198" s="4"/>
      <c r="D198" s="4"/>
      <c r="E198" s="4"/>
      <c r="F198" s="4"/>
      <c r="G198" s="4"/>
      <c r="H198" s="4"/>
      <c r="I198" s="4"/>
    </row>
    <row r="199" spans="1:9" x14ac:dyDescent="0.2">
      <c r="A199" s="4"/>
      <c r="B199" s="4"/>
      <c r="C199" s="4"/>
      <c r="D199" s="4"/>
      <c r="E199" s="4"/>
      <c r="F199" s="4"/>
      <c r="G199" s="4"/>
      <c r="H199" s="4"/>
      <c r="I199" s="4"/>
    </row>
    <row r="205" spans="1:9" x14ac:dyDescent="0.2">
      <c r="A205" s="4"/>
      <c r="B205" s="4"/>
      <c r="C205" s="4"/>
      <c r="D205" s="4"/>
      <c r="E205" s="4"/>
      <c r="F205" s="4"/>
      <c r="G205" s="4"/>
      <c r="H205" s="4"/>
      <c r="I205" s="4"/>
    </row>
    <row r="206" spans="1:9" x14ac:dyDescent="0.2">
      <c r="A206" s="4"/>
      <c r="B206" s="4"/>
      <c r="C206" s="4"/>
      <c r="D206" s="4"/>
      <c r="E206" s="4"/>
      <c r="F206" s="4"/>
      <c r="G206" s="4"/>
      <c r="H206" s="4"/>
      <c r="I206" s="4"/>
    </row>
    <row r="207" spans="1:9" x14ac:dyDescent="0.2">
      <c r="A207" s="4"/>
      <c r="B207" s="4"/>
      <c r="C207" s="4"/>
      <c r="D207" s="4"/>
      <c r="E207" s="4"/>
      <c r="F207" s="4"/>
      <c r="G207" s="4"/>
      <c r="H207" s="4"/>
      <c r="I207" s="4"/>
    </row>
    <row r="208" spans="1:9" x14ac:dyDescent="0.2">
      <c r="A208" s="4"/>
      <c r="B208" s="4"/>
      <c r="C208" s="4"/>
      <c r="D208" s="4"/>
      <c r="E208" s="4"/>
      <c r="F208" s="4"/>
      <c r="G208" s="4"/>
      <c r="H208" s="4"/>
      <c r="I208" s="4"/>
    </row>
    <row r="209" spans="1:9" x14ac:dyDescent="0.2">
      <c r="A209" s="4"/>
      <c r="B209" s="4"/>
      <c r="C209" s="4"/>
      <c r="D209" s="4"/>
      <c r="E209" s="4"/>
      <c r="F209" s="4"/>
      <c r="G209" s="4"/>
      <c r="H209" s="4"/>
      <c r="I209" s="4"/>
    </row>
    <row r="210" spans="1:9" x14ac:dyDescent="0.2">
      <c r="A210" s="4"/>
      <c r="B210" s="4"/>
      <c r="C210" s="4"/>
      <c r="D210" s="4"/>
      <c r="E210" s="4"/>
      <c r="F210" s="4"/>
      <c r="G210" s="4"/>
      <c r="H210" s="4"/>
      <c r="I210" s="4"/>
    </row>
    <row r="211" spans="1:9" x14ac:dyDescent="0.2">
      <c r="A211" s="4"/>
      <c r="B211" s="4"/>
      <c r="C211" s="4"/>
      <c r="D211" s="4"/>
      <c r="E211" s="4"/>
      <c r="F211" s="4"/>
      <c r="G211" s="4"/>
      <c r="H211" s="4"/>
      <c r="I211" s="4"/>
    </row>
    <row r="212" spans="1:9" x14ac:dyDescent="0.2">
      <c r="A212" s="4"/>
      <c r="B212" s="4"/>
      <c r="C212" s="4"/>
      <c r="D212" s="4"/>
      <c r="E212" s="4"/>
      <c r="F212" s="4"/>
      <c r="G212" s="4"/>
      <c r="H212" s="4"/>
      <c r="I212" s="4"/>
    </row>
    <row r="213" spans="1:9" x14ac:dyDescent="0.2">
      <c r="A213" s="4"/>
      <c r="B213" s="4"/>
      <c r="C213" s="4"/>
      <c r="D213" s="4"/>
      <c r="E213" s="4"/>
      <c r="F213" s="4"/>
      <c r="G213" s="4"/>
      <c r="H213" s="4"/>
      <c r="I213" s="4"/>
    </row>
    <row r="214" spans="1:9" x14ac:dyDescent="0.2">
      <c r="A214" s="4"/>
      <c r="B214" s="4"/>
      <c r="C214" s="4"/>
      <c r="D214" s="4"/>
      <c r="E214" s="4"/>
      <c r="F214" s="4"/>
      <c r="G214" s="4"/>
      <c r="H214" s="4"/>
      <c r="I214" s="4"/>
    </row>
    <row r="216" spans="1:9" x14ac:dyDescent="0.2">
      <c r="A216" s="4"/>
      <c r="B216" s="4"/>
      <c r="C216" s="4"/>
      <c r="D216" s="4"/>
      <c r="E216" s="4"/>
      <c r="F216" s="4"/>
      <c r="G216" s="4"/>
      <c r="H216" s="4"/>
      <c r="I216" s="4"/>
    </row>
    <row r="217" spans="1:9" x14ac:dyDescent="0.2">
      <c r="A217" s="4"/>
      <c r="B217" s="4"/>
      <c r="C217" s="4"/>
      <c r="D217" s="4"/>
      <c r="E217" s="4"/>
      <c r="F217" s="4"/>
      <c r="G217" s="4"/>
      <c r="H217" s="4"/>
      <c r="I217" s="4"/>
    </row>
    <row r="218" spans="1:9" x14ac:dyDescent="0.2">
      <c r="A218" s="4"/>
      <c r="B218" s="4"/>
      <c r="C218" s="4"/>
      <c r="D218" s="4"/>
      <c r="E218" s="4"/>
      <c r="F218" s="4"/>
      <c r="G218" s="4"/>
      <c r="H218" s="4"/>
      <c r="I218" s="4"/>
    </row>
    <row r="219" spans="1:9" x14ac:dyDescent="0.2">
      <c r="A219" s="4"/>
      <c r="B219" s="4"/>
      <c r="C219" s="4"/>
      <c r="D219" s="4"/>
      <c r="E219" s="4"/>
      <c r="F219" s="4"/>
      <c r="G219" s="4"/>
      <c r="H219" s="4"/>
      <c r="I219" s="4"/>
    </row>
    <row r="220" spans="1:9" x14ac:dyDescent="0.2">
      <c r="A220" s="4"/>
      <c r="B220" s="4"/>
      <c r="C220" s="4"/>
      <c r="D220" s="4"/>
      <c r="E220" s="4"/>
      <c r="F220" s="4"/>
      <c r="G220" s="4"/>
      <c r="H220" s="4"/>
      <c r="I220" s="4"/>
    </row>
    <row r="221" spans="1:9" x14ac:dyDescent="0.2">
      <c r="A221" s="4"/>
      <c r="B221" s="4"/>
      <c r="C221" s="4"/>
      <c r="D221" s="4"/>
      <c r="E221" s="4"/>
      <c r="F221" s="4"/>
      <c r="G221" s="4"/>
      <c r="H221" s="4"/>
      <c r="I221" s="4"/>
    </row>
    <row r="222" spans="1:9" x14ac:dyDescent="0.2">
      <c r="A222" s="4"/>
      <c r="B222" s="4"/>
      <c r="C222" s="4"/>
      <c r="D222" s="4"/>
      <c r="E222" s="4"/>
      <c r="F222" s="4"/>
      <c r="G222" s="4"/>
      <c r="H222" s="4"/>
      <c r="I222" s="4"/>
    </row>
    <row r="223" spans="1:9" x14ac:dyDescent="0.2">
      <c r="A223" s="4"/>
      <c r="B223" s="4"/>
      <c r="C223" s="4"/>
      <c r="D223" s="4"/>
      <c r="E223" s="4"/>
      <c r="F223" s="4"/>
      <c r="G223" s="4"/>
      <c r="H223" s="4"/>
      <c r="I223" s="4"/>
    </row>
    <row r="224" spans="1:9" x14ac:dyDescent="0.2">
      <c r="A224" s="4"/>
      <c r="B224" s="4"/>
      <c r="C224" s="4"/>
      <c r="D224" s="4"/>
      <c r="E224" s="4"/>
      <c r="F224" s="4"/>
      <c r="G224" s="4"/>
      <c r="H224" s="4"/>
      <c r="I224" s="4"/>
    </row>
    <row r="225" spans="1:9" x14ac:dyDescent="0.2">
      <c r="A225" s="4"/>
      <c r="B225" s="4"/>
      <c r="C225" s="4"/>
      <c r="D225" s="4"/>
      <c r="E225" s="4"/>
      <c r="F225" s="4"/>
      <c r="G225" s="4"/>
      <c r="H225" s="4"/>
      <c r="I225" s="4"/>
    </row>
    <row r="226" spans="1:9" x14ac:dyDescent="0.2">
      <c r="A226" s="4"/>
      <c r="B226" s="4"/>
      <c r="C226" s="4"/>
      <c r="D226" s="4"/>
      <c r="E226" s="4"/>
      <c r="F226" s="4"/>
      <c r="G226" s="4"/>
      <c r="H226" s="4"/>
      <c r="I226" s="4"/>
    </row>
    <row r="227" spans="1:9" x14ac:dyDescent="0.2">
      <c r="A227" s="4"/>
      <c r="B227" s="4"/>
      <c r="C227" s="4"/>
      <c r="D227" s="4"/>
      <c r="E227" s="4"/>
      <c r="F227" s="4"/>
      <c r="G227" s="4"/>
      <c r="H227" s="4"/>
      <c r="I227" s="4"/>
    </row>
    <row r="228" spans="1:9" x14ac:dyDescent="0.2">
      <c r="A228" s="4"/>
      <c r="B228" s="4"/>
      <c r="C228" s="4"/>
      <c r="D228" s="4"/>
      <c r="E228" s="4"/>
      <c r="F228" s="4"/>
      <c r="G228" s="4"/>
      <c r="H228" s="4"/>
      <c r="I228" s="4"/>
    </row>
    <row r="229" spans="1:9" x14ac:dyDescent="0.2">
      <c r="A229" s="4"/>
      <c r="B229" s="4"/>
      <c r="C229" s="4"/>
      <c r="D229" s="4"/>
      <c r="E229" s="4"/>
      <c r="F229" s="4"/>
      <c r="G229" s="4"/>
      <c r="H229" s="4"/>
      <c r="I229" s="4"/>
    </row>
    <row r="230" spans="1:9" x14ac:dyDescent="0.2">
      <c r="A230" s="4"/>
      <c r="B230" s="4"/>
      <c r="C230" s="4"/>
      <c r="D230" s="4"/>
      <c r="E230" s="4"/>
      <c r="F230" s="4"/>
      <c r="G230" s="4"/>
      <c r="H230" s="4"/>
      <c r="I230" s="4"/>
    </row>
    <row r="234" spans="1:9" x14ac:dyDescent="0.2">
      <c r="A234" s="4"/>
      <c r="B234" s="4"/>
      <c r="C234" s="4"/>
      <c r="D234" s="4"/>
      <c r="E234" s="4"/>
      <c r="F234" s="4"/>
      <c r="G234" s="4"/>
      <c r="H234" s="4"/>
      <c r="I234" s="4"/>
    </row>
    <row r="244" spans="1:9" x14ac:dyDescent="0.2">
      <c r="A244" s="4"/>
      <c r="B244" s="4"/>
      <c r="C244" s="4"/>
      <c r="D244" s="4"/>
      <c r="E244" s="4"/>
      <c r="F244" s="4"/>
      <c r="G244" s="4"/>
      <c r="H244" s="4"/>
      <c r="I244" s="4"/>
    </row>
  </sheetData>
  <sheetProtection selectLockedCells="1"/>
  <mergeCells count="24">
    <mergeCell ref="E12:F12"/>
    <mergeCell ref="E13:F13"/>
    <mergeCell ref="H13:I13"/>
    <mergeCell ref="J48:K48"/>
    <mergeCell ref="B44:I44"/>
    <mergeCell ref="H45:I45"/>
    <mergeCell ref="F47:F48"/>
    <mergeCell ref="A43:I43"/>
    <mergeCell ref="A34:I34"/>
    <mergeCell ref="A25:F25"/>
    <mergeCell ref="E16:F16"/>
    <mergeCell ref="E18:F18"/>
    <mergeCell ref="C29:E29"/>
    <mergeCell ref="C32:F32"/>
    <mergeCell ref="B33:F33"/>
    <mergeCell ref="E7:I7"/>
    <mergeCell ref="E11:F11"/>
    <mergeCell ref="E6:F6"/>
    <mergeCell ref="H6:I6"/>
    <mergeCell ref="A2:D2"/>
    <mergeCell ref="E2:I2"/>
    <mergeCell ref="E3:I3"/>
    <mergeCell ref="E4:I4"/>
    <mergeCell ref="E5:I5"/>
  </mergeCells>
  <pageMargins left="0.70866141732283472" right="0.70866141732283472" top="0.78740157480314965" bottom="0.78740157480314965" header="0.51181102362204722" footer="0.51181102362204722"/>
  <pageSetup paperSize="9" scale="80" firstPageNumber="94" orientation="portrait" useFirstPageNumber="1" r:id="rId1"/>
  <headerFooter alignWithMargins="0">
    <oddFooter>&amp;L&amp;"Arial,Kurzíva"&amp;11Zastupitelstvo Olomouckého kraje 19. 6. 2023
6.1. - Rozpočet Olomouckého kraje 2022 - závěrečný účet
Příloha č. 14: Financování hospodaření příspěvkových organizací Olomouckého kraje&amp;R&amp;"Arial,Kurzíva"&amp;11Strana &amp;P (celkem 293)</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9">
    <tabColor theme="4" tint="0.59999389629810485"/>
  </sheetPr>
  <dimension ref="A1:L244"/>
  <sheetViews>
    <sheetView showGridLines="0" zoomScaleNormal="100" workbookViewId="0">
      <selection activeCell="O19" sqref="O19"/>
    </sheetView>
  </sheetViews>
  <sheetFormatPr defaultColWidth="9.140625" defaultRowHeight="12.75" x14ac:dyDescent="0.2"/>
  <cols>
    <col min="1" max="1" width="7.5703125" style="27" customWidth="1"/>
    <col min="2" max="2" width="2.5703125" style="27" customWidth="1"/>
    <col min="3" max="3" width="8.42578125" style="27" customWidth="1"/>
    <col min="4" max="4" width="8.28515625" style="27" customWidth="1"/>
    <col min="5" max="5" width="15.28515625" style="27" customWidth="1"/>
    <col min="6" max="6" width="15.5703125" style="27" customWidth="1"/>
    <col min="7" max="7" width="15" style="27" customWidth="1"/>
    <col min="8" max="8" width="15.28515625" style="27" customWidth="1"/>
    <col min="9" max="9" width="19" style="27" customWidth="1"/>
    <col min="10" max="10" width="16.85546875" style="309" customWidth="1"/>
    <col min="11" max="11" width="14.42578125" style="7" customWidth="1"/>
    <col min="12" max="16384" width="9.140625" style="4"/>
  </cols>
  <sheetData>
    <row r="1" spans="1:11" ht="19.5" x14ac:dyDescent="0.4">
      <c r="A1" s="43" t="s">
        <v>0</v>
      </c>
      <c r="B1" s="21"/>
      <c r="C1" s="21"/>
      <c r="D1" s="21"/>
      <c r="I1" s="288"/>
    </row>
    <row r="2" spans="1:11" ht="19.5" x14ac:dyDescent="0.4">
      <c r="A2" s="471" t="s">
        <v>1</v>
      </c>
      <c r="B2" s="471"/>
      <c r="C2" s="471"/>
      <c r="D2" s="471"/>
      <c r="E2" s="472" t="s">
        <v>188</v>
      </c>
      <c r="F2" s="472"/>
      <c r="G2" s="472"/>
      <c r="H2" s="472"/>
      <c r="I2" s="472"/>
      <c r="J2" s="22"/>
    </row>
    <row r="3" spans="1:11" ht="9.75" customHeight="1" x14ac:dyDescent="0.4">
      <c r="A3" s="122"/>
      <c r="B3" s="122"/>
      <c r="C3" s="122"/>
      <c r="D3" s="122"/>
      <c r="E3" s="466" t="s">
        <v>23</v>
      </c>
      <c r="F3" s="466"/>
      <c r="G3" s="466"/>
      <c r="H3" s="466"/>
      <c r="I3" s="466"/>
      <c r="J3" s="22"/>
    </row>
    <row r="4" spans="1:11" ht="15.75" x14ac:dyDescent="0.25">
      <c r="A4" s="23" t="s">
        <v>2</v>
      </c>
      <c r="E4" s="473" t="s">
        <v>220</v>
      </c>
      <c r="F4" s="473"/>
      <c r="G4" s="473"/>
      <c r="H4" s="473"/>
      <c r="I4" s="473"/>
    </row>
    <row r="5" spans="1:11" ht="7.5" customHeight="1" x14ac:dyDescent="0.3">
      <c r="A5" s="24"/>
      <c r="E5" s="466" t="s">
        <v>23</v>
      </c>
      <c r="F5" s="466"/>
      <c r="G5" s="466"/>
      <c r="H5" s="466"/>
      <c r="I5" s="466"/>
    </row>
    <row r="6" spans="1:11" ht="19.5" x14ac:dyDescent="0.4">
      <c r="A6" s="22" t="s">
        <v>34</v>
      </c>
      <c r="C6" s="287"/>
      <c r="D6" s="287"/>
      <c r="E6" s="468">
        <v>96725</v>
      </c>
      <c r="F6" s="469"/>
      <c r="G6" s="126" t="s">
        <v>3</v>
      </c>
      <c r="H6" s="470">
        <v>1301</v>
      </c>
      <c r="I6" s="470"/>
    </row>
    <row r="7" spans="1:11" ht="8.25" customHeight="1" x14ac:dyDescent="0.4">
      <c r="A7" s="22"/>
      <c r="E7" s="466" t="s">
        <v>24</v>
      </c>
      <c r="F7" s="466"/>
      <c r="G7" s="466"/>
      <c r="H7" s="466"/>
      <c r="I7" s="466"/>
    </row>
    <row r="8" spans="1:11" ht="19.5" hidden="1" x14ac:dyDescent="0.4">
      <c r="A8" s="22"/>
      <c r="E8" s="127"/>
      <c r="F8" s="127"/>
      <c r="G8" s="127"/>
      <c r="H8" s="25"/>
      <c r="I8" s="127"/>
    </row>
    <row r="9" spans="1:11" ht="30.75" customHeight="1" x14ac:dyDescent="0.4">
      <c r="A9" s="22"/>
      <c r="E9" s="127"/>
      <c r="F9" s="127"/>
      <c r="G9" s="127"/>
      <c r="H9" s="25"/>
      <c r="I9" s="127"/>
    </row>
    <row r="11" spans="1:11" ht="15" customHeight="1" x14ac:dyDescent="0.4">
      <c r="A11" s="26"/>
      <c r="E11" s="435" t="s">
        <v>4</v>
      </c>
      <c r="F11" s="467"/>
      <c r="G11" s="38" t="s">
        <v>5</v>
      </c>
      <c r="H11" s="33" t="s">
        <v>6</v>
      </c>
      <c r="I11" s="33"/>
      <c r="J11" s="27"/>
      <c r="K11" s="4"/>
    </row>
    <row r="12" spans="1:11" ht="15" customHeight="1" x14ac:dyDescent="0.4">
      <c r="A12" s="29"/>
      <c r="B12" s="29"/>
      <c r="C12" s="29"/>
      <c r="D12" s="29"/>
      <c r="E12" s="435" t="s">
        <v>7</v>
      </c>
      <c r="F12" s="467"/>
      <c r="G12" s="38" t="s">
        <v>8</v>
      </c>
      <c r="H12" s="37" t="s">
        <v>9</v>
      </c>
      <c r="I12" s="44" t="s">
        <v>10</v>
      </c>
      <c r="J12" s="27"/>
      <c r="K12" s="4"/>
    </row>
    <row r="13" spans="1:11" ht="12.75" customHeight="1" x14ac:dyDescent="0.2">
      <c r="A13" s="29"/>
      <c r="B13" s="29"/>
      <c r="C13" s="29"/>
      <c r="D13" s="29"/>
      <c r="E13" s="435" t="s">
        <v>11</v>
      </c>
      <c r="F13" s="467"/>
      <c r="G13" s="45"/>
      <c r="H13" s="474" t="s">
        <v>35</v>
      </c>
      <c r="I13" s="474"/>
      <c r="J13" s="27"/>
      <c r="K13" s="4"/>
    </row>
    <row r="14" spans="1:11" ht="12.75" customHeight="1" x14ac:dyDescent="0.2">
      <c r="A14" s="29"/>
      <c r="B14" s="29"/>
      <c r="C14" s="29"/>
      <c r="D14" s="29"/>
      <c r="E14" s="28"/>
      <c r="F14" s="28"/>
      <c r="G14" s="45"/>
      <c r="H14" s="123"/>
      <c r="I14" s="123"/>
      <c r="J14" s="27"/>
      <c r="K14" s="4"/>
    </row>
    <row r="15" spans="1:11" ht="18.75" x14ac:dyDescent="0.4">
      <c r="A15" s="30" t="s">
        <v>36</v>
      </c>
      <c r="B15" s="30"/>
      <c r="C15" s="31"/>
      <c r="D15" s="30"/>
      <c r="E15" s="2"/>
      <c r="F15" s="2"/>
      <c r="G15" s="47"/>
      <c r="H15" s="29"/>
      <c r="I15" s="29"/>
      <c r="J15" s="27"/>
      <c r="K15" s="4"/>
    </row>
    <row r="16" spans="1:11" ht="19.5" x14ac:dyDescent="0.4">
      <c r="A16" s="32" t="s">
        <v>62</v>
      </c>
      <c r="B16" s="30"/>
      <c r="C16" s="31"/>
      <c r="D16" s="30"/>
      <c r="E16" s="476">
        <v>55651000</v>
      </c>
      <c r="F16" s="477"/>
      <c r="G16" s="6">
        <f>H16+I16</f>
        <v>56157484.590000004</v>
      </c>
      <c r="H16" s="39">
        <v>56107806.140000001</v>
      </c>
      <c r="I16" s="39">
        <v>49678.45</v>
      </c>
      <c r="J16" s="27"/>
      <c r="K16" s="4"/>
    </row>
    <row r="17" spans="1:11" ht="18" x14ac:dyDescent="0.35">
      <c r="A17" s="103" t="s">
        <v>6</v>
      </c>
      <c r="B17" s="3"/>
      <c r="C17" s="104" t="s">
        <v>26</v>
      </c>
      <c r="D17" s="3"/>
      <c r="E17" s="3"/>
      <c r="F17" s="3"/>
      <c r="G17" s="102">
        <f>H17+I17</f>
        <v>116080</v>
      </c>
      <c r="H17" s="102">
        <v>93786.38</v>
      </c>
      <c r="I17" s="102">
        <v>22293.62</v>
      </c>
      <c r="J17" s="320"/>
      <c r="K17" s="311"/>
    </row>
    <row r="18" spans="1:11" ht="19.5" x14ac:dyDescent="0.4">
      <c r="A18" s="32" t="s">
        <v>63</v>
      </c>
      <c r="B18" s="3"/>
      <c r="C18" s="3"/>
      <c r="D18" s="3"/>
      <c r="E18" s="476">
        <v>55808000</v>
      </c>
      <c r="F18" s="477"/>
      <c r="G18" s="6">
        <f>H18+I18</f>
        <v>56925644.700000003</v>
      </c>
      <c r="H18" s="39">
        <v>56729509.18</v>
      </c>
      <c r="I18" s="39">
        <v>196135.52</v>
      </c>
      <c r="J18" s="27"/>
      <c r="K18" s="4"/>
    </row>
    <row r="19" spans="1:11" ht="19.5" x14ac:dyDescent="0.4">
      <c r="A19" s="32"/>
      <c r="B19" s="3"/>
      <c r="C19" s="3"/>
      <c r="D19" s="3"/>
      <c r="E19" s="120"/>
      <c r="F19" s="121"/>
      <c r="G19" s="5"/>
      <c r="H19" s="39"/>
      <c r="I19" s="39"/>
      <c r="J19" s="295"/>
      <c r="K19" s="4"/>
    </row>
    <row r="20" spans="1:11" s="132" customFormat="1" ht="19.5" x14ac:dyDescent="0.4">
      <c r="A20" s="129" t="s">
        <v>64</v>
      </c>
      <c r="B20" s="129"/>
      <c r="C20" s="130"/>
      <c r="D20" s="129"/>
      <c r="E20" s="129"/>
      <c r="F20" s="129"/>
      <c r="G20" s="131">
        <f>G18-G16+G17</f>
        <v>884240.1099999994</v>
      </c>
      <c r="H20" s="131">
        <f>H18-H16+H17</f>
        <v>715489.41999999911</v>
      </c>
      <c r="I20" s="131">
        <f>I18-I16+I17</f>
        <v>168750.69</v>
      </c>
      <c r="J20" s="314"/>
      <c r="K20" s="57"/>
    </row>
    <row r="21" spans="1:11" s="132" customFormat="1" ht="19.5" x14ac:dyDescent="0.4">
      <c r="A21" s="129" t="s">
        <v>65</v>
      </c>
      <c r="B21" s="129"/>
      <c r="C21" s="130"/>
      <c r="D21" s="129"/>
      <c r="E21" s="129"/>
      <c r="F21" s="129"/>
      <c r="G21" s="131">
        <f>G20-G17</f>
        <v>768160.1099999994</v>
      </c>
      <c r="H21" s="131">
        <f>H20-H17</f>
        <v>621703.03999999911</v>
      </c>
      <c r="I21" s="131">
        <f>I20-I17</f>
        <v>146457.07</v>
      </c>
      <c r="J21" s="314"/>
      <c r="K21" s="313"/>
    </row>
    <row r="22" spans="1:11" ht="14.25" customHeight="1" x14ac:dyDescent="0.4">
      <c r="A22" s="2"/>
      <c r="B22" s="3"/>
      <c r="C22" s="3"/>
      <c r="D22" s="3"/>
      <c r="E22" s="3"/>
      <c r="F22" s="3"/>
      <c r="G22" s="3"/>
      <c r="H22" s="1"/>
      <c r="I22" s="1"/>
      <c r="J22" s="314"/>
      <c r="K22" s="313"/>
    </row>
    <row r="23" spans="1:11" ht="19.5" x14ac:dyDescent="0.4">
      <c r="J23" s="314"/>
      <c r="K23" s="313"/>
    </row>
    <row r="24" spans="1:11" ht="19.5" x14ac:dyDescent="0.4">
      <c r="A24" s="30" t="s">
        <v>66</v>
      </c>
      <c r="B24" s="34"/>
      <c r="C24" s="31"/>
      <c r="D24" s="34"/>
      <c r="E24" s="34"/>
      <c r="J24" s="314"/>
      <c r="K24" s="313"/>
    </row>
    <row r="25" spans="1:11" s="132" customFormat="1" ht="28.5" customHeight="1" x14ac:dyDescent="0.3">
      <c r="A25" s="437" t="s">
        <v>196</v>
      </c>
      <c r="B25" s="437"/>
      <c r="C25" s="437"/>
      <c r="D25" s="437"/>
      <c r="E25" s="437"/>
      <c r="F25" s="437"/>
      <c r="G25" s="134">
        <f>G21-I26</f>
        <v>768160.1099999994</v>
      </c>
      <c r="H25" s="135">
        <f>H21</f>
        <v>621703.03999999911</v>
      </c>
      <c r="I25" s="135">
        <f>I21-I26</f>
        <v>146457.07</v>
      </c>
    </row>
    <row r="26" spans="1:11" s="132" customFormat="1" ht="15" x14ac:dyDescent="0.3">
      <c r="A26" s="133" t="s">
        <v>197</v>
      </c>
      <c r="B26" s="130"/>
      <c r="C26" s="130"/>
      <c r="D26" s="130"/>
      <c r="E26" s="130"/>
      <c r="F26" s="130"/>
      <c r="G26" s="134"/>
      <c r="H26" s="363" t="s">
        <v>198</v>
      </c>
      <c r="I26" s="135">
        <v>0</v>
      </c>
      <c r="J26" s="321"/>
      <c r="K26" s="313"/>
    </row>
    <row r="27" spans="1:11" s="132" customFormat="1" x14ac:dyDescent="0.2">
      <c r="A27" s="136"/>
      <c r="B27" s="136"/>
      <c r="C27" s="136"/>
      <c r="D27" s="136"/>
      <c r="E27" s="136"/>
      <c r="F27" s="136"/>
      <c r="G27" s="136"/>
      <c r="H27" s="136"/>
      <c r="I27" s="136"/>
      <c r="J27" s="315"/>
      <c r="K27" s="316"/>
    </row>
    <row r="28" spans="1:11" s="132" customFormat="1" ht="16.5" x14ac:dyDescent="0.35">
      <c r="A28" s="129" t="s">
        <v>37</v>
      </c>
      <c r="B28" s="129" t="s">
        <v>38</v>
      </c>
      <c r="C28" s="129"/>
      <c r="D28" s="137"/>
      <c r="E28" s="137"/>
      <c r="F28" s="138"/>
      <c r="G28" s="131"/>
      <c r="H28" s="139"/>
      <c r="I28" s="138"/>
      <c r="J28" s="317"/>
      <c r="K28" s="313"/>
    </row>
    <row r="29" spans="1:11" s="132" customFormat="1" ht="16.5" customHeight="1" x14ac:dyDescent="0.3">
      <c r="A29" s="129"/>
      <c r="B29" s="129"/>
      <c r="C29" s="438" t="s">
        <v>14</v>
      </c>
      <c r="D29" s="438"/>
      <c r="E29" s="438"/>
      <c r="F29" s="138"/>
      <c r="G29" s="140">
        <f>G30+G31</f>
        <v>768160.11</v>
      </c>
      <c r="H29" s="139"/>
      <c r="I29" s="138"/>
      <c r="J29" s="317"/>
      <c r="K29" s="313"/>
    </row>
    <row r="30" spans="1:11" s="132" customFormat="1" ht="18.75" x14ac:dyDescent="0.4">
      <c r="A30" s="141"/>
      <c r="B30" s="141"/>
      <c r="C30" s="142"/>
      <c r="D30" s="143"/>
      <c r="E30" s="144" t="s">
        <v>41</v>
      </c>
      <c r="F30" s="145" t="s">
        <v>15</v>
      </c>
      <c r="G30" s="146">
        <v>0</v>
      </c>
      <c r="H30" s="139"/>
      <c r="I30" s="138"/>
      <c r="J30" s="57"/>
      <c r="K30" s="57"/>
    </row>
    <row r="31" spans="1:11" s="132" customFormat="1" ht="18.75" x14ac:dyDescent="0.4">
      <c r="A31" s="141"/>
      <c r="B31" s="141"/>
      <c r="C31" s="147"/>
      <c r="D31" s="143"/>
      <c r="E31" s="148"/>
      <c r="F31" s="145" t="s">
        <v>55</v>
      </c>
      <c r="G31" s="146">
        <v>768160.11</v>
      </c>
      <c r="H31" s="139"/>
      <c r="I31" s="138"/>
      <c r="J31" s="318"/>
      <c r="K31" s="318"/>
    </row>
    <row r="32" spans="1:11" s="132" customFormat="1" ht="18.75" x14ac:dyDescent="0.4">
      <c r="A32" s="141"/>
      <c r="B32" s="149"/>
      <c r="C32" s="438" t="s">
        <v>42</v>
      </c>
      <c r="D32" s="438"/>
      <c r="E32" s="438"/>
      <c r="F32" s="438"/>
      <c r="G32" s="140">
        <f>I26</f>
        <v>0</v>
      </c>
      <c r="H32" s="139"/>
      <c r="I32" s="138"/>
      <c r="J32" s="319"/>
      <c r="K32" s="57"/>
    </row>
    <row r="33" spans="1:11" ht="20.25" customHeight="1" x14ac:dyDescent="0.3">
      <c r="A33" s="150"/>
      <c r="B33" s="455" t="str">
        <f>CONCATENATE("b) Výsledek hospod. předcház. účet. období k 31. 12. ",'Rekapitulace dle oblasti'!E7)</f>
        <v>b) Výsledek hospod. předcház. účet. období k 31. 12. 2022</v>
      </c>
      <c r="C33" s="455"/>
      <c r="D33" s="455"/>
      <c r="E33" s="455"/>
      <c r="F33" s="455"/>
      <c r="G33" s="151">
        <v>2282</v>
      </c>
      <c r="H33" s="150"/>
      <c r="I33" s="150"/>
      <c r="J33" s="321"/>
      <c r="K33" s="310"/>
    </row>
    <row r="34" spans="1:11" ht="38.25" customHeight="1" x14ac:dyDescent="0.2">
      <c r="A34" s="441"/>
      <c r="B34" s="441"/>
      <c r="C34" s="441"/>
      <c r="D34" s="441"/>
      <c r="E34" s="441"/>
      <c r="F34" s="441"/>
      <c r="G34" s="441"/>
      <c r="H34" s="441"/>
      <c r="I34" s="441"/>
      <c r="J34" s="321"/>
      <c r="K34" s="18"/>
    </row>
    <row r="35" spans="1:11" ht="18.75" customHeight="1" x14ac:dyDescent="0.4">
      <c r="A35" s="30" t="s">
        <v>39</v>
      </c>
      <c r="B35" s="30" t="s">
        <v>21</v>
      </c>
      <c r="C35" s="30"/>
      <c r="D35" s="34"/>
      <c r="E35" s="47"/>
      <c r="F35" s="3"/>
      <c r="G35" s="152"/>
      <c r="H35" s="29"/>
      <c r="I35" s="29"/>
      <c r="J35" s="315"/>
      <c r="K35" s="316"/>
    </row>
    <row r="36" spans="1:11" ht="18.75" x14ac:dyDescent="0.4">
      <c r="A36" s="30"/>
      <c r="B36" s="30"/>
      <c r="C36" s="30"/>
      <c r="D36" s="34"/>
      <c r="F36" s="360" t="s">
        <v>25</v>
      </c>
      <c r="G36" s="44" t="s">
        <v>5</v>
      </c>
      <c r="H36" s="29"/>
      <c r="I36" s="153" t="s">
        <v>27</v>
      </c>
      <c r="J36" s="18"/>
    </row>
    <row r="37" spans="1:11" ht="16.5" x14ac:dyDescent="0.35">
      <c r="A37" s="154" t="s">
        <v>22</v>
      </c>
      <c r="B37" s="35"/>
      <c r="C37" s="2"/>
      <c r="D37" s="35"/>
      <c r="E37" s="47"/>
      <c r="F37" s="48">
        <v>30000</v>
      </c>
      <c r="G37" s="48">
        <v>0</v>
      </c>
      <c r="H37" s="49"/>
      <c r="I37" s="155">
        <f>IF(F37=0,"nerozp.",G37/F37)</f>
        <v>0</v>
      </c>
      <c r="J37" s="18"/>
    </row>
    <row r="38" spans="1:11" ht="16.5" hidden="1" customHeight="1" x14ac:dyDescent="0.35">
      <c r="A38" s="154" t="s">
        <v>60</v>
      </c>
      <c r="B38" s="35"/>
      <c r="C38" s="2"/>
      <c r="D38" s="50"/>
      <c r="E38" s="50"/>
      <c r="F38" s="48">
        <v>0</v>
      </c>
      <c r="G38" s="48">
        <v>0</v>
      </c>
      <c r="H38" s="49"/>
      <c r="I38" s="155" t="e">
        <f t="shared" ref="I38:I39" si="0">G38/F38</f>
        <v>#DIV/0!</v>
      </c>
      <c r="J38" s="18"/>
    </row>
    <row r="39" spans="1:11" ht="16.5" hidden="1" customHeight="1" x14ac:dyDescent="0.35">
      <c r="A39" s="154" t="s">
        <v>61</v>
      </c>
      <c r="B39" s="35"/>
      <c r="C39" s="2"/>
      <c r="D39" s="50"/>
      <c r="E39" s="50"/>
      <c r="F39" s="48">
        <v>0</v>
      </c>
      <c r="G39" s="48">
        <v>0</v>
      </c>
      <c r="H39" s="49"/>
      <c r="I39" s="155" t="e">
        <f t="shared" si="0"/>
        <v>#DIV/0!</v>
      </c>
      <c r="J39" s="18"/>
    </row>
    <row r="40" spans="1:11" ht="16.5" x14ac:dyDescent="0.35">
      <c r="A40" s="154" t="s">
        <v>54</v>
      </c>
      <c r="B40" s="35"/>
      <c r="C40" s="2"/>
      <c r="D40" s="50"/>
      <c r="E40" s="50"/>
      <c r="F40" s="48">
        <v>0</v>
      </c>
      <c r="G40" s="48">
        <v>0</v>
      </c>
      <c r="H40" s="49"/>
      <c r="I40" s="155" t="str">
        <f t="shared" ref="I40:I42" si="1">IF(F40=0,"nerozp.",G40/F40)</f>
        <v>nerozp.</v>
      </c>
      <c r="J40" s="8"/>
    </row>
    <row r="41" spans="1:11" ht="16.5" x14ac:dyDescent="0.35">
      <c r="A41" s="154" t="s">
        <v>52</v>
      </c>
      <c r="B41" s="35"/>
      <c r="C41" s="2"/>
      <c r="D41" s="47"/>
      <c r="E41" s="47"/>
      <c r="F41" s="48">
        <v>774774</v>
      </c>
      <c r="G41" s="48">
        <v>774774</v>
      </c>
      <c r="H41" s="49"/>
      <c r="I41" s="386">
        <f>IF(F41=0,"nerozp.",G41/F41)</f>
        <v>1</v>
      </c>
      <c r="J41" s="8"/>
    </row>
    <row r="42" spans="1:11" ht="16.5" x14ac:dyDescent="0.35">
      <c r="A42" s="154" t="s">
        <v>230</v>
      </c>
      <c r="B42" s="2"/>
      <c r="C42" s="2"/>
      <c r="D42" s="29"/>
      <c r="E42" s="29"/>
      <c r="F42" s="48">
        <v>0</v>
      </c>
      <c r="G42" s="48">
        <v>0</v>
      </c>
      <c r="H42" s="49"/>
      <c r="I42" s="155" t="str">
        <f t="shared" si="1"/>
        <v>nerozp.</v>
      </c>
      <c r="J42" s="8"/>
    </row>
    <row r="43" spans="1:11" ht="12.75" hidden="1" customHeight="1" x14ac:dyDescent="0.2">
      <c r="A43" s="433" t="s">
        <v>51</v>
      </c>
      <c r="B43" s="433"/>
      <c r="C43" s="433"/>
      <c r="D43" s="433"/>
      <c r="E43" s="433"/>
      <c r="F43" s="433"/>
      <c r="G43" s="433"/>
      <c r="H43" s="433"/>
      <c r="I43" s="433"/>
      <c r="J43" s="8"/>
    </row>
    <row r="44" spans="1:11" ht="27" customHeight="1" x14ac:dyDescent="0.2">
      <c r="A44" s="156" t="s">
        <v>51</v>
      </c>
      <c r="B44" s="426"/>
      <c r="C44" s="426"/>
      <c r="D44" s="426"/>
      <c r="E44" s="426"/>
      <c r="F44" s="426"/>
      <c r="G44" s="426"/>
      <c r="H44" s="426"/>
      <c r="I44" s="426"/>
      <c r="J44" s="8"/>
    </row>
    <row r="45" spans="1:11" ht="19.5" thickBot="1" x14ac:dyDescent="0.45">
      <c r="A45" s="30" t="s">
        <v>40</v>
      </c>
      <c r="B45" s="30" t="s">
        <v>16</v>
      </c>
      <c r="C45" s="30"/>
      <c r="D45" s="47"/>
      <c r="E45" s="47"/>
      <c r="F45" s="29"/>
      <c r="G45" s="36"/>
      <c r="H45" s="427" t="s">
        <v>29</v>
      </c>
      <c r="I45" s="427"/>
      <c r="J45" s="8"/>
    </row>
    <row r="46" spans="1:11" ht="18.75" thickTop="1" x14ac:dyDescent="0.35">
      <c r="A46" s="157"/>
      <c r="B46" s="158"/>
      <c r="C46" s="159"/>
      <c r="D46" s="158"/>
      <c r="E46" s="160" t="str">
        <f>CONCATENATE("Stav k 1.1.",'Rekapitulace dle oblasti'!E7)</f>
        <v>Stav k 1.1.2022</v>
      </c>
      <c r="F46" s="161" t="s">
        <v>17</v>
      </c>
      <c r="G46" s="161" t="s">
        <v>18</v>
      </c>
      <c r="H46" s="162" t="s">
        <v>19</v>
      </c>
      <c r="I46" s="163" t="s">
        <v>28</v>
      </c>
      <c r="J46" s="8"/>
    </row>
    <row r="47" spans="1:11" x14ac:dyDescent="0.2">
      <c r="A47" s="164"/>
      <c r="B47" s="165"/>
      <c r="C47" s="165"/>
      <c r="D47" s="165"/>
      <c r="E47" s="166"/>
      <c r="F47" s="445"/>
      <c r="G47" s="167"/>
      <c r="H47" s="168" t="str">
        <f>CONCATENATE("31.12.",'Rekapitulace dle oblasti'!E7)</f>
        <v>31.12.2022</v>
      </c>
      <c r="I47" s="169" t="str">
        <f>CONCATENATE("31.12.",'Rekapitulace dle oblasti'!E7)</f>
        <v>31.12.2022</v>
      </c>
      <c r="J47" s="8"/>
    </row>
    <row r="48" spans="1:11" x14ac:dyDescent="0.2">
      <c r="A48" s="164"/>
      <c r="B48" s="165"/>
      <c r="C48" s="165"/>
      <c r="D48" s="165"/>
      <c r="E48" s="166"/>
      <c r="F48" s="445"/>
      <c r="G48" s="170"/>
      <c r="H48" s="170"/>
      <c r="I48" s="171"/>
      <c r="J48" s="429"/>
      <c r="K48" s="430"/>
    </row>
    <row r="49" spans="1:12" ht="13.5" thickBot="1" x14ac:dyDescent="0.25">
      <c r="A49" s="172"/>
      <c r="B49" s="173"/>
      <c r="C49" s="173"/>
      <c r="D49" s="173"/>
      <c r="E49" s="166"/>
      <c r="F49" s="174"/>
      <c r="G49" s="174"/>
      <c r="H49" s="174"/>
      <c r="I49" s="175"/>
    </row>
    <row r="50" spans="1:12" ht="13.5" thickTop="1" x14ac:dyDescent="0.2">
      <c r="A50" s="176"/>
      <c r="B50" s="177"/>
      <c r="C50" s="177" t="s">
        <v>15</v>
      </c>
      <c r="D50" s="177"/>
      <c r="E50" s="178">
        <v>12000</v>
      </c>
      <c r="F50" s="179">
        <v>0</v>
      </c>
      <c r="G50" s="180">
        <v>0</v>
      </c>
      <c r="H50" s="180">
        <f t="shared" ref="H50:H53" si="2">E50+F50-G50</f>
        <v>12000</v>
      </c>
      <c r="I50" s="181">
        <v>12000</v>
      </c>
      <c r="J50" s="322"/>
      <c r="K50" s="322"/>
      <c r="L50" s="310"/>
    </row>
    <row r="51" spans="1:12" x14ac:dyDescent="0.2">
      <c r="A51" s="182"/>
      <c r="B51" s="183"/>
      <c r="C51" s="183" t="s">
        <v>20</v>
      </c>
      <c r="D51" s="183"/>
      <c r="E51" s="184">
        <v>1281536.8799999999</v>
      </c>
      <c r="F51" s="185">
        <v>738967</v>
      </c>
      <c r="G51" s="186">
        <v>867519</v>
      </c>
      <c r="H51" s="186">
        <f t="shared" si="2"/>
        <v>1152984.8799999999</v>
      </c>
      <c r="I51" s="187">
        <v>1072213.8799999999</v>
      </c>
      <c r="J51" s="322"/>
      <c r="K51" s="323"/>
      <c r="L51" s="310"/>
    </row>
    <row r="52" spans="1:12" x14ac:dyDescent="0.2">
      <c r="A52" s="182"/>
      <c r="B52" s="183"/>
      <c r="C52" s="183" t="s">
        <v>55</v>
      </c>
      <c r="D52" s="183"/>
      <c r="E52" s="184">
        <v>692745.77</v>
      </c>
      <c r="F52" s="185">
        <v>419595.65</v>
      </c>
      <c r="G52" s="186">
        <v>132960</v>
      </c>
      <c r="H52" s="186">
        <f t="shared" si="2"/>
        <v>979381.41999999993</v>
      </c>
      <c r="I52" s="187">
        <v>979381.42</v>
      </c>
      <c r="J52" s="323"/>
      <c r="K52" s="323"/>
      <c r="L52" s="310"/>
    </row>
    <row r="53" spans="1:12" x14ac:dyDescent="0.2">
      <c r="A53" s="182"/>
      <c r="B53" s="183"/>
      <c r="C53" s="183" t="s">
        <v>53</v>
      </c>
      <c r="D53" s="183"/>
      <c r="E53" s="184">
        <v>178960.54</v>
      </c>
      <c r="F53" s="185">
        <v>915873</v>
      </c>
      <c r="G53" s="186">
        <v>981467.02</v>
      </c>
      <c r="H53" s="186">
        <f t="shared" si="2"/>
        <v>113366.52000000002</v>
      </c>
      <c r="I53" s="187">
        <v>113366.52</v>
      </c>
      <c r="J53" s="324"/>
      <c r="K53" s="324"/>
      <c r="L53" s="310"/>
    </row>
    <row r="54" spans="1:12" ht="18.75" thickBot="1" x14ac:dyDescent="0.4">
      <c r="A54" s="188" t="s">
        <v>11</v>
      </c>
      <c r="B54" s="189"/>
      <c r="C54" s="189"/>
      <c r="D54" s="189"/>
      <c r="E54" s="190">
        <f>E50+E51+E52+E53</f>
        <v>2165243.19</v>
      </c>
      <c r="F54" s="191">
        <f>F50+F51+F52+F53</f>
        <v>2074435.65</v>
      </c>
      <c r="G54" s="192">
        <f>G50+G51+G52+G53</f>
        <v>1981946.02</v>
      </c>
      <c r="H54" s="192">
        <f>H50+H51+H52+H53</f>
        <v>2257732.8199999998</v>
      </c>
      <c r="I54" s="193">
        <f>SUM(I50:I53)</f>
        <v>2176961.8199999998</v>
      </c>
      <c r="J54" s="325"/>
      <c r="K54" s="325"/>
      <c r="L54" s="310"/>
    </row>
    <row r="55" spans="1:12" ht="13.5" thickTop="1" x14ac:dyDescent="0.2">
      <c r="G55" s="286"/>
    </row>
    <row r="62" spans="1:12" x14ac:dyDescent="0.2">
      <c r="A62" s="4"/>
      <c r="B62" s="4"/>
      <c r="C62" s="4"/>
      <c r="D62" s="4"/>
      <c r="E62" s="4"/>
      <c r="F62" s="4"/>
      <c r="G62" s="4"/>
      <c r="H62" s="4"/>
      <c r="I62" s="4"/>
    </row>
    <row r="63" spans="1:12" x14ac:dyDescent="0.2">
      <c r="A63" s="4"/>
      <c r="B63" s="4"/>
      <c r="C63" s="4"/>
      <c r="D63" s="4"/>
      <c r="E63" s="4"/>
      <c r="F63" s="4"/>
      <c r="G63" s="4"/>
      <c r="H63" s="4"/>
      <c r="I63" s="4"/>
    </row>
    <row r="64" spans="1:12" x14ac:dyDescent="0.2">
      <c r="A64" s="4"/>
      <c r="B64" s="4"/>
      <c r="C64" s="4"/>
      <c r="D64" s="4"/>
      <c r="E64" s="4"/>
      <c r="F64" s="4"/>
      <c r="G64" s="4"/>
      <c r="H64" s="4"/>
      <c r="I64" s="4"/>
    </row>
    <row r="65" spans="1:9" x14ac:dyDescent="0.2">
      <c r="A65" s="4"/>
      <c r="B65" s="4"/>
      <c r="C65" s="4"/>
      <c r="D65" s="4"/>
      <c r="E65" s="4"/>
      <c r="F65" s="4"/>
      <c r="G65" s="4"/>
      <c r="H65" s="4"/>
      <c r="I65" s="4"/>
    </row>
    <row r="66" spans="1:9" x14ac:dyDescent="0.2">
      <c r="A66" s="4"/>
      <c r="B66" s="4"/>
      <c r="C66" s="4"/>
      <c r="D66" s="4"/>
      <c r="E66" s="4"/>
      <c r="F66" s="4"/>
      <c r="G66" s="4"/>
      <c r="H66" s="4"/>
      <c r="I66" s="4"/>
    </row>
    <row r="67" spans="1:9" x14ac:dyDescent="0.2">
      <c r="A67" s="4"/>
      <c r="B67" s="4"/>
      <c r="C67" s="4"/>
      <c r="D67" s="4"/>
      <c r="E67" s="4"/>
      <c r="F67" s="4"/>
      <c r="G67" s="4"/>
      <c r="H67" s="4"/>
      <c r="I67" s="4"/>
    </row>
    <row r="68" spans="1:9" x14ac:dyDescent="0.2">
      <c r="A68" s="4"/>
      <c r="B68" s="4"/>
      <c r="C68" s="4"/>
      <c r="D68" s="4"/>
      <c r="E68" s="4"/>
      <c r="F68" s="4"/>
      <c r="G68" s="4"/>
      <c r="H68" s="4"/>
      <c r="I68" s="4"/>
    </row>
    <row r="69" spans="1:9" x14ac:dyDescent="0.2">
      <c r="A69" s="4"/>
      <c r="B69" s="4"/>
      <c r="C69" s="4"/>
      <c r="D69" s="4"/>
      <c r="E69" s="4"/>
      <c r="F69" s="4"/>
      <c r="G69" s="4"/>
      <c r="H69" s="4"/>
      <c r="I69" s="4"/>
    </row>
    <row r="70" spans="1:9" x14ac:dyDescent="0.2">
      <c r="A70" s="4"/>
      <c r="B70" s="4"/>
      <c r="C70" s="4"/>
      <c r="D70" s="4"/>
      <c r="E70" s="4"/>
      <c r="F70" s="4"/>
      <c r="G70" s="4"/>
      <c r="H70" s="4"/>
      <c r="I70" s="4"/>
    </row>
    <row r="71" spans="1:9" x14ac:dyDescent="0.2">
      <c r="A71" s="4"/>
      <c r="B71" s="4"/>
      <c r="C71" s="4"/>
      <c r="D71" s="4"/>
      <c r="E71" s="4"/>
      <c r="F71" s="4"/>
      <c r="G71" s="4"/>
      <c r="H71" s="4"/>
      <c r="I71" s="4"/>
    </row>
    <row r="72" spans="1:9" x14ac:dyDescent="0.2">
      <c r="A72" s="4"/>
      <c r="B72" s="4"/>
      <c r="C72" s="4"/>
      <c r="D72" s="4"/>
      <c r="E72" s="4"/>
      <c r="F72" s="4"/>
      <c r="G72" s="4"/>
      <c r="H72" s="4"/>
      <c r="I72" s="4"/>
    </row>
    <row r="73" spans="1:9" x14ac:dyDescent="0.2">
      <c r="A73" s="4"/>
      <c r="B73" s="4"/>
      <c r="C73" s="4"/>
      <c r="D73" s="4"/>
      <c r="E73" s="4"/>
      <c r="F73" s="4"/>
      <c r="G73" s="4"/>
      <c r="H73" s="4"/>
      <c r="I73" s="4"/>
    </row>
    <row r="74" spans="1:9" x14ac:dyDescent="0.2">
      <c r="A74" s="4"/>
      <c r="B74" s="4"/>
      <c r="C74" s="4"/>
      <c r="D74" s="4"/>
      <c r="E74" s="4"/>
      <c r="F74" s="4"/>
      <c r="G74" s="4"/>
      <c r="H74" s="4"/>
      <c r="I74" s="4"/>
    </row>
    <row r="75" spans="1:9" x14ac:dyDescent="0.2">
      <c r="A75" s="4"/>
      <c r="B75" s="4"/>
      <c r="C75" s="4"/>
      <c r="D75" s="4"/>
      <c r="E75" s="4"/>
      <c r="F75" s="4"/>
      <c r="G75" s="4"/>
      <c r="H75" s="4"/>
      <c r="I75" s="4"/>
    </row>
    <row r="76" spans="1:9" x14ac:dyDescent="0.2">
      <c r="A76" s="4"/>
      <c r="B76" s="4"/>
      <c r="C76" s="4"/>
      <c r="D76" s="4"/>
      <c r="E76" s="4"/>
      <c r="F76" s="4"/>
      <c r="G76" s="4"/>
      <c r="H76" s="4"/>
      <c r="I76" s="4"/>
    </row>
    <row r="77" spans="1:9" x14ac:dyDescent="0.2">
      <c r="A77" s="4"/>
      <c r="B77" s="4"/>
      <c r="C77" s="4"/>
      <c r="D77" s="4"/>
      <c r="E77" s="4"/>
      <c r="F77" s="4"/>
      <c r="G77" s="4"/>
      <c r="H77" s="4"/>
      <c r="I77" s="4"/>
    </row>
    <row r="78" spans="1:9" x14ac:dyDescent="0.2">
      <c r="A78" s="4"/>
      <c r="B78" s="4"/>
      <c r="C78" s="4"/>
      <c r="D78" s="4"/>
      <c r="E78" s="4"/>
      <c r="F78" s="4"/>
      <c r="G78" s="4"/>
      <c r="H78" s="4"/>
      <c r="I78" s="4"/>
    </row>
    <row r="79" spans="1:9" x14ac:dyDescent="0.2">
      <c r="A79" s="4"/>
      <c r="B79" s="4"/>
      <c r="C79" s="4"/>
      <c r="D79" s="4"/>
      <c r="E79" s="4"/>
      <c r="F79" s="4"/>
      <c r="G79" s="4"/>
      <c r="H79" s="4"/>
      <c r="I79" s="4"/>
    </row>
    <row r="80" spans="1:9" x14ac:dyDescent="0.2">
      <c r="A80" s="4"/>
      <c r="B80" s="4"/>
      <c r="C80" s="4"/>
      <c r="D80" s="4"/>
      <c r="E80" s="4"/>
      <c r="F80" s="4"/>
      <c r="G80" s="4"/>
      <c r="H80" s="4"/>
      <c r="I80" s="4"/>
    </row>
    <row r="81" spans="1:9" x14ac:dyDescent="0.2">
      <c r="A81" s="4"/>
      <c r="B81" s="4"/>
      <c r="C81" s="4"/>
      <c r="D81" s="4"/>
      <c r="E81" s="4"/>
      <c r="F81" s="4"/>
      <c r="G81" s="4"/>
      <c r="H81" s="4"/>
      <c r="I81" s="4"/>
    </row>
    <row r="82" spans="1:9" x14ac:dyDescent="0.2">
      <c r="A82" s="4"/>
      <c r="B82" s="4"/>
      <c r="C82" s="4"/>
      <c r="D82" s="4"/>
      <c r="E82" s="4"/>
      <c r="F82" s="4"/>
      <c r="G82" s="4"/>
      <c r="H82" s="4"/>
      <c r="I82" s="4"/>
    </row>
    <row r="83" spans="1:9" x14ac:dyDescent="0.2">
      <c r="A83" s="4"/>
      <c r="B83" s="4"/>
      <c r="C83" s="4"/>
      <c r="D83" s="4"/>
      <c r="E83" s="4"/>
      <c r="F83" s="4"/>
      <c r="G83" s="4"/>
      <c r="H83" s="4"/>
      <c r="I83" s="4"/>
    </row>
    <row r="84" spans="1:9" x14ac:dyDescent="0.2">
      <c r="A84" s="4"/>
      <c r="B84" s="4"/>
      <c r="C84" s="4"/>
      <c r="D84" s="4"/>
      <c r="E84" s="4"/>
      <c r="F84" s="4"/>
      <c r="G84" s="4"/>
      <c r="H84" s="4"/>
      <c r="I84" s="4"/>
    </row>
    <row r="85" spans="1:9" x14ac:dyDescent="0.2">
      <c r="A85" s="4"/>
      <c r="B85" s="4"/>
      <c r="C85" s="4"/>
      <c r="D85" s="4"/>
      <c r="E85" s="4"/>
      <c r="F85" s="4"/>
      <c r="G85" s="4"/>
      <c r="H85" s="4"/>
      <c r="I85" s="4"/>
    </row>
    <row r="86" spans="1:9" x14ac:dyDescent="0.2">
      <c r="A86" s="4"/>
      <c r="B86" s="4"/>
      <c r="C86" s="4"/>
      <c r="D86" s="4"/>
      <c r="E86" s="4"/>
      <c r="F86" s="4"/>
      <c r="G86" s="4"/>
      <c r="H86" s="4"/>
      <c r="I86" s="4"/>
    </row>
    <row r="87" spans="1:9" x14ac:dyDescent="0.2">
      <c r="A87" s="4"/>
      <c r="B87" s="4"/>
      <c r="C87" s="4"/>
      <c r="D87" s="4"/>
      <c r="E87" s="4"/>
      <c r="F87" s="4"/>
      <c r="G87" s="4"/>
      <c r="H87" s="4"/>
      <c r="I87" s="4"/>
    </row>
    <row r="88" spans="1:9" x14ac:dyDescent="0.2">
      <c r="A88" s="4"/>
      <c r="B88" s="4"/>
      <c r="C88" s="4"/>
      <c r="D88" s="4"/>
      <c r="E88" s="4"/>
      <c r="F88" s="4"/>
      <c r="G88" s="4"/>
      <c r="H88" s="4"/>
      <c r="I88" s="4"/>
    </row>
    <row r="89" spans="1:9" x14ac:dyDescent="0.2">
      <c r="A89" s="4"/>
      <c r="B89" s="4"/>
      <c r="C89" s="4"/>
      <c r="D89" s="4"/>
      <c r="E89" s="4"/>
      <c r="F89" s="4"/>
      <c r="G89" s="4"/>
      <c r="H89" s="4"/>
      <c r="I89" s="4"/>
    </row>
    <row r="90" spans="1:9" x14ac:dyDescent="0.2">
      <c r="A90" s="4"/>
      <c r="B90" s="4"/>
      <c r="C90" s="4"/>
      <c r="D90" s="4"/>
      <c r="E90" s="4"/>
      <c r="F90" s="4"/>
      <c r="G90" s="4"/>
      <c r="H90" s="4"/>
      <c r="I90" s="4"/>
    </row>
    <row r="91" spans="1:9" x14ac:dyDescent="0.2">
      <c r="A91" s="4"/>
      <c r="B91" s="4"/>
      <c r="C91" s="4"/>
      <c r="D91" s="4"/>
      <c r="E91" s="4"/>
      <c r="F91" s="4"/>
      <c r="G91" s="4"/>
      <c r="H91" s="4"/>
      <c r="I91" s="4"/>
    </row>
    <row r="92" spans="1:9" x14ac:dyDescent="0.2">
      <c r="A92" s="4"/>
      <c r="B92" s="4"/>
      <c r="C92" s="4"/>
      <c r="D92" s="4"/>
      <c r="E92" s="4"/>
      <c r="F92" s="4"/>
      <c r="G92" s="4"/>
      <c r="H92" s="4"/>
      <c r="I92" s="4"/>
    </row>
    <row r="94" spans="1:9" x14ac:dyDescent="0.2">
      <c r="A94" s="4"/>
      <c r="B94" s="4"/>
      <c r="C94" s="4"/>
      <c r="D94" s="4"/>
      <c r="E94" s="4"/>
      <c r="F94" s="4"/>
      <c r="G94" s="4"/>
      <c r="H94" s="4"/>
      <c r="I94" s="4"/>
    </row>
    <row r="95" spans="1:9" x14ac:dyDescent="0.2">
      <c r="A95" s="4"/>
      <c r="B95" s="4"/>
      <c r="C95" s="4"/>
      <c r="D95" s="4"/>
      <c r="E95" s="4"/>
      <c r="F95" s="4"/>
      <c r="G95" s="4"/>
      <c r="H95" s="4"/>
      <c r="I95" s="4"/>
    </row>
    <row r="96" spans="1:9" x14ac:dyDescent="0.2">
      <c r="A96" s="4"/>
      <c r="B96" s="4"/>
      <c r="C96" s="4"/>
      <c r="D96" s="4"/>
      <c r="E96" s="4"/>
      <c r="F96" s="4"/>
      <c r="G96" s="4"/>
      <c r="H96" s="4"/>
      <c r="I96" s="4"/>
    </row>
    <row r="97" spans="1:9" x14ac:dyDescent="0.2">
      <c r="A97" s="4"/>
      <c r="B97" s="4"/>
      <c r="C97" s="4"/>
      <c r="D97" s="4"/>
      <c r="E97" s="4"/>
      <c r="F97" s="4"/>
      <c r="G97" s="4"/>
      <c r="H97" s="4"/>
      <c r="I97" s="4"/>
    </row>
    <row r="98" spans="1:9" x14ac:dyDescent="0.2">
      <c r="A98" s="4"/>
      <c r="B98" s="4"/>
      <c r="C98" s="4"/>
      <c r="D98" s="4"/>
      <c r="E98" s="4"/>
      <c r="F98" s="4"/>
      <c r="G98" s="4"/>
      <c r="H98" s="4"/>
      <c r="I98" s="4"/>
    </row>
    <row r="100" spans="1:9" x14ac:dyDescent="0.2">
      <c r="A100" s="4"/>
      <c r="B100" s="4"/>
      <c r="C100" s="4"/>
      <c r="D100" s="4"/>
      <c r="E100" s="4"/>
      <c r="F100" s="4"/>
      <c r="G100" s="4"/>
      <c r="H100" s="4"/>
      <c r="I100" s="4"/>
    </row>
    <row r="101" spans="1:9" x14ac:dyDescent="0.2">
      <c r="A101" s="4"/>
      <c r="B101" s="4"/>
      <c r="C101" s="4"/>
      <c r="D101" s="4"/>
      <c r="E101" s="4"/>
      <c r="F101" s="4"/>
      <c r="G101" s="4"/>
      <c r="H101" s="4"/>
      <c r="I101" s="4"/>
    </row>
    <row r="102" spans="1:9" x14ac:dyDescent="0.2">
      <c r="A102" s="4"/>
      <c r="B102" s="4"/>
      <c r="C102" s="4"/>
      <c r="D102" s="4"/>
      <c r="E102" s="4"/>
      <c r="F102" s="4"/>
      <c r="G102" s="4"/>
      <c r="H102" s="4"/>
      <c r="I102" s="4"/>
    </row>
    <row r="104" spans="1:9" x14ac:dyDescent="0.2">
      <c r="A104" s="4"/>
      <c r="B104" s="4"/>
      <c r="C104" s="4"/>
      <c r="D104" s="4"/>
      <c r="E104" s="4"/>
      <c r="F104" s="4"/>
      <c r="G104" s="4"/>
      <c r="H104" s="4"/>
      <c r="I104" s="4"/>
    </row>
    <row r="105" spans="1:9" x14ac:dyDescent="0.2">
      <c r="A105" s="4"/>
      <c r="B105" s="4"/>
      <c r="C105" s="4"/>
      <c r="D105" s="4"/>
      <c r="E105" s="4"/>
      <c r="F105" s="4"/>
      <c r="G105" s="4"/>
      <c r="H105" s="4"/>
      <c r="I105" s="4"/>
    </row>
    <row r="107" spans="1:9" x14ac:dyDescent="0.2">
      <c r="A107" s="4"/>
      <c r="B107" s="4"/>
      <c r="C107" s="4"/>
      <c r="D107" s="4"/>
      <c r="E107" s="4"/>
      <c r="F107" s="4"/>
      <c r="G107" s="4"/>
      <c r="H107" s="4"/>
      <c r="I107" s="4"/>
    </row>
    <row r="108" spans="1:9" x14ac:dyDescent="0.2">
      <c r="A108" s="4"/>
      <c r="B108" s="4"/>
      <c r="C108" s="4"/>
      <c r="D108" s="4"/>
      <c r="E108" s="4"/>
      <c r="F108" s="4"/>
      <c r="G108" s="4"/>
      <c r="H108" s="4"/>
      <c r="I108" s="4"/>
    </row>
    <row r="109" spans="1:9" x14ac:dyDescent="0.2">
      <c r="A109" s="4"/>
      <c r="B109" s="4"/>
      <c r="C109" s="4"/>
      <c r="D109" s="4"/>
      <c r="E109" s="4"/>
      <c r="F109" s="4"/>
      <c r="G109" s="4"/>
      <c r="H109" s="4"/>
      <c r="I109" s="4"/>
    </row>
    <row r="110" spans="1:9" x14ac:dyDescent="0.2">
      <c r="A110" s="4"/>
      <c r="B110" s="4"/>
      <c r="C110" s="4"/>
      <c r="D110" s="4"/>
      <c r="E110" s="4"/>
      <c r="F110" s="4"/>
      <c r="G110" s="4"/>
      <c r="H110" s="4"/>
      <c r="I110" s="4"/>
    </row>
    <row r="111" spans="1:9" x14ac:dyDescent="0.2">
      <c r="A111" s="4"/>
      <c r="B111" s="4"/>
      <c r="C111" s="4"/>
      <c r="D111" s="4"/>
      <c r="E111" s="4"/>
      <c r="F111" s="4"/>
      <c r="G111" s="4"/>
      <c r="H111" s="4"/>
      <c r="I111" s="4"/>
    </row>
    <row r="112" spans="1:9" x14ac:dyDescent="0.2">
      <c r="A112" s="4"/>
      <c r="B112" s="4"/>
      <c r="C112" s="4"/>
      <c r="D112" s="4"/>
      <c r="E112" s="4"/>
      <c r="F112" s="4"/>
      <c r="G112" s="4"/>
      <c r="H112" s="4"/>
      <c r="I112" s="4"/>
    </row>
    <row r="114" spans="1:9" x14ac:dyDescent="0.2">
      <c r="A114" s="4"/>
      <c r="B114" s="4"/>
      <c r="C114" s="4"/>
      <c r="D114" s="4"/>
      <c r="E114" s="4"/>
      <c r="F114" s="4"/>
      <c r="G114" s="4"/>
      <c r="H114" s="4"/>
      <c r="I114" s="4"/>
    </row>
    <row r="115" spans="1:9" x14ac:dyDescent="0.2">
      <c r="A115" s="4"/>
      <c r="B115" s="4"/>
      <c r="C115" s="4"/>
      <c r="D115" s="4"/>
      <c r="E115" s="4"/>
      <c r="F115" s="4"/>
      <c r="G115" s="4"/>
      <c r="H115" s="4"/>
      <c r="I115" s="4"/>
    </row>
    <row r="118" spans="1:9" x14ac:dyDescent="0.2">
      <c r="A118" s="4"/>
      <c r="B118" s="4"/>
      <c r="C118" s="4"/>
      <c r="D118" s="4"/>
      <c r="E118" s="4"/>
      <c r="F118" s="4"/>
      <c r="G118" s="4"/>
      <c r="H118" s="4"/>
      <c r="I118" s="4"/>
    </row>
    <row r="119" spans="1:9" x14ac:dyDescent="0.2">
      <c r="A119" s="4"/>
      <c r="B119" s="4"/>
      <c r="C119" s="4"/>
      <c r="D119" s="4"/>
      <c r="E119" s="4"/>
      <c r="F119" s="4"/>
      <c r="G119" s="4"/>
      <c r="H119" s="4"/>
      <c r="I119" s="4"/>
    </row>
    <row r="120" spans="1:9" x14ac:dyDescent="0.2">
      <c r="A120" s="4"/>
      <c r="B120" s="4"/>
      <c r="C120" s="4"/>
      <c r="D120" s="4"/>
      <c r="E120" s="4"/>
      <c r="F120" s="4"/>
      <c r="G120" s="4"/>
      <c r="H120" s="4"/>
      <c r="I120" s="4"/>
    </row>
    <row r="121" spans="1:9" x14ac:dyDescent="0.2">
      <c r="A121" s="4"/>
      <c r="B121" s="4"/>
      <c r="C121" s="4"/>
      <c r="D121" s="4"/>
      <c r="E121" s="4"/>
      <c r="F121" s="4"/>
      <c r="G121" s="4"/>
      <c r="H121" s="4"/>
      <c r="I121" s="4"/>
    </row>
    <row r="122" spans="1:9" x14ac:dyDescent="0.2">
      <c r="A122" s="4"/>
      <c r="B122" s="4"/>
      <c r="C122" s="4"/>
      <c r="D122" s="4"/>
      <c r="E122" s="4"/>
      <c r="F122" s="4"/>
      <c r="G122" s="4"/>
      <c r="H122" s="4"/>
      <c r="I122" s="4"/>
    </row>
    <row r="125" spans="1:9" x14ac:dyDescent="0.2">
      <c r="A125" s="4"/>
      <c r="B125" s="4"/>
      <c r="C125" s="4"/>
      <c r="D125" s="4"/>
      <c r="E125" s="4"/>
      <c r="F125" s="4"/>
      <c r="G125" s="4"/>
      <c r="H125" s="4"/>
      <c r="I125" s="4"/>
    </row>
    <row r="126" spans="1:9" x14ac:dyDescent="0.2">
      <c r="A126" s="4"/>
      <c r="B126" s="4"/>
      <c r="C126" s="4"/>
      <c r="D126" s="4"/>
      <c r="E126" s="4"/>
      <c r="F126" s="4"/>
      <c r="G126" s="4"/>
      <c r="H126" s="4"/>
      <c r="I126" s="4"/>
    </row>
    <row r="128" spans="1:9" x14ac:dyDescent="0.2">
      <c r="A128" s="4"/>
      <c r="B128" s="4"/>
      <c r="C128" s="4"/>
      <c r="D128" s="4"/>
      <c r="E128" s="4"/>
      <c r="F128" s="4"/>
      <c r="G128" s="4"/>
      <c r="H128" s="4"/>
      <c r="I128" s="4"/>
    </row>
    <row r="129" spans="1:9" x14ac:dyDescent="0.2">
      <c r="A129" s="4"/>
      <c r="B129" s="4"/>
      <c r="C129" s="4"/>
      <c r="D129" s="4"/>
      <c r="E129" s="4"/>
      <c r="F129" s="4"/>
      <c r="G129" s="4"/>
      <c r="H129" s="4"/>
      <c r="I129" s="4"/>
    </row>
    <row r="130" spans="1:9" x14ac:dyDescent="0.2">
      <c r="A130" s="4"/>
      <c r="B130" s="4"/>
      <c r="C130" s="4"/>
      <c r="D130" s="4"/>
      <c r="E130" s="4"/>
      <c r="F130" s="4"/>
      <c r="G130" s="4"/>
      <c r="H130" s="4"/>
      <c r="I130" s="4"/>
    </row>
    <row r="131" spans="1:9" x14ac:dyDescent="0.2">
      <c r="A131" s="4"/>
      <c r="B131" s="4"/>
      <c r="C131" s="4"/>
      <c r="D131" s="4"/>
      <c r="E131" s="4"/>
      <c r="F131" s="4"/>
      <c r="G131" s="4"/>
      <c r="H131" s="4"/>
      <c r="I131" s="4"/>
    </row>
    <row r="133" spans="1:9" x14ac:dyDescent="0.2">
      <c r="A133" s="4"/>
      <c r="B133" s="4"/>
      <c r="C133" s="4"/>
      <c r="D133" s="4"/>
      <c r="E133" s="4"/>
      <c r="F133" s="4"/>
      <c r="G133" s="4"/>
      <c r="H133" s="4"/>
      <c r="I133" s="4"/>
    </row>
    <row r="136" spans="1:9" x14ac:dyDescent="0.2">
      <c r="A136" s="4"/>
      <c r="B136" s="4"/>
      <c r="C136" s="4"/>
      <c r="D136" s="4"/>
      <c r="E136" s="4"/>
      <c r="F136" s="4"/>
      <c r="G136" s="4"/>
      <c r="H136" s="4"/>
      <c r="I136" s="4"/>
    </row>
    <row r="137" spans="1:9" x14ac:dyDescent="0.2">
      <c r="A137" s="4"/>
      <c r="B137" s="4"/>
      <c r="C137" s="4"/>
      <c r="D137" s="4"/>
      <c r="E137" s="4"/>
      <c r="F137" s="4"/>
      <c r="G137" s="4"/>
      <c r="H137" s="4"/>
      <c r="I137" s="4"/>
    </row>
    <row r="138" spans="1:9" x14ac:dyDescent="0.2">
      <c r="A138" s="4"/>
      <c r="B138" s="4"/>
      <c r="C138" s="4"/>
      <c r="D138" s="4"/>
      <c r="E138" s="4"/>
      <c r="F138" s="4"/>
      <c r="G138" s="4"/>
      <c r="H138" s="4"/>
      <c r="I138" s="4"/>
    </row>
    <row r="139" spans="1:9" x14ac:dyDescent="0.2">
      <c r="A139" s="4"/>
      <c r="B139" s="4"/>
      <c r="C139" s="4"/>
      <c r="D139" s="4"/>
      <c r="E139" s="4"/>
      <c r="F139" s="4"/>
      <c r="G139" s="4"/>
      <c r="H139" s="4"/>
      <c r="I139" s="4"/>
    </row>
    <row r="140" spans="1:9" x14ac:dyDescent="0.2">
      <c r="A140" s="4"/>
      <c r="B140" s="4"/>
      <c r="C140" s="4"/>
      <c r="D140" s="4"/>
      <c r="E140" s="4"/>
      <c r="F140" s="4"/>
      <c r="G140" s="4"/>
      <c r="H140" s="4"/>
      <c r="I140" s="4"/>
    </row>
    <row r="144" spans="1:9" x14ac:dyDescent="0.2">
      <c r="A144" s="4"/>
      <c r="B144" s="4"/>
      <c r="C144" s="4"/>
      <c r="D144" s="4"/>
      <c r="E144" s="4"/>
      <c r="F144" s="4"/>
      <c r="G144" s="4"/>
      <c r="H144" s="4"/>
      <c r="I144" s="4"/>
    </row>
    <row r="150" spans="1:9" x14ac:dyDescent="0.2">
      <c r="A150" s="4"/>
      <c r="B150" s="4"/>
      <c r="C150" s="4"/>
      <c r="D150" s="4"/>
      <c r="E150" s="4"/>
      <c r="F150" s="4"/>
      <c r="G150" s="4"/>
      <c r="H150" s="4"/>
      <c r="I150" s="4"/>
    </row>
    <row r="155" spans="1:9" x14ac:dyDescent="0.2">
      <c r="A155" s="4"/>
      <c r="B155" s="4"/>
      <c r="C155" s="4"/>
      <c r="D155" s="4"/>
      <c r="E155" s="4"/>
      <c r="F155" s="4"/>
      <c r="G155" s="4"/>
      <c r="H155" s="4"/>
      <c r="I155" s="4"/>
    </row>
    <row r="156" spans="1:9" x14ac:dyDescent="0.2">
      <c r="A156" s="4"/>
      <c r="B156" s="4"/>
      <c r="C156" s="4"/>
      <c r="D156" s="4"/>
      <c r="E156" s="4"/>
      <c r="F156" s="4"/>
      <c r="G156" s="4"/>
      <c r="H156" s="4"/>
      <c r="I156" s="4"/>
    </row>
    <row r="157" spans="1:9" x14ac:dyDescent="0.2">
      <c r="A157" s="4"/>
      <c r="B157" s="4"/>
      <c r="C157" s="4"/>
      <c r="D157" s="4"/>
      <c r="E157" s="4"/>
      <c r="F157" s="4"/>
      <c r="G157" s="4"/>
      <c r="H157" s="4"/>
      <c r="I157" s="4"/>
    </row>
    <row r="158" spans="1:9" x14ac:dyDescent="0.2">
      <c r="A158" s="4"/>
      <c r="B158" s="4"/>
      <c r="C158" s="4"/>
      <c r="D158" s="4"/>
      <c r="E158" s="4"/>
      <c r="F158" s="4"/>
      <c r="G158" s="4"/>
      <c r="H158" s="4"/>
      <c r="I158" s="4"/>
    </row>
    <row r="159" spans="1:9" x14ac:dyDescent="0.2">
      <c r="A159" s="4"/>
      <c r="B159" s="4"/>
      <c r="C159" s="4"/>
      <c r="D159" s="4"/>
      <c r="E159" s="4"/>
      <c r="F159" s="4"/>
      <c r="G159" s="4"/>
      <c r="H159" s="4"/>
      <c r="I159" s="4"/>
    </row>
    <row r="160" spans="1:9" x14ac:dyDescent="0.2">
      <c r="A160" s="4"/>
      <c r="B160" s="4"/>
      <c r="C160" s="4"/>
      <c r="D160" s="4"/>
      <c r="E160" s="4"/>
      <c r="F160" s="4"/>
      <c r="G160" s="4"/>
      <c r="H160" s="4"/>
      <c r="I160" s="4"/>
    </row>
    <row r="161" spans="1:9" x14ac:dyDescent="0.2">
      <c r="A161" s="4"/>
      <c r="B161" s="4"/>
      <c r="C161" s="4"/>
      <c r="D161" s="4"/>
      <c r="E161" s="4"/>
      <c r="F161" s="4"/>
      <c r="G161" s="4"/>
      <c r="H161" s="4"/>
      <c r="I161" s="4"/>
    </row>
    <row r="162" spans="1:9" x14ac:dyDescent="0.2">
      <c r="A162" s="4"/>
      <c r="B162" s="4"/>
      <c r="C162" s="4"/>
      <c r="D162" s="4"/>
      <c r="E162" s="4"/>
      <c r="F162" s="4"/>
      <c r="G162" s="4"/>
      <c r="H162" s="4"/>
      <c r="I162" s="4"/>
    </row>
    <row r="163" spans="1:9" x14ac:dyDescent="0.2">
      <c r="A163" s="4"/>
      <c r="B163" s="4"/>
      <c r="C163" s="4"/>
      <c r="D163" s="4"/>
      <c r="E163" s="4"/>
      <c r="F163" s="4"/>
      <c r="G163" s="4"/>
      <c r="H163" s="4"/>
      <c r="I163" s="4"/>
    </row>
    <row r="164" spans="1:9" x14ac:dyDescent="0.2">
      <c r="A164" s="4"/>
      <c r="B164" s="4"/>
      <c r="C164" s="4"/>
      <c r="D164" s="4"/>
      <c r="E164" s="4"/>
      <c r="F164" s="4"/>
      <c r="G164" s="4"/>
      <c r="H164" s="4"/>
      <c r="I164" s="4"/>
    </row>
    <row r="165" spans="1:9" x14ac:dyDescent="0.2">
      <c r="A165" s="4"/>
      <c r="B165" s="4"/>
      <c r="C165" s="4"/>
      <c r="D165" s="4"/>
      <c r="E165" s="4"/>
      <c r="F165" s="4"/>
      <c r="G165" s="4"/>
      <c r="H165" s="4"/>
      <c r="I165" s="4"/>
    </row>
    <row r="166" spans="1:9" x14ac:dyDescent="0.2">
      <c r="A166" s="4"/>
      <c r="B166" s="4"/>
      <c r="C166" s="4"/>
      <c r="D166" s="4"/>
      <c r="E166" s="4"/>
      <c r="F166" s="4"/>
      <c r="G166" s="4"/>
      <c r="H166" s="4"/>
      <c r="I166" s="4"/>
    </row>
    <row r="167" spans="1:9" x14ac:dyDescent="0.2">
      <c r="A167" s="4"/>
      <c r="B167" s="4"/>
      <c r="C167" s="4"/>
      <c r="D167" s="4"/>
      <c r="E167" s="4"/>
      <c r="F167" s="4"/>
      <c r="G167" s="4"/>
      <c r="H167" s="4"/>
      <c r="I167" s="4"/>
    </row>
    <row r="168" spans="1:9" x14ac:dyDescent="0.2">
      <c r="A168" s="4"/>
      <c r="B168" s="4"/>
      <c r="C168" s="4"/>
      <c r="D168" s="4"/>
      <c r="E168" s="4"/>
      <c r="F168" s="4"/>
      <c r="G168" s="4"/>
      <c r="H168" s="4"/>
      <c r="I168" s="4"/>
    </row>
    <row r="169" spans="1:9" x14ac:dyDescent="0.2">
      <c r="A169" s="4"/>
      <c r="B169" s="4"/>
      <c r="C169" s="4"/>
      <c r="D169" s="4"/>
      <c r="E169" s="4"/>
      <c r="F169" s="4"/>
      <c r="G169" s="4"/>
      <c r="H169" s="4"/>
      <c r="I169" s="4"/>
    </row>
    <row r="170" spans="1:9" x14ac:dyDescent="0.2">
      <c r="A170" s="4"/>
      <c r="B170" s="4"/>
      <c r="C170" s="4"/>
      <c r="D170" s="4"/>
      <c r="E170" s="4"/>
      <c r="F170" s="4"/>
      <c r="G170" s="4"/>
      <c r="H170" s="4"/>
      <c r="I170" s="4"/>
    </row>
    <row r="171" spans="1:9" x14ac:dyDescent="0.2">
      <c r="A171" s="4"/>
      <c r="B171" s="4"/>
      <c r="C171" s="4"/>
      <c r="D171" s="4"/>
      <c r="E171" s="4"/>
      <c r="F171" s="4"/>
      <c r="G171" s="4"/>
      <c r="H171" s="4"/>
      <c r="I171" s="4"/>
    </row>
    <row r="172" spans="1:9" x14ac:dyDescent="0.2">
      <c r="A172" s="4"/>
      <c r="B172" s="4"/>
      <c r="C172" s="4"/>
      <c r="D172" s="4"/>
      <c r="E172" s="4"/>
      <c r="F172" s="4"/>
      <c r="G172" s="4"/>
      <c r="H172" s="4"/>
      <c r="I172" s="4"/>
    </row>
    <row r="173" spans="1:9" x14ac:dyDescent="0.2">
      <c r="A173" s="4"/>
      <c r="B173" s="4"/>
      <c r="C173" s="4"/>
      <c r="D173" s="4"/>
      <c r="E173" s="4"/>
      <c r="F173" s="4"/>
      <c r="G173" s="4"/>
      <c r="H173" s="4"/>
      <c r="I173" s="4"/>
    </row>
    <row r="174" spans="1:9" x14ac:dyDescent="0.2">
      <c r="A174" s="4"/>
      <c r="B174" s="4"/>
      <c r="C174" s="4"/>
      <c r="D174" s="4"/>
      <c r="E174" s="4"/>
      <c r="F174" s="4"/>
      <c r="G174" s="4"/>
      <c r="H174" s="4"/>
      <c r="I174" s="4"/>
    </row>
    <row r="175" spans="1:9" x14ac:dyDescent="0.2">
      <c r="A175" s="4"/>
      <c r="B175" s="4"/>
      <c r="C175" s="4"/>
      <c r="D175" s="4"/>
      <c r="E175" s="4"/>
      <c r="F175" s="4"/>
      <c r="G175" s="4"/>
      <c r="H175" s="4"/>
      <c r="I175" s="4"/>
    </row>
    <row r="177" spans="1:9" x14ac:dyDescent="0.2">
      <c r="A177" s="4"/>
      <c r="B177" s="4"/>
      <c r="C177" s="4"/>
      <c r="D177" s="4"/>
      <c r="E177" s="4"/>
      <c r="F177" s="4"/>
      <c r="G177" s="4"/>
      <c r="H177" s="4"/>
      <c r="I177" s="4"/>
    </row>
    <row r="178" spans="1:9" x14ac:dyDescent="0.2">
      <c r="A178" s="4"/>
      <c r="B178" s="4"/>
      <c r="C178" s="4"/>
      <c r="D178" s="4"/>
      <c r="E178" s="4"/>
      <c r="F178" s="4"/>
      <c r="G178" s="4"/>
      <c r="H178" s="4"/>
      <c r="I178" s="4"/>
    </row>
    <row r="179" spans="1:9" x14ac:dyDescent="0.2">
      <c r="A179" s="4"/>
      <c r="B179" s="4"/>
      <c r="C179" s="4"/>
      <c r="D179" s="4"/>
      <c r="E179" s="4"/>
      <c r="F179" s="4"/>
      <c r="G179" s="4"/>
      <c r="H179" s="4"/>
      <c r="I179" s="4"/>
    </row>
    <row r="180" spans="1:9" x14ac:dyDescent="0.2">
      <c r="A180" s="4"/>
      <c r="B180" s="4"/>
      <c r="C180" s="4"/>
      <c r="D180" s="4"/>
      <c r="E180" s="4"/>
      <c r="F180" s="4"/>
      <c r="G180" s="4"/>
      <c r="H180" s="4"/>
      <c r="I180" s="4"/>
    </row>
    <row r="181" spans="1:9" x14ac:dyDescent="0.2">
      <c r="A181" s="4"/>
      <c r="B181" s="4"/>
      <c r="C181" s="4"/>
      <c r="D181" s="4"/>
      <c r="E181" s="4"/>
      <c r="F181" s="4"/>
      <c r="G181" s="4"/>
      <c r="H181" s="4"/>
      <c r="I181" s="4"/>
    </row>
    <row r="182" spans="1:9" x14ac:dyDescent="0.2">
      <c r="A182" s="4"/>
      <c r="B182" s="4"/>
      <c r="C182" s="4"/>
      <c r="D182" s="4"/>
      <c r="E182" s="4"/>
      <c r="F182" s="4"/>
      <c r="G182" s="4"/>
      <c r="H182" s="4"/>
      <c r="I182" s="4"/>
    </row>
    <row r="188" spans="1:9" x14ac:dyDescent="0.2">
      <c r="A188" s="4"/>
      <c r="B188" s="4"/>
      <c r="C188" s="4"/>
      <c r="D188" s="4"/>
      <c r="E188" s="4"/>
      <c r="F188" s="4"/>
      <c r="G188" s="4"/>
      <c r="H188" s="4"/>
      <c r="I188" s="4"/>
    </row>
    <row r="190" spans="1:9" x14ac:dyDescent="0.2">
      <c r="A190" s="4"/>
      <c r="B190" s="4"/>
      <c r="C190" s="4"/>
      <c r="D190" s="4"/>
      <c r="E190" s="4"/>
      <c r="F190" s="4"/>
      <c r="G190" s="4"/>
      <c r="H190" s="4"/>
      <c r="I190" s="4"/>
    </row>
    <row r="191" spans="1:9" x14ac:dyDescent="0.2">
      <c r="A191" s="4"/>
      <c r="B191" s="4"/>
      <c r="C191" s="4"/>
      <c r="D191" s="4"/>
      <c r="E191" s="4"/>
      <c r="F191" s="4"/>
      <c r="G191" s="4"/>
      <c r="H191" s="4"/>
      <c r="I191" s="4"/>
    </row>
    <row r="192" spans="1:9" x14ac:dyDescent="0.2">
      <c r="A192" s="4"/>
      <c r="B192" s="4"/>
      <c r="C192" s="4"/>
      <c r="D192" s="4"/>
      <c r="E192" s="4"/>
      <c r="F192" s="4"/>
      <c r="G192" s="4"/>
      <c r="H192" s="4"/>
      <c r="I192" s="4"/>
    </row>
    <row r="193" spans="1:9" x14ac:dyDescent="0.2">
      <c r="A193" s="4"/>
      <c r="B193" s="4"/>
      <c r="C193" s="4"/>
      <c r="D193" s="4"/>
      <c r="E193" s="4"/>
      <c r="F193" s="4"/>
      <c r="G193" s="4"/>
      <c r="H193" s="4"/>
      <c r="I193" s="4"/>
    </row>
    <row r="194" spans="1:9" x14ac:dyDescent="0.2">
      <c r="A194" s="4"/>
      <c r="B194" s="4"/>
      <c r="C194" s="4"/>
      <c r="D194" s="4"/>
      <c r="E194" s="4"/>
      <c r="F194" s="4"/>
      <c r="G194" s="4"/>
      <c r="H194" s="4"/>
      <c r="I194" s="4"/>
    </row>
    <row r="195" spans="1:9" x14ac:dyDescent="0.2">
      <c r="A195" s="4"/>
      <c r="B195" s="4"/>
      <c r="C195" s="4"/>
      <c r="D195" s="4"/>
      <c r="E195" s="4"/>
      <c r="F195" s="4"/>
      <c r="G195" s="4"/>
      <c r="H195" s="4"/>
      <c r="I195" s="4"/>
    </row>
    <row r="197" spans="1:9" x14ac:dyDescent="0.2">
      <c r="A197" s="4"/>
      <c r="B197" s="4"/>
      <c r="C197" s="4"/>
      <c r="D197" s="4"/>
      <c r="E197" s="4"/>
      <c r="F197" s="4"/>
      <c r="G197" s="4"/>
      <c r="H197" s="4"/>
      <c r="I197" s="4"/>
    </row>
    <row r="198" spans="1:9" x14ac:dyDescent="0.2">
      <c r="A198" s="4"/>
      <c r="B198" s="4"/>
      <c r="C198" s="4"/>
      <c r="D198" s="4"/>
      <c r="E198" s="4"/>
      <c r="F198" s="4"/>
      <c r="G198" s="4"/>
      <c r="H198" s="4"/>
      <c r="I198" s="4"/>
    </row>
    <row r="199" spans="1:9" x14ac:dyDescent="0.2">
      <c r="A199" s="4"/>
      <c r="B199" s="4"/>
      <c r="C199" s="4"/>
      <c r="D199" s="4"/>
      <c r="E199" s="4"/>
      <c r="F199" s="4"/>
      <c r="G199" s="4"/>
      <c r="H199" s="4"/>
      <c r="I199" s="4"/>
    </row>
    <row r="205" spans="1:9" x14ac:dyDescent="0.2">
      <c r="A205" s="4"/>
      <c r="B205" s="4"/>
      <c r="C205" s="4"/>
      <c r="D205" s="4"/>
      <c r="E205" s="4"/>
      <c r="F205" s="4"/>
      <c r="G205" s="4"/>
      <c r="H205" s="4"/>
      <c r="I205" s="4"/>
    </row>
    <row r="206" spans="1:9" x14ac:dyDescent="0.2">
      <c r="A206" s="4"/>
      <c r="B206" s="4"/>
      <c r="C206" s="4"/>
      <c r="D206" s="4"/>
      <c r="E206" s="4"/>
      <c r="F206" s="4"/>
      <c r="G206" s="4"/>
      <c r="H206" s="4"/>
      <c r="I206" s="4"/>
    </row>
    <row r="207" spans="1:9" x14ac:dyDescent="0.2">
      <c r="A207" s="4"/>
      <c r="B207" s="4"/>
      <c r="C207" s="4"/>
      <c r="D207" s="4"/>
      <c r="E207" s="4"/>
      <c r="F207" s="4"/>
      <c r="G207" s="4"/>
      <c r="H207" s="4"/>
      <c r="I207" s="4"/>
    </row>
    <row r="208" spans="1:9" x14ac:dyDescent="0.2">
      <c r="A208" s="4"/>
      <c r="B208" s="4"/>
      <c r="C208" s="4"/>
      <c r="D208" s="4"/>
      <c r="E208" s="4"/>
      <c r="F208" s="4"/>
      <c r="G208" s="4"/>
      <c r="H208" s="4"/>
      <c r="I208" s="4"/>
    </row>
    <row r="209" spans="1:9" x14ac:dyDescent="0.2">
      <c r="A209" s="4"/>
      <c r="B209" s="4"/>
      <c r="C209" s="4"/>
      <c r="D209" s="4"/>
      <c r="E209" s="4"/>
      <c r="F209" s="4"/>
      <c r="G209" s="4"/>
      <c r="H209" s="4"/>
      <c r="I209" s="4"/>
    </row>
    <row r="210" spans="1:9" x14ac:dyDescent="0.2">
      <c r="A210" s="4"/>
      <c r="B210" s="4"/>
      <c r="C210" s="4"/>
      <c r="D210" s="4"/>
      <c r="E210" s="4"/>
      <c r="F210" s="4"/>
      <c r="G210" s="4"/>
      <c r="H210" s="4"/>
      <c r="I210" s="4"/>
    </row>
    <row r="211" spans="1:9" x14ac:dyDescent="0.2">
      <c r="A211" s="4"/>
      <c r="B211" s="4"/>
      <c r="C211" s="4"/>
      <c r="D211" s="4"/>
      <c r="E211" s="4"/>
      <c r="F211" s="4"/>
      <c r="G211" s="4"/>
      <c r="H211" s="4"/>
      <c r="I211" s="4"/>
    </row>
    <row r="212" spans="1:9" x14ac:dyDescent="0.2">
      <c r="A212" s="4"/>
      <c r="B212" s="4"/>
      <c r="C212" s="4"/>
      <c r="D212" s="4"/>
      <c r="E212" s="4"/>
      <c r="F212" s="4"/>
      <c r="G212" s="4"/>
      <c r="H212" s="4"/>
      <c r="I212" s="4"/>
    </row>
    <row r="213" spans="1:9" x14ac:dyDescent="0.2">
      <c r="A213" s="4"/>
      <c r="B213" s="4"/>
      <c r="C213" s="4"/>
      <c r="D213" s="4"/>
      <c r="E213" s="4"/>
      <c r="F213" s="4"/>
      <c r="G213" s="4"/>
      <c r="H213" s="4"/>
      <c r="I213" s="4"/>
    </row>
    <row r="214" spans="1:9" x14ac:dyDescent="0.2">
      <c r="A214" s="4"/>
      <c r="B214" s="4"/>
      <c r="C214" s="4"/>
      <c r="D214" s="4"/>
      <c r="E214" s="4"/>
      <c r="F214" s="4"/>
      <c r="G214" s="4"/>
      <c r="H214" s="4"/>
      <c r="I214" s="4"/>
    </row>
    <row r="216" spans="1:9" x14ac:dyDescent="0.2">
      <c r="A216" s="4"/>
      <c r="B216" s="4"/>
      <c r="C216" s="4"/>
      <c r="D216" s="4"/>
      <c r="E216" s="4"/>
      <c r="F216" s="4"/>
      <c r="G216" s="4"/>
      <c r="H216" s="4"/>
      <c r="I216" s="4"/>
    </row>
    <row r="217" spans="1:9" x14ac:dyDescent="0.2">
      <c r="A217" s="4"/>
      <c r="B217" s="4"/>
      <c r="C217" s="4"/>
      <c r="D217" s="4"/>
      <c r="E217" s="4"/>
      <c r="F217" s="4"/>
      <c r="G217" s="4"/>
      <c r="H217" s="4"/>
      <c r="I217" s="4"/>
    </row>
    <row r="218" spans="1:9" x14ac:dyDescent="0.2">
      <c r="A218" s="4"/>
      <c r="B218" s="4"/>
      <c r="C218" s="4"/>
      <c r="D218" s="4"/>
      <c r="E218" s="4"/>
      <c r="F218" s="4"/>
      <c r="G218" s="4"/>
      <c r="H218" s="4"/>
      <c r="I218" s="4"/>
    </row>
    <row r="219" spans="1:9" x14ac:dyDescent="0.2">
      <c r="A219" s="4"/>
      <c r="B219" s="4"/>
      <c r="C219" s="4"/>
      <c r="D219" s="4"/>
      <c r="E219" s="4"/>
      <c r="F219" s="4"/>
      <c r="G219" s="4"/>
      <c r="H219" s="4"/>
      <c r="I219" s="4"/>
    </row>
    <row r="220" spans="1:9" x14ac:dyDescent="0.2">
      <c r="A220" s="4"/>
      <c r="B220" s="4"/>
      <c r="C220" s="4"/>
      <c r="D220" s="4"/>
      <c r="E220" s="4"/>
      <c r="F220" s="4"/>
      <c r="G220" s="4"/>
      <c r="H220" s="4"/>
      <c r="I220" s="4"/>
    </row>
    <row r="221" spans="1:9" x14ac:dyDescent="0.2">
      <c r="A221" s="4"/>
      <c r="B221" s="4"/>
      <c r="C221" s="4"/>
      <c r="D221" s="4"/>
      <c r="E221" s="4"/>
      <c r="F221" s="4"/>
      <c r="G221" s="4"/>
      <c r="H221" s="4"/>
      <c r="I221" s="4"/>
    </row>
    <row r="222" spans="1:9" x14ac:dyDescent="0.2">
      <c r="A222" s="4"/>
      <c r="B222" s="4"/>
      <c r="C222" s="4"/>
      <c r="D222" s="4"/>
      <c r="E222" s="4"/>
      <c r="F222" s="4"/>
      <c r="G222" s="4"/>
      <c r="H222" s="4"/>
      <c r="I222" s="4"/>
    </row>
    <row r="223" spans="1:9" x14ac:dyDescent="0.2">
      <c r="A223" s="4"/>
      <c r="B223" s="4"/>
      <c r="C223" s="4"/>
      <c r="D223" s="4"/>
      <c r="E223" s="4"/>
      <c r="F223" s="4"/>
      <c r="G223" s="4"/>
      <c r="H223" s="4"/>
      <c r="I223" s="4"/>
    </row>
    <row r="224" spans="1:9" x14ac:dyDescent="0.2">
      <c r="A224" s="4"/>
      <c r="B224" s="4"/>
      <c r="C224" s="4"/>
      <c r="D224" s="4"/>
      <c r="E224" s="4"/>
      <c r="F224" s="4"/>
      <c r="G224" s="4"/>
      <c r="H224" s="4"/>
      <c r="I224" s="4"/>
    </row>
    <row r="225" spans="1:9" x14ac:dyDescent="0.2">
      <c r="A225" s="4"/>
      <c r="B225" s="4"/>
      <c r="C225" s="4"/>
      <c r="D225" s="4"/>
      <c r="E225" s="4"/>
      <c r="F225" s="4"/>
      <c r="G225" s="4"/>
      <c r="H225" s="4"/>
      <c r="I225" s="4"/>
    </row>
    <row r="226" spans="1:9" x14ac:dyDescent="0.2">
      <c r="A226" s="4"/>
      <c r="B226" s="4"/>
      <c r="C226" s="4"/>
      <c r="D226" s="4"/>
      <c r="E226" s="4"/>
      <c r="F226" s="4"/>
      <c r="G226" s="4"/>
      <c r="H226" s="4"/>
      <c r="I226" s="4"/>
    </row>
    <row r="227" spans="1:9" x14ac:dyDescent="0.2">
      <c r="A227" s="4"/>
      <c r="B227" s="4"/>
      <c r="C227" s="4"/>
      <c r="D227" s="4"/>
      <c r="E227" s="4"/>
      <c r="F227" s="4"/>
      <c r="G227" s="4"/>
      <c r="H227" s="4"/>
      <c r="I227" s="4"/>
    </row>
    <row r="228" spans="1:9" x14ac:dyDescent="0.2">
      <c r="A228" s="4"/>
      <c r="B228" s="4"/>
      <c r="C228" s="4"/>
      <c r="D228" s="4"/>
      <c r="E228" s="4"/>
      <c r="F228" s="4"/>
      <c r="G228" s="4"/>
      <c r="H228" s="4"/>
      <c r="I228" s="4"/>
    </row>
    <row r="229" spans="1:9" x14ac:dyDescent="0.2">
      <c r="A229" s="4"/>
      <c r="B229" s="4"/>
      <c r="C229" s="4"/>
      <c r="D229" s="4"/>
      <c r="E229" s="4"/>
      <c r="F229" s="4"/>
      <c r="G229" s="4"/>
      <c r="H229" s="4"/>
      <c r="I229" s="4"/>
    </row>
    <row r="230" spans="1:9" x14ac:dyDescent="0.2">
      <c r="A230" s="4"/>
      <c r="B230" s="4"/>
      <c r="C230" s="4"/>
      <c r="D230" s="4"/>
      <c r="E230" s="4"/>
      <c r="F230" s="4"/>
      <c r="G230" s="4"/>
      <c r="H230" s="4"/>
      <c r="I230" s="4"/>
    </row>
    <row r="234" spans="1:9" x14ac:dyDescent="0.2">
      <c r="A234" s="4"/>
      <c r="B234" s="4"/>
      <c r="C234" s="4"/>
      <c r="D234" s="4"/>
      <c r="E234" s="4"/>
      <c r="F234" s="4"/>
      <c r="G234" s="4"/>
      <c r="H234" s="4"/>
      <c r="I234" s="4"/>
    </row>
    <row r="244" spans="1:9" x14ac:dyDescent="0.2">
      <c r="A244" s="4"/>
      <c r="B244" s="4"/>
      <c r="C244" s="4"/>
      <c r="D244" s="4"/>
      <c r="E244" s="4"/>
      <c r="F244" s="4"/>
      <c r="G244" s="4"/>
      <c r="H244" s="4"/>
      <c r="I244" s="4"/>
    </row>
  </sheetData>
  <sheetProtection selectLockedCells="1"/>
  <mergeCells count="24">
    <mergeCell ref="E12:F12"/>
    <mergeCell ref="E13:F13"/>
    <mergeCell ref="H13:I13"/>
    <mergeCell ref="J48:K48"/>
    <mergeCell ref="B44:I44"/>
    <mergeCell ref="H45:I45"/>
    <mergeCell ref="F47:F48"/>
    <mergeCell ref="A43:I43"/>
    <mergeCell ref="A34:I34"/>
    <mergeCell ref="A25:F25"/>
    <mergeCell ref="E16:F16"/>
    <mergeCell ref="E18:F18"/>
    <mergeCell ref="C29:E29"/>
    <mergeCell ref="C32:F32"/>
    <mergeCell ref="B33:F33"/>
    <mergeCell ref="E7:I7"/>
    <mergeCell ref="E11:F11"/>
    <mergeCell ref="E6:F6"/>
    <mergeCell ref="H6:I6"/>
    <mergeCell ref="A2:D2"/>
    <mergeCell ref="E2:I2"/>
    <mergeCell ref="E3:I3"/>
    <mergeCell ref="E4:I4"/>
    <mergeCell ref="E5:I5"/>
  </mergeCells>
  <pageMargins left="0.70866141732283472" right="0.70866141732283472" top="0.78740157480314965" bottom="0.78740157480314965" header="0.51181102362204722" footer="0.51181102362204722"/>
  <pageSetup paperSize="9" scale="80" firstPageNumber="95" orientation="portrait" useFirstPageNumber="1" r:id="rId1"/>
  <headerFooter alignWithMargins="0">
    <oddFooter>&amp;L&amp;"Arial,Kurzíva"&amp;11Zastupitelstvo Olomouckého kraje 19. 6. 2023
6.1. - Rozpočet Olomouckého kraje 2022 - závěrečný účet
Příloha č. 14: Financování hospodaření příspěvkových organizací Olomouckého kraje&amp;R&amp;"Arial,Kurzíva"&amp;11Strana &amp;P (celkem 293)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tabColor theme="4" tint="0.59999389629810485"/>
  </sheetPr>
  <dimension ref="A1:M244"/>
  <sheetViews>
    <sheetView showGridLines="0" zoomScaleNormal="100" workbookViewId="0">
      <selection activeCell="G27" sqref="G27"/>
    </sheetView>
  </sheetViews>
  <sheetFormatPr defaultColWidth="9.140625" defaultRowHeight="12.75" x14ac:dyDescent="0.2"/>
  <cols>
    <col min="1" max="1" width="7.5703125" style="52" customWidth="1"/>
    <col min="2" max="2" width="2.5703125" style="52" customWidth="1"/>
    <col min="3" max="3" width="8.42578125" style="52" customWidth="1"/>
    <col min="4" max="4" width="8.28515625" style="52" customWidth="1"/>
    <col min="5" max="5" width="15.28515625" style="52" customWidth="1"/>
    <col min="6" max="6" width="15.5703125" style="52" customWidth="1"/>
    <col min="7" max="7" width="15" style="52" customWidth="1"/>
    <col min="8" max="8" width="15.28515625" style="52" customWidth="1"/>
    <col min="9" max="9" width="19" style="52" customWidth="1"/>
    <col min="10" max="10" width="16.85546875" style="309" customWidth="1"/>
    <col min="11" max="11" width="14.42578125" style="7" customWidth="1"/>
    <col min="12" max="16384" width="9.140625" style="57"/>
  </cols>
  <sheetData>
    <row r="1" spans="1:11" ht="19.5" x14ac:dyDescent="0.4">
      <c r="A1" s="208" t="s">
        <v>0</v>
      </c>
      <c r="B1" s="209"/>
      <c r="C1" s="209"/>
      <c r="D1" s="209"/>
      <c r="I1" s="210"/>
    </row>
    <row r="2" spans="1:11" ht="19.5" x14ac:dyDescent="0.4">
      <c r="A2" s="456" t="s">
        <v>1</v>
      </c>
      <c r="B2" s="456"/>
      <c r="C2" s="456"/>
      <c r="D2" s="456"/>
      <c r="E2" s="457" t="s">
        <v>72</v>
      </c>
      <c r="F2" s="457"/>
      <c r="G2" s="457"/>
      <c r="H2" s="457"/>
      <c r="I2" s="457"/>
      <c r="J2" s="22"/>
    </row>
    <row r="3" spans="1:11" ht="9.75" customHeight="1" x14ac:dyDescent="0.4">
      <c r="A3" s="212"/>
      <c r="B3" s="212"/>
      <c r="C3" s="212"/>
      <c r="D3" s="212"/>
      <c r="E3" s="449" t="s">
        <v>23</v>
      </c>
      <c r="F3" s="449"/>
      <c r="G3" s="449"/>
      <c r="H3" s="449"/>
      <c r="I3" s="449"/>
      <c r="J3" s="22"/>
    </row>
    <row r="4" spans="1:11" ht="15.75" x14ac:dyDescent="0.25">
      <c r="A4" s="213" t="s">
        <v>2</v>
      </c>
      <c r="E4" s="458" t="s">
        <v>199</v>
      </c>
      <c r="F4" s="458"/>
      <c r="G4" s="458"/>
      <c r="H4" s="458"/>
      <c r="I4" s="458"/>
    </row>
    <row r="5" spans="1:11" ht="7.5" customHeight="1" x14ac:dyDescent="0.3">
      <c r="A5" s="214"/>
      <c r="E5" s="449" t="s">
        <v>23</v>
      </c>
      <c r="F5" s="449"/>
      <c r="G5" s="449"/>
      <c r="H5" s="449"/>
      <c r="I5" s="449"/>
    </row>
    <row r="6" spans="1:11" ht="19.5" x14ac:dyDescent="0.4">
      <c r="A6" s="211" t="s">
        <v>34</v>
      </c>
      <c r="C6" s="215"/>
      <c r="D6" s="215"/>
      <c r="E6" s="446">
        <v>601683</v>
      </c>
      <c r="F6" s="447"/>
      <c r="G6" s="216" t="s">
        <v>3</v>
      </c>
      <c r="H6" s="448">
        <v>1012</v>
      </c>
      <c r="I6" s="448"/>
    </row>
    <row r="7" spans="1:11" ht="8.25" customHeight="1" x14ac:dyDescent="0.4">
      <c r="A7" s="211"/>
      <c r="E7" s="449" t="s">
        <v>24</v>
      </c>
      <c r="F7" s="449"/>
      <c r="G7" s="449"/>
      <c r="H7" s="449"/>
      <c r="I7" s="449"/>
    </row>
    <row r="8" spans="1:11" ht="19.5" hidden="1" x14ac:dyDescent="0.4">
      <c r="A8" s="211"/>
      <c r="E8" s="217"/>
      <c r="F8" s="217"/>
      <c r="G8" s="217"/>
      <c r="H8" s="218"/>
      <c r="I8" s="217"/>
    </row>
    <row r="9" spans="1:11" ht="30.75" customHeight="1" x14ac:dyDescent="0.4">
      <c r="A9" s="211"/>
      <c r="E9" s="217"/>
      <c r="F9" s="217"/>
      <c r="G9" s="217"/>
      <c r="H9" s="218"/>
      <c r="I9" s="217"/>
    </row>
    <row r="11" spans="1:11" ht="15" customHeight="1" x14ac:dyDescent="0.4">
      <c r="A11" s="219"/>
      <c r="E11" s="450" t="s">
        <v>4</v>
      </c>
      <c r="F11" s="451"/>
      <c r="G11" s="220" t="s">
        <v>5</v>
      </c>
      <c r="H11" s="55" t="s">
        <v>6</v>
      </c>
      <c r="I11" s="55"/>
      <c r="J11" s="27"/>
      <c r="K11" s="4"/>
    </row>
    <row r="12" spans="1:11" ht="15" customHeight="1" x14ac:dyDescent="0.4">
      <c r="A12" s="54"/>
      <c r="B12" s="54"/>
      <c r="C12" s="54"/>
      <c r="D12" s="54"/>
      <c r="E12" s="450" t="s">
        <v>7</v>
      </c>
      <c r="F12" s="451"/>
      <c r="G12" s="220" t="s">
        <v>8</v>
      </c>
      <c r="H12" s="221" t="s">
        <v>9</v>
      </c>
      <c r="I12" s="222" t="s">
        <v>10</v>
      </c>
      <c r="J12" s="27"/>
      <c r="K12" s="4"/>
    </row>
    <row r="13" spans="1:11" ht="12.75" customHeight="1" x14ac:dyDescent="0.2">
      <c r="A13" s="54"/>
      <c r="B13" s="54"/>
      <c r="C13" s="54"/>
      <c r="D13" s="54"/>
      <c r="E13" s="450" t="s">
        <v>11</v>
      </c>
      <c r="F13" s="451"/>
      <c r="G13" s="223"/>
      <c r="H13" s="452" t="s">
        <v>35</v>
      </c>
      <c r="I13" s="452"/>
      <c r="J13" s="27"/>
      <c r="K13" s="4"/>
    </row>
    <row r="14" spans="1:11" ht="12.75" customHeight="1" x14ac:dyDescent="0.2">
      <c r="A14" s="54"/>
      <c r="B14" s="54"/>
      <c r="C14" s="54"/>
      <c r="D14" s="54"/>
      <c r="E14" s="224"/>
      <c r="F14" s="224"/>
      <c r="G14" s="223"/>
      <c r="H14" s="119"/>
      <c r="I14" s="119"/>
      <c r="J14" s="27"/>
      <c r="K14" s="4"/>
    </row>
    <row r="15" spans="1:11" ht="18.75" x14ac:dyDescent="0.4">
      <c r="A15" s="114" t="s">
        <v>36</v>
      </c>
      <c r="B15" s="114"/>
      <c r="C15" s="51"/>
      <c r="D15" s="114"/>
      <c r="E15" s="53"/>
      <c r="F15" s="53"/>
      <c r="G15" s="115"/>
      <c r="H15" s="54"/>
      <c r="I15" s="54"/>
      <c r="J15" s="27"/>
      <c r="K15" s="4"/>
    </row>
    <row r="16" spans="1:11" ht="19.5" x14ac:dyDescent="0.4">
      <c r="A16" s="225" t="s">
        <v>62</v>
      </c>
      <c r="B16" s="114"/>
      <c r="C16" s="51"/>
      <c r="D16" s="114"/>
      <c r="E16" s="453">
        <v>79411000</v>
      </c>
      <c r="F16" s="454"/>
      <c r="G16" s="226">
        <f>H16+I16</f>
        <v>61600245.660000004</v>
      </c>
      <c r="H16" s="101">
        <v>60674787.770000003</v>
      </c>
      <c r="I16" s="101">
        <v>925457.89</v>
      </c>
      <c r="J16" s="27"/>
      <c r="K16" s="4"/>
    </row>
    <row r="17" spans="1:11" ht="18" x14ac:dyDescent="0.35">
      <c r="A17" s="227" t="s">
        <v>6</v>
      </c>
      <c r="B17" s="116"/>
      <c r="C17" s="228" t="s">
        <v>26</v>
      </c>
      <c r="D17" s="116"/>
      <c r="E17" s="116"/>
      <c r="F17" s="116"/>
      <c r="G17" s="56">
        <f>H17+I17</f>
        <v>0</v>
      </c>
      <c r="H17" s="56">
        <v>0</v>
      </c>
      <c r="I17" s="56">
        <v>0</v>
      </c>
      <c r="J17" s="320"/>
      <c r="K17" s="311"/>
    </row>
    <row r="18" spans="1:11" ht="19.5" x14ac:dyDescent="0.4">
      <c r="A18" s="225" t="s">
        <v>63</v>
      </c>
      <c r="B18" s="116"/>
      <c r="C18" s="116"/>
      <c r="D18" s="116"/>
      <c r="E18" s="453">
        <v>79411000</v>
      </c>
      <c r="F18" s="454"/>
      <c r="G18" s="226">
        <f>H18+I18</f>
        <v>61703625.57</v>
      </c>
      <c r="H18" s="101">
        <v>60647934.68</v>
      </c>
      <c r="I18" s="101">
        <v>1055690.8899999999</v>
      </c>
      <c r="J18" s="27"/>
      <c r="K18" s="4"/>
    </row>
    <row r="19" spans="1:11" ht="19.5" x14ac:dyDescent="0.4">
      <c r="A19" s="225"/>
      <c r="B19" s="116"/>
      <c r="C19" s="116"/>
      <c r="D19" s="116"/>
      <c r="E19" s="229"/>
      <c r="F19" s="230"/>
      <c r="G19" s="231"/>
      <c r="H19" s="101"/>
      <c r="I19" s="101"/>
      <c r="J19" s="295"/>
      <c r="K19" s="4"/>
    </row>
    <row r="20" spans="1:11" s="132" customFormat="1" ht="19.5" x14ac:dyDescent="0.4">
      <c r="A20" s="129" t="s">
        <v>64</v>
      </c>
      <c r="B20" s="129"/>
      <c r="C20" s="130"/>
      <c r="D20" s="129"/>
      <c r="E20" s="129"/>
      <c r="F20" s="129"/>
      <c r="G20" s="131">
        <f>G18-G16+G17</f>
        <v>103379.90999999642</v>
      </c>
      <c r="H20" s="131">
        <f>H18-H16+H17</f>
        <v>-26853.090000003576</v>
      </c>
      <c r="I20" s="131">
        <f>I18-I16+I17</f>
        <v>130232.99999999988</v>
      </c>
      <c r="J20" s="314"/>
      <c r="K20" s="57"/>
    </row>
    <row r="21" spans="1:11" s="132" customFormat="1" ht="19.5" x14ac:dyDescent="0.4">
      <c r="A21" s="129" t="s">
        <v>65</v>
      </c>
      <c r="B21" s="129"/>
      <c r="C21" s="130"/>
      <c r="D21" s="129"/>
      <c r="E21" s="129"/>
      <c r="F21" s="129"/>
      <c r="G21" s="131">
        <f>G20-G17</f>
        <v>103379.90999999642</v>
      </c>
      <c r="H21" s="131">
        <f>H20-H17</f>
        <v>-26853.090000003576</v>
      </c>
      <c r="I21" s="131">
        <f>I20-I17</f>
        <v>130232.99999999988</v>
      </c>
      <c r="J21" s="314"/>
      <c r="K21" s="313"/>
    </row>
    <row r="22" spans="1:11" ht="14.25" customHeight="1" x14ac:dyDescent="0.4">
      <c r="A22" s="53"/>
      <c r="B22" s="116"/>
      <c r="C22" s="116"/>
      <c r="D22" s="116"/>
      <c r="E22" s="116"/>
      <c r="F22" s="116"/>
      <c r="G22" s="116"/>
      <c r="H22" s="232"/>
      <c r="I22" s="232"/>
      <c r="J22" s="314"/>
      <c r="K22" s="313"/>
    </row>
    <row r="23" spans="1:11" ht="19.5" x14ac:dyDescent="0.4">
      <c r="J23" s="314"/>
      <c r="K23" s="313"/>
    </row>
    <row r="24" spans="1:11" ht="19.5" x14ac:dyDescent="0.4">
      <c r="A24" s="114" t="s">
        <v>66</v>
      </c>
      <c r="B24" s="233"/>
      <c r="C24" s="51"/>
      <c r="D24" s="233"/>
      <c r="E24" s="233"/>
      <c r="J24" s="314"/>
      <c r="K24" s="313"/>
    </row>
    <row r="25" spans="1:11" s="132" customFormat="1" ht="28.5" customHeight="1" x14ac:dyDescent="0.3">
      <c r="A25" s="437" t="s">
        <v>196</v>
      </c>
      <c r="B25" s="437"/>
      <c r="C25" s="437"/>
      <c r="D25" s="437"/>
      <c r="E25" s="437"/>
      <c r="F25" s="437"/>
      <c r="G25" s="134">
        <f>G21-I26</f>
        <v>103379.90999999642</v>
      </c>
      <c r="H25" s="135">
        <f>H21</f>
        <v>-26853.090000003576</v>
      </c>
      <c r="I25" s="135">
        <f>I21-I26</f>
        <v>130232.99999999988</v>
      </c>
    </row>
    <row r="26" spans="1:11" s="132" customFormat="1" ht="15" x14ac:dyDescent="0.3">
      <c r="A26" s="133" t="s">
        <v>197</v>
      </c>
      <c r="B26" s="130"/>
      <c r="C26" s="130"/>
      <c r="D26" s="130"/>
      <c r="E26" s="130"/>
      <c r="F26" s="130"/>
      <c r="G26" s="134"/>
      <c r="H26" s="363" t="s">
        <v>198</v>
      </c>
      <c r="I26" s="135">
        <v>0</v>
      </c>
      <c r="J26" s="321"/>
      <c r="K26" s="313"/>
    </row>
    <row r="27" spans="1:11" s="132" customFormat="1" x14ac:dyDescent="0.2">
      <c r="A27" s="136"/>
      <c r="B27" s="136"/>
      <c r="C27" s="136"/>
      <c r="D27" s="136"/>
      <c r="E27" s="136"/>
      <c r="F27" s="136"/>
      <c r="G27" s="136"/>
      <c r="H27" s="136"/>
      <c r="I27" s="136"/>
      <c r="J27" s="315"/>
      <c r="K27" s="316"/>
    </row>
    <row r="28" spans="1:11" s="132" customFormat="1" ht="16.5" x14ac:dyDescent="0.35">
      <c r="A28" s="129" t="s">
        <v>37</v>
      </c>
      <c r="B28" s="129" t="s">
        <v>38</v>
      </c>
      <c r="C28" s="129"/>
      <c r="D28" s="137"/>
      <c r="E28" s="137"/>
      <c r="F28" s="138"/>
      <c r="G28" s="131"/>
      <c r="H28" s="139"/>
      <c r="I28" s="138"/>
      <c r="J28" s="317"/>
      <c r="K28" s="313"/>
    </row>
    <row r="29" spans="1:11" s="132" customFormat="1" ht="16.5" customHeight="1" x14ac:dyDescent="0.3">
      <c r="A29" s="129"/>
      <c r="B29" s="129"/>
      <c r="C29" s="438" t="s">
        <v>14</v>
      </c>
      <c r="D29" s="438"/>
      <c r="E29" s="438"/>
      <c r="F29" s="138"/>
      <c r="G29" s="140">
        <f>G30+G31</f>
        <v>103379.91</v>
      </c>
      <c r="H29" s="139"/>
      <c r="I29" s="138"/>
      <c r="J29" s="317"/>
      <c r="K29" s="313"/>
    </row>
    <row r="30" spans="1:11" s="132" customFormat="1" ht="18.75" x14ac:dyDescent="0.4">
      <c r="A30" s="141"/>
      <c r="B30" s="141"/>
      <c r="C30" s="142"/>
      <c r="D30" s="143"/>
      <c r="E30" s="144" t="s">
        <v>41</v>
      </c>
      <c r="F30" s="145" t="s">
        <v>15</v>
      </c>
      <c r="G30" s="387">
        <v>0</v>
      </c>
      <c r="H30" s="139"/>
      <c r="I30" s="138"/>
      <c r="J30" s="57"/>
      <c r="K30" s="57"/>
    </row>
    <row r="31" spans="1:11" s="132" customFormat="1" ht="18.75" x14ac:dyDescent="0.4">
      <c r="A31" s="141"/>
      <c r="B31" s="141"/>
      <c r="C31" s="147"/>
      <c r="D31" s="143"/>
      <c r="E31" s="148"/>
      <c r="F31" s="145" t="s">
        <v>55</v>
      </c>
      <c r="G31" s="146">
        <v>103379.91</v>
      </c>
      <c r="H31" s="139"/>
      <c r="I31" s="138"/>
      <c r="J31" s="318"/>
      <c r="K31" s="318"/>
    </row>
    <row r="32" spans="1:11" s="132" customFormat="1" ht="18.75" x14ac:dyDescent="0.4">
      <c r="A32" s="141"/>
      <c r="B32" s="149"/>
      <c r="C32" s="438" t="s">
        <v>42</v>
      </c>
      <c r="D32" s="438"/>
      <c r="E32" s="438"/>
      <c r="F32" s="438"/>
      <c r="G32" s="140">
        <v>0</v>
      </c>
      <c r="H32" s="139"/>
      <c r="I32" s="138"/>
      <c r="J32" s="319"/>
      <c r="K32" s="57"/>
    </row>
    <row r="33" spans="1:13" ht="20.25" customHeight="1" x14ac:dyDescent="0.3">
      <c r="A33" s="150"/>
      <c r="B33" s="455" t="str">
        <f>CONCATENATE("b) Výsledek hospod. předcház. účet. období k 31. 12. ",'Rekapitulace dle oblasti'!E7)</f>
        <v>b) Výsledek hospod. předcház. účet. období k 31. 12. 2022</v>
      </c>
      <c r="C33" s="455"/>
      <c r="D33" s="455"/>
      <c r="E33" s="455"/>
      <c r="F33" s="455"/>
      <c r="G33" s="151">
        <v>527042.04</v>
      </c>
      <c r="H33" s="150"/>
      <c r="I33" s="150"/>
      <c r="J33" s="321"/>
      <c r="K33" s="310"/>
    </row>
    <row r="34" spans="1:13" ht="38.25" customHeight="1" x14ac:dyDescent="0.2">
      <c r="A34" s="441"/>
      <c r="B34" s="441"/>
      <c r="C34" s="441"/>
      <c r="D34" s="441"/>
      <c r="E34" s="441"/>
      <c r="F34" s="441"/>
      <c r="G34" s="441"/>
      <c r="H34" s="441"/>
      <c r="I34" s="441"/>
      <c r="J34" s="321"/>
      <c r="K34" s="18"/>
    </row>
    <row r="35" spans="1:13" ht="18.75" customHeight="1" x14ac:dyDescent="0.4">
      <c r="A35" s="30" t="s">
        <v>39</v>
      </c>
      <c r="B35" s="30" t="s">
        <v>21</v>
      </c>
      <c r="C35" s="30"/>
      <c r="D35" s="34"/>
      <c r="E35" s="47"/>
      <c r="F35" s="3"/>
      <c r="G35" s="152"/>
      <c r="H35" s="29"/>
      <c r="I35" s="29"/>
      <c r="J35" s="315"/>
      <c r="K35" s="316"/>
    </row>
    <row r="36" spans="1:13" ht="18.75" x14ac:dyDescent="0.4">
      <c r="A36" s="30"/>
      <c r="B36" s="30"/>
      <c r="C36" s="30"/>
      <c r="D36" s="34"/>
      <c r="E36" s="27"/>
      <c r="F36" s="360" t="s">
        <v>25</v>
      </c>
      <c r="G36" s="44" t="s">
        <v>5</v>
      </c>
      <c r="H36" s="29"/>
      <c r="I36" s="153" t="s">
        <v>27</v>
      </c>
      <c r="J36" s="18"/>
    </row>
    <row r="37" spans="1:13" ht="16.5" x14ac:dyDescent="0.35">
      <c r="A37" s="154" t="s">
        <v>22</v>
      </c>
      <c r="B37" s="35"/>
      <c r="C37" s="2"/>
      <c r="D37" s="35"/>
      <c r="E37" s="47"/>
      <c r="F37" s="48">
        <v>0</v>
      </c>
      <c r="G37" s="48">
        <v>0</v>
      </c>
      <c r="H37" s="49"/>
      <c r="I37" s="155" t="str">
        <f>IF(F37=0,"nerozp.",G37/F37)</f>
        <v>nerozp.</v>
      </c>
      <c r="J37" s="18"/>
    </row>
    <row r="38" spans="1:13" ht="16.5" hidden="1" customHeight="1" x14ac:dyDescent="0.35">
      <c r="A38" s="154" t="s">
        <v>60</v>
      </c>
      <c r="B38" s="35"/>
      <c r="C38" s="2"/>
      <c r="D38" s="50"/>
      <c r="E38" s="50"/>
      <c r="F38" s="48">
        <v>0</v>
      </c>
      <c r="G38" s="48">
        <v>0</v>
      </c>
      <c r="H38" s="49"/>
      <c r="I38" s="155" t="e">
        <f t="shared" ref="I38:I39" si="0">G38/F38</f>
        <v>#DIV/0!</v>
      </c>
      <c r="J38" s="18"/>
    </row>
    <row r="39" spans="1:13" ht="16.5" hidden="1" customHeight="1" x14ac:dyDescent="0.35">
      <c r="A39" s="154" t="s">
        <v>61</v>
      </c>
      <c r="B39" s="35"/>
      <c r="C39" s="2"/>
      <c r="D39" s="50"/>
      <c r="E39" s="50"/>
      <c r="F39" s="48">
        <v>0</v>
      </c>
      <c r="G39" s="48">
        <v>0</v>
      </c>
      <c r="H39" s="49"/>
      <c r="I39" s="155" t="e">
        <f t="shared" si="0"/>
        <v>#DIV/0!</v>
      </c>
      <c r="J39" s="18"/>
    </row>
    <row r="40" spans="1:13" ht="16.5" x14ac:dyDescent="0.35">
      <c r="A40" s="154" t="s">
        <v>54</v>
      </c>
      <c r="B40" s="35"/>
      <c r="C40" s="2"/>
      <c r="D40" s="50"/>
      <c r="E40" s="50"/>
      <c r="F40" s="48">
        <v>0</v>
      </c>
      <c r="G40" s="48">
        <v>0</v>
      </c>
      <c r="H40" s="49"/>
      <c r="I40" s="155" t="str">
        <f t="shared" ref="I40:I42" si="1">IF(F40=0,"nerozp.",G40/F40)</f>
        <v>nerozp.</v>
      </c>
      <c r="J40" s="8"/>
    </row>
    <row r="41" spans="1:13" ht="16.5" x14ac:dyDescent="0.35">
      <c r="A41" s="154" t="s">
        <v>52</v>
      </c>
      <c r="B41" s="35"/>
      <c r="C41" s="2"/>
      <c r="D41" s="47"/>
      <c r="E41" s="47"/>
      <c r="F41" s="48">
        <v>719583</v>
      </c>
      <c r="G41" s="48">
        <v>719583</v>
      </c>
      <c r="H41" s="49"/>
      <c r="I41" s="386">
        <f>IF(F41=0,"nerozp.",G41/F41)</f>
        <v>1</v>
      </c>
      <c r="J41" s="8"/>
    </row>
    <row r="42" spans="1:13" ht="16.5" x14ac:dyDescent="0.35">
      <c r="A42" s="154" t="s">
        <v>230</v>
      </c>
      <c r="B42" s="2"/>
      <c r="C42" s="2"/>
      <c r="D42" s="29"/>
      <c r="E42" s="29"/>
      <c r="F42" s="48">
        <v>0</v>
      </c>
      <c r="G42" s="48">
        <v>0</v>
      </c>
      <c r="H42" s="49"/>
      <c r="I42" s="155" t="str">
        <f t="shared" si="1"/>
        <v>nerozp.</v>
      </c>
      <c r="J42" s="8"/>
    </row>
    <row r="43" spans="1:13" ht="12.75" hidden="1" customHeight="1" x14ac:dyDescent="0.2">
      <c r="A43" s="433" t="s">
        <v>51</v>
      </c>
      <c r="B43" s="433"/>
      <c r="C43" s="433"/>
      <c r="D43" s="433"/>
      <c r="E43" s="433"/>
      <c r="F43" s="433"/>
      <c r="G43" s="433"/>
      <c r="H43" s="433"/>
      <c r="I43" s="433"/>
      <c r="J43" s="8"/>
    </row>
    <row r="44" spans="1:13" ht="27" customHeight="1" x14ac:dyDescent="0.2">
      <c r="A44" s="156" t="s">
        <v>51</v>
      </c>
      <c r="B44" s="426"/>
      <c r="C44" s="426"/>
      <c r="D44" s="426"/>
      <c r="E44" s="426"/>
      <c r="F44" s="426"/>
      <c r="G44" s="426"/>
      <c r="H44" s="426"/>
      <c r="I44" s="426"/>
      <c r="J44" s="8"/>
    </row>
    <row r="45" spans="1:13" ht="19.5" thickBot="1" x14ac:dyDescent="0.45">
      <c r="A45" s="30" t="s">
        <v>40</v>
      </c>
      <c r="B45" s="30" t="s">
        <v>16</v>
      </c>
      <c r="C45" s="30"/>
      <c r="D45" s="47"/>
      <c r="E45" s="47"/>
      <c r="F45" s="29"/>
      <c r="G45" s="36"/>
      <c r="H45" s="427" t="s">
        <v>29</v>
      </c>
      <c r="I45" s="427"/>
      <c r="J45" s="8"/>
    </row>
    <row r="46" spans="1:13" ht="18.75" thickTop="1" x14ac:dyDescent="0.35">
      <c r="A46" s="157"/>
      <c r="B46" s="158"/>
      <c r="C46" s="159"/>
      <c r="D46" s="158"/>
      <c r="E46" s="160" t="str">
        <f>CONCATENATE("Stav k 1.1.",'Rekapitulace dle oblasti'!E7)</f>
        <v>Stav k 1.1.2022</v>
      </c>
      <c r="F46" s="161" t="s">
        <v>17</v>
      </c>
      <c r="G46" s="161" t="s">
        <v>18</v>
      </c>
      <c r="H46" s="162" t="s">
        <v>19</v>
      </c>
      <c r="I46" s="163" t="s">
        <v>28</v>
      </c>
      <c r="J46" s="8"/>
      <c r="L46" s="4"/>
      <c r="M46" s="4"/>
    </row>
    <row r="47" spans="1:13" x14ac:dyDescent="0.2">
      <c r="A47" s="164"/>
      <c r="B47" s="165"/>
      <c r="C47" s="165"/>
      <c r="D47" s="165"/>
      <c r="E47" s="166"/>
      <c r="F47" s="445"/>
      <c r="G47" s="167"/>
      <c r="H47" s="168" t="str">
        <f>CONCATENATE("31.12.",'Rekapitulace dle oblasti'!E7)</f>
        <v>31.12.2022</v>
      </c>
      <c r="I47" s="169" t="str">
        <f>CONCATENATE("31.12.",'Rekapitulace dle oblasti'!E7)</f>
        <v>31.12.2022</v>
      </c>
      <c r="J47" s="8"/>
      <c r="L47" s="4"/>
      <c r="M47" s="4"/>
    </row>
    <row r="48" spans="1:13" x14ac:dyDescent="0.2">
      <c r="A48" s="164"/>
      <c r="B48" s="165"/>
      <c r="C48" s="165"/>
      <c r="D48" s="165"/>
      <c r="E48" s="166"/>
      <c r="F48" s="445"/>
      <c r="G48" s="170"/>
      <c r="H48" s="170"/>
      <c r="I48" s="171"/>
      <c r="J48" s="429"/>
      <c r="K48" s="430"/>
      <c r="L48" s="4"/>
      <c r="M48" s="4"/>
    </row>
    <row r="49" spans="1:13" ht="13.5" thickBot="1" x14ac:dyDescent="0.25">
      <c r="A49" s="172"/>
      <c r="B49" s="173"/>
      <c r="C49" s="173"/>
      <c r="D49" s="173"/>
      <c r="E49" s="166"/>
      <c r="F49" s="174"/>
      <c r="G49" s="174"/>
      <c r="H49" s="174"/>
      <c r="I49" s="175"/>
      <c r="L49" s="4"/>
      <c r="M49" s="4"/>
    </row>
    <row r="50" spans="1:13" ht="13.5" thickTop="1" x14ac:dyDescent="0.2">
      <c r="A50" s="176"/>
      <c r="B50" s="177"/>
      <c r="C50" s="177" t="s">
        <v>15</v>
      </c>
      <c r="D50" s="177"/>
      <c r="E50" s="178">
        <v>34900</v>
      </c>
      <c r="F50" s="179">
        <v>0</v>
      </c>
      <c r="G50" s="180">
        <v>5000</v>
      </c>
      <c r="H50" s="180">
        <f t="shared" ref="H50:H53" si="2">E50+F50-G50</f>
        <v>29900</v>
      </c>
      <c r="I50" s="181">
        <v>29900</v>
      </c>
      <c r="J50" s="322"/>
      <c r="K50" s="322"/>
      <c r="L50" s="310"/>
      <c r="M50" s="4"/>
    </row>
    <row r="51" spans="1:13" x14ac:dyDescent="0.2">
      <c r="A51" s="182"/>
      <c r="B51" s="183"/>
      <c r="C51" s="183" t="s">
        <v>20</v>
      </c>
      <c r="D51" s="183"/>
      <c r="E51" s="184">
        <v>470516.89</v>
      </c>
      <c r="F51" s="185">
        <v>787425</v>
      </c>
      <c r="G51" s="186">
        <v>1086106.8400000001</v>
      </c>
      <c r="H51" s="186">
        <f t="shared" si="2"/>
        <v>171835.05000000005</v>
      </c>
      <c r="I51" s="187">
        <v>111040.05</v>
      </c>
      <c r="J51" s="322"/>
      <c r="K51" s="323"/>
      <c r="L51" s="310"/>
      <c r="M51" s="4"/>
    </row>
    <row r="52" spans="1:13" x14ac:dyDescent="0.2">
      <c r="A52" s="182"/>
      <c r="B52" s="183"/>
      <c r="C52" s="183" t="s">
        <v>55</v>
      </c>
      <c r="D52" s="183"/>
      <c r="E52" s="184">
        <v>103100.48</v>
      </c>
      <c r="F52" s="185">
        <v>304076.69</v>
      </c>
      <c r="G52" s="186">
        <v>184924</v>
      </c>
      <c r="H52" s="186">
        <f t="shared" si="2"/>
        <v>222253.16999999998</v>
      </c>
      <c r="I52" s="187">
        <v>222253.17</v>
      </c>
      <c r="J52" s="323"/>
      <c r="K52" s="323"/>
      <c r="L52" s="310"/>
      <c r="M52" s="4"/>
    </row>
    <row r="53" spans="1:13" x14ac:dyDescent="0.2">
      <c r="A53" s="182"/>
      <c r="B53" s="183"/>
      <c r="C53" s="183" t="s">
        <v>53</v>
      </c>
      <c r="D53" s="183"/>
      <c r="E53" s="184">
        <v>94422.91</v>
      </c>
      <c r="F53" s="185">
        <v>753883</v>
      </c>
      <c r="G53" s="186">
        <v>719583</v>
      </c>
      <c r="H53" s="186">
        <f t="shared" si="2"/>
        <v>128722.91000000003</v>
      </c>
      <c r="I53" s="187">
        <v>128722.91</v>
      </c>
      <c r="J53" s="324"/>
      <c r="K53" s="324"/>
      <c r="L53" s="310"/>
      <c r="M53" s="4"/>
    </row>
    <row r="54" spans="1:13" ht="18.75" thickBot="1" x14ac:dyDescent="0.4">
      <c r="A54" s="188" t="s">
        <v>11</v>
      </c>
      <c r="B54" s="189"/>
      <c r="C54" s="189"/>
      <c r="D54" s="189"/>
      <c r="E54" s="190">
        <f>E50+E51+E52+E53</f>
        <v>702940.28</v>
      </c>
      <c r="F54" s="191">
        <f>F50+F51+F52+F53</f>
        <v>1845384.69</v>
      </c>
      <c r="G54" s="192">
        <f>G50+G51+G52+G53</f>
        <v>1995613.84</v>
      </c>
      <c r="H54" s="192">
        <f>H50+H51+H52+H53</f>
        <v>552711.13000000012</v>
      </c>
      <c r="I54" s="193">
        <f>SUM(I50:I53)</f>
        <v>491916.13</v>
      </c>
      <c r="J54" s="325"/>
      <c r="K54" s="325"/>
      <c r="L54" s="310"/>
      <c r="M54" s="4"/>
    </row>
    <row r="55" spans="1:13" ht="13.5" thickTop="1" x14ac:dyDescent="0.2">
      <c r="A55" s="27"/>
      <c r="B55" s="27"/>
      <c r="C55" s="27"/>
      <c r="D55" s="27"/>
      <c r="E55" s="27"/>
      <c r="F55" s="27"/>
      <c r="G55" s="286"/>
      <c r="H55" s="27"/>
      <c r="I55" s="27"/>
    </row>
    <row r="56" spans="1:13" x14ac:dyDescent="0.2">
      <c r="A56" s="27"/>
      <c r="B56" s="27"/>
      <c r="C56" s="27"/>
      <c r="D56" s="27"/>
      <c r="E56" s="27"/>
      <c r="F56" s="27"/>
      <c r="G56" s="27"/>
      <c r="H56" s="27"/>
      <c r="I56" s="27"/>
    </row>
    <row r="57" spans="1:13" x14ac:dyDescent="0.2">
      <c r="A57" s="27"/>
      <c r="B57" s="27"/>
      <c r="C57" s="27"/>
      <c r="D57" s="27"/>
      <c r="E57" s="27"/>
      <c r="F57" s="27"/>
      <c r="G57" s="27"/>
      <c r="H57" s="27"/>
      <c r="I57" s="27"/>
    </row>
    <row r="58" spans="1:13" x14ac:dyDescent="0.2">
      <c r="A58" s="27"/>
      <c r="B58" s="27"/>
      <c r="C58" s="27"/>
      <c r="D58" s="27"/>
      <c r="E58" s="27"/>
      <c r="F58" s="27"/>
      <c r="G58" s="27"/>
      <c r="H58" s="27"/>
      <c r="I58" s="27"/>
    </row>
    <row r="59" spans="1:13" x14ac:dyDescent="0.2">
      <c r="A59" s="27"/>
      <c r="B59" s="27"/>
      <c r="C59" s="27"/>
      <c r="D59" s="27"/>
      <c r="E59" s="27"/>
      <c r="F59" s="27"/>
      <c r="G59" s="27"/>
      <c r="H59" s="27"/>
      <c r="I59" s="27"/>
    </row>
    <row r="60" spans="1:13" x14ac:dyDescent="0.2">
      <c r="A60" s="27"/>
      <c r="B60" s="27"/>
      <c r="C60" s="27"/>
      <c r="D60" s="27"/>
      <c r="E60" s="27"/>
      <c r="F60" s="27"/>
      <c r="G60" s="27"/>
      <c r="H60" s="27"/>
      <c r="I60" s="27"/>
    </row>
    <row r="61" spans="1:13" x14ac:dyDescent="0.2">
      <c r="A61" s="27"/>
      <c r="B61" s="27"/>
      <c r="C61" s="27"/>
      <c r="D61" s="27"/>
      <c r="E61" s="27"/>
      <c r="F61" s="27"/>
      <c r="G61" s="27"/>
      <c r="H61" s="27"/>
      <c r="I61" s="27"/>
    </row>
    <row r="62" spans="1:13" x14ac:dyDescent="0.2">
      <c r="A62" s="4"/>
      <c r="B62" s="4"/>
      <c r="C62" s="4"/>
      <c r="D62" s="4"/>
      <c r="E62" s="4"/>
      <c r="F62" s="4"/>
      <c r="G62" s="4"/>
      <c r="H62" s="4"/>
      <c r="I62" s="4"/>
    </row>
    <row r="63" spans="1:13" x14ac:dyDescent="0.2">
      <c r="A63" s="57"/>
      <c r="B63" s="57"/>
      <c r="C63" s="57"/>
      <c r="D63" s="57"/>
      <c r="E63" s="57"/>
      <c r="F63" s="57"/>
      <c r="G63" s="57"/>
      <c r="H63" s="57"/>
      <c r="I63" s="57"/>
    </row>
    <row r="64" spans="1:13" x14ac:dyDescent="0.2">
      <c r="A64" s="57"/>
      <c r="B64" s="57"/>
      <c r="C64" s="57"/>
      <c r="D64" s="57"/>
      <c r="E64" s="57"/>
      <c r="F64" s="57"/>
      <c r="G64" s="57"/>
      <c r="H64" s="57"/>
      <c r="I64" s="57"/>
    </row>
    <row r="65" spans="1:9" x14ac:dyDescent="0.2">
      <c r="A65" s="57"/>
      <c r="B65" s="57"/>
      <c r="C65" s="57"/>
      <c r="D65" s="57"/>
      <c r="E65" s="57"/>
      <c r="F65" s="57"/>
      <c r="G65" s="57"/>
      <c r="H65" s="57"/>
      <c r="I65" s="57"/>
    </row>
    <row r="66" spans="1:9" x14ac:dyDescent="0.2">
      <c r="A66" s="57"/>
      <c r="B66" s="57"/>
      <c r="C66" s="57"/>
      <c r="D66" s="57"/>
      <c r="E66" s="57"/>
      <c r="F66" s="57"/>
      <c r="G66" s="57"/>
      <c r="H66" s="57"/>
      <c r="I66" s="57"/>
    </row>
    <row r="67" spans="1:9" x14ac:dyDescent="0.2">
      <c r="A67" s="57"/>
      <c r="B67" s="57"/>
      <c r="C67" s="57"/>
      <c r="D67" s="57"/>
      <c r="E67" s="57"/>
      <c r="F67" s="57"/>
      <c r="G67" s="57"/>
      <c r="H67" s="57"/>
      <c r="I67" s="57"/>
    </row>
    <row r="68" spans="1:9" x14ac:dyDescent="0.2">
      <c r="A68" s="57"/>
      <c r="B68" s="57"/>
      <c r="C68" s="57"/>
      <c r="D68" s="57"/>
      <c r="E68" s="57"/>
      <c r="F68" s="57"/>
      <c r="G68" s="57"/>
      <c r="H68" s="57"/>
      <c r="I68" s="57"/>
    </row>
    <row r="69" spans="1:9" x14ac:dyDescent="0.2">
      <c r="A69" s="57"/>
      <c r="B69" s="57"/>
      <c r="C69" s="57"/>
      <c r="D69" s="57"/>
      <c r="E69" s="57"/>
      <c r="F69" s="57"/>
      <c r="G69" s="57"/>
      <c r="H69" s="57"/>
      <c r="I69" s="57"/>
    </row>
    <row r="70" spans="1:9" x14ac:dyDescent="0.2">
      <c r="A70" s="57"/>
      <c r="B70" s="57"/>
      <c r="C70" s="57"/>
      <c r="D70" s="57"/>
      <c r="E70" s="57"/>
      <c r="F70" s="57"/>
      <c r="G70" s="57"/>
      <c r="H70" s="57"/>
      <c r="I70" s="57"/>
    </row>
    <row r="71" spans="1:9" x14ac:dyDescent="0.2">
      <c r="A71" s="57"/>
      <c r="B71" s="57"/>
      <c r="C71" s="57"/>
      <c r="D71" s="57"/>
      <c r="E71" s="57"/>
      <c r="F71" s="57"/>
      <c r="G71" s="57"/>
      <c r="H71" s="57"/>
      <c r="I71" s="57"/>
    </row>
    <row r="72" spans="1:9" x14ac:dyDescent="0.2">
      <c r="A72" s="57"/>
      <c r="B72" s="57"/>
      <c r="C72" s="57"/>
      <c r="D72" s="57"/>
      <c r="E72" s="57"/>
      <c r="F72" s="57"/>
      <c r="G72" s="57"/>
      <c r="H72" s="57"/>
      <c r="I72" s="57"/>
    </row>
    <row r="73" spans="1:9" x14ac:dyDescent="0.2">
      <c r="A73" s="57"/>
      <c r="B73" s="57"/>
      <c r="C73" s="57"/>
      <c r="D73" s="57"/>
      <c r="E73" s="57"/>
      <c r="F73" s="57"/>
      <c r="G73" s="57"/>
      <c r="H73" s="57"/>
      <c r="I73" s="57"/>
    </row>
    <row r="74" spans="1:9" x14ac:dyDescent="0.2">
      <c r="A74" s="57"/>
      <c r="B74" s="57"/>
      <c r="C74" s="57"/>
      <c r="D74" s="57"/>
      <c r="E74" s="57"/>
      <c r="F74" s="57"/>
      <c r="G74" s="57"/>
      <c r="H74" s="57"/>
      <c r="I74" s="57"/>
    </row>
    <row r="75" spans="1:9" x14ac:dyDescent="0.2">
      <c r="A75" s="57"/>
      <c r="B75" s="57"/>
      <c r="C75" s="57"/>
      <c r="D75" s="57"/>
      <c r="E75" s="57"/>
      <c r="F75" s="57"/>
      <c r="G75" s="57"/>
      <c r="H75" s="57"/>
      <c r="I75" s="57"/>
    </row>
    <row r="76" spans="1:9" x14ac:dyDescent="0.2">
      <c r="A76" s="57"/>
      <c r="B76" s="57"/>
      <c r="C76" s="57"/>
      <c r="D76" s="57"/>
      <c r="E76" s="57"/>
      <c r="F76" s="57"/>
      <c r="G76" s="57"/>
      <c r="H76" s="57"/>
      <c r="I76" s="57"/>
    </row>
    <row r="77" spans="1:9" x14ac:dyDescent="0.2">
      <c r="A77" s="57"/>
      <c r="B77" s="57"/>
      <c r="C77" s="57"/>
      <c r="D77" s="57"/>
      <c r="E77" s="57"/>
      <c r="F77" s="57"/>
      <c r="G77" s="57"/>
      <c r="H77" s="57"/>
      <c r="I77" s="57"/>
    </row>
    <row r="78" spans="1:9" x14ac:dyDescent="0.2">
      <c r="A78" s="57"/>
      <c r="B78" s="57"/>
      <c r="C78" s="57"/>
      <c r="D78" s="57"/>
      <c r="E78" s="57"/>
      <c r="F78" s="57"/>
      <c r="G78" s="57"/>
      <c r="H78" s="57"/>
      <c r="I78" s="57"/>
    </row>
    <row r="79" spans="1:9" x14ac:dyDescent="0.2">
      <c r="A79" s="57"/>
      <c r="B79" s="57"/>
      <c r="C79" s="57"/>
      <c r="D79" s="57"/>
      <c r="E79" s="57"/>
      <c r="F79" s="57"/>
      <c r="G79" s="57"/>
      <c r="H79" s="57"/>
      <c r="I79" s="57"/>
    </row>
    <row r="80" spans="1:9" x14ac:dyDescent="0.2">
      <c r="A80" s="57"/>
      <c r="B80" s="57"/>
      <c r="C80" s="57"/>
      <c r="D80" s="57"/>
      <c r="E80" s="57"/>
      <c r="F80" s="57"/>
      <c r="G80" s="57"/>
      <c r="H80" s="57"/>
      <c r="I80" s="57"/>
    </row>
    <row r="81" spans="1:9" x14ac:dyDescent="0.2">
      <c r="A81" s="57"/>
      <c r="B81" s="57"/>
      <c r="C81" s="57"/>
      <c r="D81" s="57"/>
      <c r="E81" s="57"/>
      <c r="F81" s="57"/>
      <c r="G81" s="57"/>
      <c r="H81" s="57"/>
      <c r="I81" s="57"/>
    </row>
    <row r="82" spans="1:9" x14ac:dyDescent="0.2">
      <c r="A82" s="57"/>
      <c r="B82" s="57"/>
      <c r="C82" s="57"/>
      <c r="D82" s="57"/>
      <c r="E82" s="57"/>
      <c r="F82" s="57"/>
      <c r="G82" s="57"/>
      <c r="H82" s="57"/>
      <c r="I82" s="57"/>
    </row>
    <row r="83" spans="1:9" x14ac:dyDescent="0.2">
      <c r="A83" s="57"/>
      <c r="B83" s="57"/>
      <c r="C83" s="57"/>
      <c r="D83" s="57"/>
      <c r="E83" s="57"/>
      <c r="F83" s="57"/>
      <c r="G83" s="57"/>
      <c r="H83" s="57"/>
      <c r="I83" s="57"/>
    </row>
    <row r="84" spans="1:9" x14ac:dyDescent="0.2">
      <c r="A84" s="57"/>
      <c r="B84" s="57"/>
      <c r="C84" s="57"/>
      <c r="D84" s="57"/>
      <c r="E84" s="57"/>
      <c r="F84" s="57"/>
      <c r="G84" s="57"/>
      <c r="H84" s="57"/>
      <c r="I84" s="57"/>
    </row>
    <row r="85" spans="1:9" x14ac:dyDescent="0.2">
      <c r="A85" s="57"/>
      <c r="B85" s="57"/>
      <c r="C85" s="57"/>
      <c r="D85" s="57"/>
      <c r="E85" s="57"/>
      <c r="F85" s="57"/>
      <c r="G85" s="57"/>
      <c r="H85" s="57"/>
      <c r="I85" s="57"/>
    </row>
    <row r="86" spans="1:9" x14ac:dyDescent="0.2">
      <c r="A86" s="57"/>
      <c r="B86" s="57"/>
      <c r="C86" s="57"/>
      <c r="D86" s="57"/>
      <c r="E86" s="57"/>
      <c r="F86" s="57"/>
      <c r="G86" s="57"/>
      <c r="H86" s="57"/>
      <c r="I86" s="57"/>
    </row>
    <row r="87" spans="1:9" x14ac:dyDescent="0.2">
      <c r="A87" s="57"/>
      <c r="B87" s="57"/>
      <c r="C87" s="57"/>
      <c r="D87" s="57"/>
      <c r="E87" s="57"/>
      <c r="F87" s="57"/>
      <c r="G87" s="57"/>
      <c r="H87" s="57"/>
      <c r="I87" s="57"/>
    </row>
    <row r="88" spans="1:9" x14ac:dyDescent="0.2">
      <c r="A88" s="57"/>
      <c r="B88" s="57"/>
      <c r="C88" s="57"/>
      <c r="D88" s="57"/>
      <c r="E88" s="57"/>
      <c r="F88" s="57"/>
      <c r="G88" s="57"/>
      <c r="H88" s="57"/>
      <c r="I88" s="57"/>
    </row>
    <row r="89" spans="1:9" x14ac:dyDescent="0.2">
      <c r="A89" s="57"/>
      <c r="B89" s="57"/>
      <c r="C89" s="57"/>
      <c r="D89" s="57"/>
      <c r="E89" s="57"/>
      <c r="F89" s="57"/>
      <c r="G89" s="57"/>
      <c r="H89" s="57"/>
      <c r="I89" s="57"/>
    </row>
    <row r="90" spans="1:9" x14ac:dyDescent="0.2">
      <c r="A90" s="57"/>
      <c r="B90" s="57"/>
      <c r="C90" s="57"/>
      <c r="D90" s="57"/>
      <c r="E90" s="57"/>
      <c r="F90" s="57"/>
      <c r="G90" s="57"/>
      <c r="H90" s="57"/>
      <c r="I90" s="57"/>
    </row>
    <row r="91" spans="1:9" x14ac:dyDescent="0.2">
      <c r="A91" s="57"/>
      <c r="B91" s="57"/>
      <c r="C91" s="57"/>
      <c r="D91" s="57"/>
      <c r="E91" s="57"/>
      <c r="F91" s="57"/>
      <c r="G91" s="57"/>
      <c r="H91" s="57"/>
      <c r="I91" s="57"/>
    </row>
    <row r="92" spans="1:9" x14ac:dyDescent="0.2">
      <c r="A92" s="57"/>
      <c r="B92" s="57"/>
      <c r="C92" s="57"/>
      <c r="D92" s="57"/>
      <c r="E92" s="57"/>
      <c r="F92" s="57"/>
      <c r="G92" s="57"/>
      <c r="H92" s="57"/>
      <c r="I92" s="57"/>
    </row>
    <row r="94" spans="1:9" x14ac:dyDescent="0.2">
      <c r="A94" s="57"/>
      <c r="B94" s="57"/>
      <c r="C94" s="57"/>
      <c r="D94" s="57"/>
      <c r="E94" s="57"/>
      <c r="F94" s="57"/>
      <c r="G94" s="57"/>
      <c r="H94" s="57"/>
      <c r="I94" s="57"/>
    </row>
    <row r="95" spans="1:9" x14ac:dyDescent="0.2">
      <c r="A95" s="57"/>
      <c r="B95" s="57"/>
      <c r="C95" s="57"/>
      <c r="D95" s="57"/>
      <c r="E95" s="57"/>
      <c r="F95" s="57"/>
      <c r="G95" s="57"/>
      <c r="H95" s="57"/>
      <c r="I95" s="57"/>
    </row>
    <row r="96" spans="1:9" x14ac:dyDescent="0.2">
      <c r="A96" s="57"/>
      <c r="B96" s="57"/>
      <c r="C96" s="57"/>
      <c r="D96" s="57"/>
      <c r="E96" s="57"/>
      <c r="F96" s="57"/>
      <c r="G96" s="57"/>
      <c r="H96" s="57"/>
      <c r="I96" s="57"/>
    </row>
    <row r="97" spans="1:9" x14ac:dyDescent="0.2">
      <c r="A97" s="57"/>
      <c r="B97" s="57"/>
      <c r="C97" s="57"/>
      <c r="D97" s="57"/>
      <c r="E97" s="57"/>
      <c r="F97" s="57"/>
      <c r="G97" s="57"/>
      <c r="H97" s="57"/>
      <c r="I97" s="57"/>
    </row>
    <row r="98" spans="1:9" x14ac:dyDescent="0.2">
      <c r="A98" s="57"/>
      <c r="B98" s="57"/>
      <c r="C98" s="57"/>
      <c r="D98" s="57"/>
      <c r="E98" s="57"/>
      <c r="F98" s="57"/>
      <c r="G98" s="57"/>
      <c r="H98" s="57"/>
      <c r="I98" s="57"/>
    </row>
    <row r="100" spans="1:9" x14ac:dyDescent="0.2">
      <c r="A100" s="57"/>
      <c r="B100" s="57"/>
      <c r="C100" s="57"/>
      <c r="D100" s="57"/>
      <c r="E100" s="57"/>
      <c r="F100" s="57"/>
      <c r="G100" s="57"/>
      <c r="H100" s="57"/>
      <c r="I100" s="57"/>
    </row>
    <row r="101" spans="1:9" x14ac:dyDescent="0.2">
      <c r="A101" s="57"/>
      <c r="B101" s="57"/>
      <c r="C101" s="57"/>
      <c r="D101" s="57"/>
      <c r="E101" s="57"/>
      <c r="F101" s="57"/>
      <c r="G101" s="57"/>
      <c r="H101" s="57"/>
      <c r="I101" s="57"/>
    </row>
    <row r="102" spans="1:9" x14ac:dyDescent="0.2">
      <c r="A102" s="57"/>
      <c r="B102" s="57"/>
      <c r="C102" s="57"/>
      <c r="D102" s="57"/>
      <c r="E102" s="57"/>
      <c r="F102" s="57"/>
      <c r="G102" s="57"/>
      <c r="H102" s="57"/>
      <c r="I102" s="57"/>
    </row>
    <row r="104" spans="1:9" x14ac:dyDescent="0.2">
      <c r="A104" s="57"/>
      <c r="B104" s="57"/>
      <c r="C104" s="57"/>
      <c r="D104" s="57"/>
      <c r="E104" s="57"/>
      <c r="F104" s="57"/>
      <c r="G104" s="57"/>
      <c r="H104" s="57"/>
      <c r="I104" s="57"/>
    </row>
    <row r="105" spans="1:9" x14ac:dyDescent="0.2">
      <c r="A105" s="57"/>
      <c r="B105" s="57"/>
      <c r="C105" s="57"/>
      <c r="D105" s="57"/>
      <c r="E105" s="57"/>
      <c r="F105" s="57"/>
      <c r="G105" s="57"/>
      <c r="H105" s="57"/>
      <c r="I105" s="57"/>
    </row>
    <row r="107" spans="1:9" x14ac:dyDescent="0.2">
      <c r="A107" s="57"/>
      <c r="B107" s="57"/>
      <c r="C107" s="57"/>
      <c r="D107" s="57"/>
      <c r="E107" s="57"/>
      <c r="F107" s="57"/>
      <c r="G107" s="57"/>
      <c r="H107" s="57"/>
      <c r="I107" s="57"/>
    </row>
    <row r="108" spans="1:9" x14ac:dyDescent="0.2">
      <c r="A108" s="57"/>
      <c r="B108" s="57"/>
      <c r="C108" s="57"/>
      <c r="D108" s="57"/>
      <c r="E108" s="57"/>
      <c r="F108" s="57"/>
      <c r="G108" s="57"/>
      <c r="H108" s="57"/>
      <c r="I108" s="57"/>
    </row>
    <row r="109" spans="1:9" x14ac:dyDescent="0.2">
      <c r="A109" s="57"/>
      <c r="B109" s="57"/>
      <c r="C109" s="57"/>
      <c r="D109" s="57"/>
      <c r="E109" s="57"/>
      <c r="F109" s="57"/>
      <c r="G109" s="57"/>
      <c r="H109" s="57"/>
      <c r="I109" s="57"/>
    </row>
    <row r="110" spans="1:9" x14ac:dyDescent="0.2">
      <c r="A110" s="57"/>
      <c r="B110" s="57"/>
      <c r="C110" s="57"/>
      <c r="D110" s="57"/>
      <c r="E110" s="57"/>
      <c r="F110" s="57"/>
      <c r="G110" s="57"/>
      <c r="H110" s="57"/>
      <c r="I110" s="57"/>
    </row>
    <row r="111" spans="1:9" x14ac:dyDescent="0.2">
      <c r="A111" s="57"/>
      <c r="B111" s="57"/>
      <c r="C111" s="57"/>
      <c r="D111" s="57"/>
      <c r="E111" s="57"/>
      <c r="F111" s="57"/>
      <c r="G111" s="57"/>
      <c r="H111" s="57"/>
      <c r="I111" s="57"/>
    </row>
    <row r="112" spans="1:9" x14ac:dyDescent="0.2">
      <c r="A112" s="57"/>
      <c r="B112" s="57"/>
      <c r="C112" s="57"/>
      <c r="D112" s="57"/>
      <c r="E112" s="57"/>
      <c r="F112" s="57"/>
      <c r="G112" s="57"/>
      <c r="H112" s="57"/>
      <c r="I112" s="57"/>
    </row>
    <row r="114" spans="1:9" x14ac:dyDescent="0.2">
      <c r="A114" s="57"/>
      <c r="B114" s="57"/>
      <c r="C114" s="57"/>
      <c r="D114" s="57"/>
      <c r="E114" s="57"/>
      <c r="F114" s="57"/>
      <c r="G114" s="57"/>
      <c r="H114" s="57"/>
      <c r="I114" s="57"/>
    </row>
    <row r="115" spans="1:9" x14ac:dyDescent="0.2">
      <c r="A115" s="57"/>
      <c r="B115" s="57"/>
      <c r="C115" s="57"/>
      <c r="D115" s="57"/>
      <c r="E115" s="57"/>
      <c r="F115" s="57"/>
      <c r="G115" s="57"/>
      <c r="H115" s="57"/>
      <c r="I115" s="57"/>
    </row>
    <row r="118" spans="1:9" x14ac:dyDescent="0.2">
      <c r="A118" s="57"/>
      <c r="B118" s="57"/>
      <c r="C118" s="57"/>
      <c r="D118" s="57"/>
      <c r="E118" s="57"/>
      <c r="F118" s="57"/>
      <c r="G118" s="57"/>
      <c r="H118" s="57"/>
      <c r="I118" s="57"/>
    </row>
    <row r="119" spans="1:9" x14ac:dyDescent="0.2">
      <c r="A119" s="57"/>
      <c r="B119" s="57"/>
      <c r="C119" s="57"/>
      <c r="D119" s="57"/>
      <c r="E119" s="57"/>
      <c r="F119" s="57"/>
      <c r="G119" s="57"/>
      <c r="H119" s="57"/>
      <c r="I119" s="57"/>
    </row>
    <row r="120" spans="1:9" x14ac:dyDescent="0.2">
      <c r="A120" s="57"/>
      <c r="B120" s="57"/>
      <c r="C120" s="57"/>
      <c r="D120" s="57"/>
      <c r="E120" s="57"/>
      <c r="F120" s="57"/>
      <c r="G120" s="57"/>
      <c r="H120" s="57"/>
      <c r="I120" s="57"/>
    </row>
    <row r="121" spans="1:9" x14ac:dyDescent="0.2">
      <c r="A121" s="57"/>
      <c r="B121" s="57"/>
      <c r="C121" s="57"/>
      <c r="D121" s="57"/>
      <c r="E121" s="57"/>
      <c r="F121" s="57"/>
      <c r="G121" s="57"/>
      <c r="H121" s="57"/>
      <c r="I121" s="57"/>
    </row>
    <row r="122" spans="1:9" x14ac:dyDescent="0.2">
      <c r="A122" s="57"/>
      <c r="B122" s="57"/>
      <c r="C122" s="57"/>
      <c r="D122" s="57"/>
      <c r="E122" s="57"/>
      <c r="F122" s="57"/>
      <c r="G122" s="57"/>
      <c r="H122" s="57"/>
      <c r="I122" s="57"/>
    </row>
    <row r="125" spans="1:9" x14ac:dyDescent="0.2">
      <c r="A125" s="57"/>
      <c r="B125" s="57"/>
      <c r="C125" s="57"/>
      <c r="D125" s="57"/>
      <c r="E125" s="57"/>
      <c r="F125" s="57"/>
      <c r="G125" s="57"/>
      <c r="H125" s="57"/>
      <c r="I125" s="57"/>
    </row>
    <row r="126" spans="1:9" x14ac:dyDescent="0.2">
      <c r="A126" s="57"/>
      <c r="B126" s="57"/>
      <c r="C126" s="57"/>
      <c r="D126" s="57"/>
      <c r="E126" s="57"/>
      <c r="F126" s="57"/>
      <c r="G126" s="57"/>
      <c r="H126" s="57"/>
      <c r="I126" s="57"/>
    </row>
    <row r="128" spans="1:9" x14ac:dyDescent="0.2">
      <c r="A128" s="57"/>
      <c r="B128" s="57"/>
      <c r="C128" s="57"/>
      <c r="D128" s="57"/>
      <c r="E128" s="57"/>
      <c r="F128" s="57"/>
      <c r="G128" s="57"/>
      <c r="H128" s="57"/>
      <c r="I128" s="57"/>
    </row>
    <row r="129" spans="1:9" x14ac:dyDescent="0.2">
      <c r="A129" s="57"/>
      <c r="B129" s="57"/>
      <c r="C129" s="57"/>
      <c r="D129" s="57"/>
      <c r="E129" s="57"/>
      <c r="F129" s="57"/>
      <c r="G129" s="57"/>
      <c r="H129" s="57"/>
      <c r="I129" s="57"/>
    </row>
    <row r="130" spans="1:9" x14ac:dyDescent="0.2">
      <c r="A130" s="57"/>
      <c r="B130" s="57"/>
      <c r="C130" s="57"/>
      <c r="D130" s="57"/>
      <c r="E130" s="57"/>
      <c r="F130" s="57"/>
      <c r="G130" s="57"/>
      <c r="H130" s="57"/>
      <c r="I130" s="57"/>
    </row>
    <row r="131" spans="1:9" x14ac:dyDescent="0.2">
      <c r="A131" s="57"/>
      <c r="B131" s="57"/>
      <c r="C131" s="57"/>
      <c r="D131" s="57"/>
      <c r="E131" s="57"/>
      <c r="F131" s="57"/>
      <c r="G131" s="57"/>
      <c r="H131" s="57"/>
      <c r="I131" s="57"/>
    </row>
    <row r="133" spans="1:9" x14ac:dyDescent="0.2">
      <c r="A133" s="57"/>
      <c r="B133" s="57"/>
      <c r="C133" s="57"/>
      <c r="D133" s="57"/>
      <c r="E133" s="57"/>
      <c r="F133" s="57"/>
      <c r="G133" s="57"/>
      <c r="H133" s="57"/>
      <c r="I133" s="57"/>
    </row>
    <row r="136" spans="1:9" x14ac:dyDescent="0.2">
      <c r="A136" s="57"/>
      <c r="B136" s="57"/>
      <c r="C136" s="57"/>
      <c r="D136" s="57"/>
      <c r="E136" s="57"/>
      <c r="F136" s="57"/>
      <c r="G136" s="57"/>
      <c r="H136" s="57"/>
      <c r="I136" s="57"/>
    </row>
    <row r="137" spans="1:9" x14ac:dyDescent="0.2">
      <c r="A137" s="57"/>
      <c r="B137" s="57"/>
      <c r="C137" s="57"/>
      <c r="D137" s="57"/>
      <c r="E137" s="57"/>
      <c r="F137" s="57"/>
      <c r="G137" s="57"/>
      <c r="H137" s="57"/>
      <c r="I137" s="57"/>
    </row>
    <row r="138" spans="1:9" x14ac:dyDescent="0.2">
      <c r="A138" s="57"/>
      <c r="B138" s="57"/>
      <c r="C138" s="57"/>
      <c r="D138" s="57"/>
      <c r="E138" s="57"/>
      <c r="F138" s="57"/>
      <c r="G138" s="57"/>
      <c r="H138" s="57"/>
      <c r="I138" s="57"/>
    </row>
    <row r="139" spans="1:9" x14ac:dyDescent="0.2">
      <c r="A139" s="57"/>
      <c r="B139" s="57"/>
      <c r="C139" s="57"/>
      <c r="D139" s="57"/>
      <c r="E139" s="57"/>
      <c r="F139" s="57"/>
      <c r="G139" s="57"/>
      <c r="H139" s="57"/>
      <c r="I139" s="57"/>
    </row>
    <row r="140" spans="1:9" x14ac:dyDescent="0.2">
      <c r="A140" s="57"/>
      <c r="B140" s="57"/>
      <c r="C140" s="57"/>
      <c r="D140" s="57"/>
      <c r="E140" s="57"/>
      <c r="F140" s="57"/>
      <c r="G140" s="57"/>
      <c r="H140" s="57"/>
      <c r="I140" s="57"/>
    </row>
    <row r="144" spans="1:9" x14ac:dyDescent="0.2">
      <c r="A144" s="57"/>
      <c r="B144" s="57"/>
      <c r="C144" s="57"/>
      <c r="D144" s="57"/>
      <c r="E144" s="57"/>
      <c r="F144" s="57"/>
      <c r="G144" s="57"/>
      <c r="H144" s="57"/>
      <c r="I144" s="57"/>
    </row>
    <row r="150" spans="1:9" x14ac:dyDescent="0.2">
      <c r="A150" s="57"/>
      <c r="B150" s="57"/>
      <c r="C150" s="57"/>
      <c r="D150" s="57"/>
      <c r="E150" s="57"/>
      <c r="F150" s="57"/>
      <c r="G150" s="57"/>
      <c r="H150" s="57"/>
      <c r="I150" s="57"/>
    </row>
    <row r="155" spans="1:9" x14ac:dyDescent="0.2">
      <c r="A155" s="57"/>
      <c r="B155" s="57"/>
      <c r="C155" s="57"/>
      <c r="D155" s="57"/>
      <c r="E155" s="57"/>
      <c r="F155" s="57"/>
      <c r="G155" s="57"/>
      <c r="H155" s="57"/>
      <c r="I155" s="57"/>
    </row>
    <row r="156" spans="1:9" x14ac:dyDescent="0.2">
      <c r="A156" s="57"/>
      <c r="B156" s="57"/>
      <c r="C156" s="57"/>
      <c r="D156" s="57"/>
      <c r="E156" s="57"/>
      <c r="F156" s="57"/>
      <c r="G156" s="57"/>
      <c r="H156" s="57"/>
      <c r="I156" s="57"/>
    </row>
    <row r="157" spans="1:9" x14ac:dyDescent="0.2">
      <c r="A157" s="57"/>
      <c r="B157" s="57"/>
      <c r="C157" s="57"/>
      <c r="D157" s="57"/>
      <c r="E157" s="57"/>
      <c r="F157" s="57"/>
      <c r="G157" s="57"/>
      <c r="H157" s="57"/>
      <c r="I157" s="57"/>
    </row>
    <row r="158" spans="1:9" x14ac:dyDescent="0.2">
      <c r="A158" s="57"/>
      <c r="B158" s="57"/>
      <c r="C158" s="57"/>
      <c r="D158" s="57"/>
      <c r="E158" s="57"/>
      <c r="F158" s="57"/>
      <c r="G158" s="57"/>
      <c r="H158" s="57"/>
      <c r="I158" s="57"/>
    </row>
    <row r="159" spans="1:9" x14ac:dyDescent="0.2">
      <c r="A159" s="57"/>
      <c r="B159" s="57"/>
      <c r="C159" s="57"/>
      <c r="D159" s="57"/>
      <c r="E159" s="57"/>
      <c r="F159" s="57"/>
      <c r="G159" s="57"/>
      <c r="H159" s="57"/>
      <c r="I159" s="57"/>
    </row>
    <row r="160" spans="1:9" x14ac:dyDescent="0.2">
      <c r="A160" s="57"/>
      <c r="B160" s="57"/>
      <c r="C160" s="57"/>
      <c r="D160" s="57"/>
      <c r="E160" s="57"/>
      <c r="F160" s="57"/>
      <c r="G160" s="57"/>
      <c r="H160" s="57"/>
      <c r="I160" s="57"/>
    </row>
    <row r="161" spans="1:9" x14ac:dyDescent="0.2">
      <c r="A161" s="57"/>
      <c r="B161" s="57"/>
      <c r="C161" s="57"/>
      <c r="D161" s="57"/>
      <c r="E161" s="57"/>
      <c r="F161" s="57"/>
      <c r="G161" s="57"/>
      <c r="H161" s="57"/>
      <c r="I161" s="57"/>
    </row>
    <row r="162" spans="1:9" x14ac:dyDescent="0.2">
      <c r="A162" s="57"/>
      <c r="B162" s="57"/>
      <c r="C162" s="57"/>
      <c r="D162" s="57"/>
      <c r="E162" s="57"/>
      <c r="F162" s="57"/>
      <c r="G162" s="57"/>
      <c r="H162" s="57"/>
      <c r="I162" s="57"/>
    </row>
    <row r="163" spans="1:9" x14ac:dyDescent="0.2">
      <c r="A163" s="57"/>
      <c r="B163" s="57"/>
      <c r="C163" s="57"/>
      <c r="D163" s="57"/>
      <c r="E163" s="57"/>
      <c r="F163" s="57"/>
      <c r="G163" s="57"/>
      <c r="H163" s="57"/>
      <c r="I163" s="57"/>
    </row>
    <row r="164" spans="1:9" x14ac:dyDescent="0.2">
      <c r="A164" s="57"/>
      <c r="B164" s="57"/>
      <c r="C164" s="57"/>
      <c r="D164" s="57"/>
      <c r="E164" s="57"/>
      <c r="F164" s="57"/>
      <c r="G164" s="57"/>
      <c r="H164" s="57"/>
      <c r="I164" s="57"/>
    </row>
    <row r="165" spans="1:9" x14ac:dyDescent="0.2">
      <c r="A165" s="57"/>
      <c r="B165" s="57"/>
      <c r="C165" s="57"/>
      <c r="D165" s="57"/>
      <c r="E165" s="57"/>
      <c r="F165" s="57"/>
      <c r="G165" s="57"/>
      <c r="H165" s="57"/>
      <c r="I165" s="57"/>
    </row>
    <row r="166" spans="1:9" x14ac:dyDescent="0.2">
      <c r="A166" s="57"/>
      <c r="B166" s="57"/>
      <c r="C166" s="57"/>
      <c r="D166" s="57"/>
      <c r="E166" s="57"/>
      <c r="F166" s="57"/>
      <c r="G166" s="57"/>
      <c r="H166" s="57"/>
      <c r="I166" s="57"/>
    </row>
    <row r="167" spans="1:9" x14ac:dyDescent="0.2">
      <c r="A167" s="57"/>
      <c r="B167" s="57"/>
      <c r="C167" s="57"/>
      <c r="D167" s="57"/>
      <c r="E167" s="57"/>
      <c r="F167" s="57"/>
      <c r="G167" s="57"/>
      <c r="H167" s="57"/>
      <c r="I167" s="57"/>
    </row>
    <row r="168" spans="1:9" x14ac:dyDescent="0.2">
      <c r="A168" s="57"/>
      <c r="B168" s="57"/>
      <c r="C168" s="57"/>
      <c r="D168" s="57"/>
      <c r="E168" s="57"/>
      <c r="F168" s="57"/>
      <c r="G168" s="57"/>
      <c r="H168" s="57"/>
      <c r="I168" s="57"/>
    </row>
    <row r="169" spans="1:9" x14ac:dyDescent="0.2">
      <c r="A169" s="57"/>
      <c r="B169" s="57"/>
      <c r="C169" s="57"/>
      <c r="D169" s="57"/>
      <c r="E169" s="57"/>
      <c r="F169" s="57"/>
      <c r="G169" s="57"/>
      <c r="H169" s="57"/>
      <c r="I169" s="57"/>
    </row>
    <row r="170" spans="1:9" x14ac:dyDescent="0.2">
      <c r="A170" s="57"/>
      <c r="B170" s="57"/>
      <c r="C170" s="57"/>
      <c r="D170" s="57"/>
      <c r="E170" s="57"/>
      <c r="F170" s="57"/>
      <c r="G170" s="57"/>
      <c r="H170" s="57"/>
      <c r="I170" s="57"/>
    </row>
    <row r="171" spans="1:9" x14ac:dyDescent="0.2">
      <c r="A171" s="57"/>
      <c r="B171" s="57"/>
      <c r="C171" s="57"/>
      <c r="D171" s="57"/>
      <c r="E171" s="57"/>
      <c r="F171" s="57"/>
      <c r="G171" s="57"/>
      <c r="H171" s="57"/>
      <c r="I171" s="57"/>
    </row>
    <row r="172" spans="1:9" x14ac:dyDescent="0.2">
      <c r="A172" s="57"/>
      <c r="B172" s="57"/>
      <c r="C172" s="57"/>
      <c r="D172" s="57"/>
      <c r="E172" s="57"/>
      <c r="F172" s="57"/>
      <c r="G172" s="57"/>
      <c r="H172" s="57"/>
      <c r="I172" s="57"/>
    </row>
    <row r="173" spans="1:9" x14ac:dyDescent="0.2">
      <c r="A173" s="57"/>
      <c r="B173" s="57"/>
      <c r="C173" s="57"/>
      <c r="D173" s="57"/>
      <c r="E173" s="57"/>
      <c r="F173" s="57"/>
      <c r="G173" s="57"/>
      <c r="H173" s="57"/>
      <c r="I173" s="57"/>
    </row>
    <row r="174" spans="1:9" x14ac:dyDescent="0.2">
      <c r="A174" s="57"/>
      <c r="B174" s="57"/>
      <c r="C174" s="57"/>
      <c r="D174" s="57"/>
      <c r="E174" s="57"/>
      <c r="F174" s="57"/>
      <c r="G174" s="57"/>
      <c r="H174" s="57"/>
      <c r="I174" s="57"/>
    </row>
    <row r="175" spans="1:9" x14ac:dyDescent="0.2">
      <c r="A175" s="57"/>
      <c r="B175" s="57"/>
      <c r="C175" s="57"/>
      <c r="D175" s="57"/>
      <c r="E175" s="57"/>
      <c r="F175" s="57"/>
      <c r="G175" s="57"/>
      <c r="H175" s="57"/>
      <c r="I175" s="57"/>
    </row>
    <row r="177" spans="1:9" x14ac:dyDescent="0.2">
      <c r="A177" s="57"/>
      <c r="B177" s="57"/>
      <c r="C177" s="57"/>
      <c r="D177" s="57"/>
      <c r="E177" s="57"/>
      <c r="F177" s="57"/>
      <c r="G177" s="57"/>
      <c r="H177" s="57"/>
      <c r="I177" s="57"/>
    </row>
    <row r="178" spans="1:9" x14ac:dyDescent="0.2">
      <c r="A178" s="57"/>
      <c r="B178" s="57"/>
      <c r="C178" s="57"/>
      <c r="D178" s="57"/>
      <c r="E178" s="57"/>
      <c r="F178" s="57"/>
      <c r="G178" s="57"/>
      <c r="H178" s="57"/>
      <c r="I178" s="57"/>
    </row>
    <row r="179" spans="1:9" x14ac:dyDescent="0.2">
      <c r="A179" s="57"/>
      <c r="B179" s="57"/>
      <c r="C179" s="57"/>
      <c r="D179" s="57"/>
      <c r="E179" s="57"/>
      <c r="F179" s="57"/>
      <c r="G179" s="57"/>
      <c r="H179" s="57"/>
      <c r="I179" s="57"/>
    </row>
    <row r="180" spans="1:9" x14ac:dyDescent="0.2">
      <c r="A180" s="57"/>
      <c r="B180" s="57"/>
      <c r="C180" s="57"/>
      <c r="D180" s="57"/>
      <c r="E180" s="57"/>
      <c r="F180" s="57"/>
      <c r="G180" s="57"/>
      <c r="H180" s="57"/>
      <c r="I180" s="57"/>
    </row>
    <row r="181" spans="1:9" x14ac:dyDescent="0.2">
      <c r="A181" s="57"/>
      <c r="B181" s="57"/>
      <c r="C181" s="57"/>
      <c r="D181" s="57"/>
      <c r="E181" s="57"/>
      <c r="F181" s="57"/>
      <c r="G181" s="57"/>
      <c r="H181" s="57"/>
      <c r="I181" s="57"/>
    </row>
    <row r="182" spans="1:9" x14ac:dyDescent="0.2">
      <c r="A182" s="57"/>
      <c r="B182" s="57"/>
      <c r="C182" s="57"/>
      <c r="D182" s="57"/>
      <c r="E182" s="57"/>
      <c r="F182" s="57"/>
      <c r="G182" s="57"/>
      <c r="H182" s="57"/>
      <c r="I182" s="57"/>
    </row>
    <row r="188" spans="1:9" x14ac:dyDescent="0.2">
      <c r="A188" s="57"/>
      <c r="B188" s="57"/>
      <c r="C188" s="57"/>
      <c r="D188" s="57"/>
      <c r="E188" s="57"/>
      <c r="F188" s="57"/>
      <c r="G188" s="57"/>
      <c r="H188" s="57"/>
      <c r="I188" s="57"/>
    </row>
    <row r="190" spans="1:9" x14ac:dyDescent="0.2">
      <c r="A190" s="57"/>
      <c r="B190" s="57"/>
      <c r="C190" s="57"/>
      <c r="D190" s="57"/>
      <c r="E190" s="57"/>
      <c r="F190" s="57"/>
      <c r="G190" s="57"/>
      <c r="H190" s="57"/>
      <c r="I190" s="57"/>
    </row>
    <row r="191" spans="1:9" x14ac:dyDescent="0.2">
      <c r="A191" s="57"/>
      <c r="B191" s="57"/>
      <c r="C191" s="57"/>
      <c r="D191" s="57"/>
      <c r="E191" s="57"/>
      <c r="F191" s="57"/>
      <c r="G191" s="57"/>
      <c r="H191" s="57"/>
      <c r="I191" s="57"/>
    </row>
    <row r="192" spans="1:9" x14ac:dyDescent="0.2">
      <c r="A192" s="57"/>
      <c r="B192" s="57"/>
      <c r="C192" s="57"/>
      <c r="D192" s="57"/>
      <c r="E192" s="57"/>
      <c r="F192" s="57"/>
      <c r="G192" s="57"/>
      <c r="H192" s="57"/>
      <c r="I192" s="57"/>
    </row>
    <row r="193" spans="1:9" x14ac:dyDescent="0.2">
      <c r="A193" s="57"/>
      <c r="B193" s="57"/>
      <c r="C193" s="57"/>
      <c r="D193" s="57"/>
      <c r="E193" s="57"/>
      <c r="F193" s="57"/>
      <c r="G193" s="57"/>
      <c r="H193" s="57"/>
      <c r="I193" s="57"/>
    </row>
    <row r="194" spans="1:9" x14ac:dyDescent="0.2">
      <c r="A194" s="57"/>
      <c r="B194" s="57"/>
      <c r="C194" s="57"/>
      <c r="D194" s="57"/>
      <c r="E194" s="57"/>
      <c r="F194" s="57"/>
      <c r="G194" s="57"/>
      <c r="H194" s="57"/>
      <c r="I194" s="57"/>
    </row>
    <row r="195" spans="1:9" x14ac:dyDescent="0.2">
      <c r="A195" s="57"/>
      <c r="B195" s="57"/>
      <c r="C195" s="57"/>
      <c r="D195" s="57"/>
      <c r="E195" s="57"/>
      <c r="F195" s="57"/>
      <c r="G195" s="57"/>
      <c r="H195" s="57"/>
      <c r="I195" s="57"/>
    </row>
    <row r="197" spans="1:9" x14ac:dyDescent="0.2">
      <c r="A197" s="57"/>
      <c r="B197" s="57"/>
      <c r="C197" s="57"/>
      <c r="D197" s="57"/>
      <c r="E197" s="57"/>
      <c r="F197" s="57"/>
      <c r="G197" s="57"/>
      <c r="H197" s="57"/>
      <c r="I197" s="57"/>
    </row>
    <row r="198" spans="1:9" x14ac:dyDescent="0.2">
      <c r="A198" s="57"/>
      <c r="B198" s="57"/>
      <c r="C198" s="57"/>
      <c r="D198" s="57"/>
      <c r="E198" s="57"/>
      <c r="F198" s="57"/>
      <c r="G198" s="57"/>
      <c r="H198" s="57"/>
      <c r="I198" s="57"/>
    </row>
    <row r="199" spans="1:9" x14ac:dyDescent="0.2">
      <c r="A199" s="57"/>
      <c r="B199" s="57"/>
      <c r="C199" s="57"/>
      <c r="D199" s="57"/>
      <c r="E199" s="57"/>
      <c r="F199" s="57"/>
      <c r="G199" s="57"/>
      <c r="H199" s="57"/>
      <c r="I199" s="57"/>
    </row>
    <row r="205" spans="1:9" x14ac:dyDescent="0.2">
      <c r="A205" s="57"/>
      <c r="B205" s="57"/>
      <c r="C205" s="57"/>
      <c r="D205" s="57"/>
      <c r="E205" s="57"/>
      <c r="F205" s="57"/>
      <c r="G205" s="57"/>
      <c r="H205" s="57"/>
      <c r="I205" s="57"/>
    </row>
    <row r="206" spans="1:9" x14ac:dyDescent="0.2">
      <c r="A206" s="57"/>
      <c r="B206" s="57"/>
      <c r="C206" s="57"/>
      <c r="D206" s="57"/>
      <c r="E206" s="57"/>
      <c r="F206" s="57"/>
      <c r="G206" s="57"/>
      <c r="H206" s="57"/>
      <c r="I206" s="57"/>
    </row>
    <row r="207" spans="1:9" x14ac:dyDescent="0.2">
      <c r="A207" s="57"/>
      <c r="B207" s="57"/>
      <c r="C207" s="57"/>
      <c r="D207" s="57"/>
      <c r="E207" s="57"/>
      <c r="F207" s="57"/>
      <c r="G207" s="57"/>
      <c r="H207" s="57"/>
      <c r="I207" s="57"/>
    </row>
    <row r="208" spans="1:9" x14ac:dyDescent="0.2">
      <c r="A208" s="57"/>
      <c r="B208" s="57"/>
      <c r="C208" s="57"/>
      <c r="D208" s="57"/>
      <c r="E208" s="57"/>
      <c r="F208" s="57"/>
      <c r="G208" s="57"/>
      <c r="H208" s="57"/>
      <c r="I208" s="57"/>
    </row>
    <row r="209" spans="1:9" x14ac:dyDescent="0.2">
      <c r="A209" s="57"/>
      <c r="B209" s="57"/>
      <c r="C209" s="57"/>
      <c r="D209" s="57"/>
      <c r="E209" s="57"/>
      <c r="F209" s="57"/>
      <c r="G209" s="57"/>
      <c r="H209" s="57"/>
      <c r="I209" s="57"/>
    </row>
    <row r="210" spans="1:9" x14ac:dyDescent="0.2">
      <c r="A210" s="57"/>
      <c r="B210" s="57"/>
      <c r="C210" s="57"/>
      <c r="D210" s="57"/>
      <c r="E210" s="57"/>
      <c r="F210" s="57"/>
      <c r="G210" s="57"/>
      <c r="H210" s="57"/>
      <c r="I210" s="57"/>
    </row>
    <row r="211" spans="1:9" x14ac:dyDescent="0.2">
      <c r="A211" s="57"/>
      <c r="B211" s="57"/>
      <c r="C211" s="57"/>
      <c r="D211" s="57"/>
      <c r="E211" s="57"/>
      <c r="F211" s="57"/>
      <c r="G211" s="57"/>
      <c r="H211" s="57"/>
      <c r="I211" s="57"/>
    </row>
    <row r="212" spans="1:9" x14ac:dyDescent="0.2">
      <c r="A212" s="57"/>
      <c r="B212" s="57"/>
      <c r="C212" s="57"/>
      <c r="D212" s="57"/>
      <c r="E212" s="57"/>
      <c r="F212" s="57"/>
      <c r="G212" s="57"/>
      <c r="H212" s="57"/>
      <c r="I212" s="57"/>
    </row>
    <row r="213" spans="1:9" x14ac:dyDescent="0.2">
      <c r="A213" s="57"/>
      <c r="B213" s="57"/>
      <c r="C213" s="57"/>
      <c r="D213" s="57"/>
      <c r="E213" s="57"/>
      <c r="F213" s="57"/>
      <c r="G213" s="57"/>
      <c r="H213" s="57"/>
      <c r="I213" s="57"/>
    </row>
    <row r="214" spans="1:9" x14ac:dyDescent="0.2">
      <c r="A214" s="57"/>
      <c r="B214" s="57"/>
      <c r="C214" s="57"/>
      <c r="D214" s="57"/>
      <c r="E214" s="57"/>
      <c r="F214" s="57"/>
      <c r="G214" s="57"/>
      <c r="H214" s="57"/>
      <c r="I214" s="57"/>
    </row>
    <row r="216" spans="1:9" x14ac:dyDescent="0.2">
      <c r="A216" s="57"/>
      <c r="B216" s="57"/>
      <c r="C216" s="57"/>
      <c r="D216" s="57"/>
      <c r="E216" s="57"/>
      <c r="F216" s="57"/>
      <c r="G216" s="57"/>
      <c r="H216" s="57"/>
      <c r="I216" s="57"/>
    </row>
    <row r="217" spans="1:9" x14ac:dyDescent="0.2">
      <c r="A217" s="57"/>
      <c r="B217" s="57"/>
      <c r="C217" s="57"/>
      <c r="D217" s="57"/>
      <c r="E217" s="57"/>
      <c r="F217" s="57"/>
      <c r="G217" s="57"/>
      <c r="H217" s="57"/>
      <c r="I217" s="57"/>
    </row>
    <row r="218" spans="1:9" x14ac:dyDescent="0.2">
      <c r="A218" s="57"/>
      <c r="B218" s="57"/>
      <c r="C218" s="57"/>
      <c r="D218" s="57"/>
      <c r="E218" s="57"/>
      <c r="F218" s="57"/>
      <c r="G218" s="57"/>
      <c r="H218" s="57"/>
      <c r="I218" s="57"/>
    </row>
    <row r="219" spans="1:9" x14ac:dyDescent="0.2">
      <c r="A219" s="57"/>
      <c r="B219" s="57"/>
      <c r="C219" s="57"/>
      <c r="D219" s="57"/>
      <c r="E219" s="57"/>
      <c r="F219" s="57"/>
      <c r="G219" s="57"/>
      <c r="H219" s="57"/>
      <c r="I219" s="57"/>
    </row>
    <row r="220" spans="1:9" x14ac:dyDescent="0.2">
      <c r="A220" s="57"/>
      <c r="B220" s="57"/>
      <c r="C220" s="57"/>
      <c r="D220" s="57"/>
      <c r="E220" s="57"/>
      <c r="F220" s="57"/>
      <c r="G220" s="57"/>
      <c r="H220" s="57"/>
      <c r="I220" s="57"/>
    </row>
    <row r="221" spans="1:9" x14ac:dyDescent="0.2">
      <c r="A221" s="57"/>
      <c r="B221" s="57"/>
      <c r="C221" s="57"/>
      <c r="D221" s="57"/>
      <c r="E221" s="57"/>
      <c r="F221" s="57"/>
      <c r="G221" s="57"/>
      <c r="H221" s="57"/>
      <c r="I221" s="57"/>
    </row>
    <row r="222" spans="1:9" x14ac:dyDescent="0.2">
      <c r="A222" s="57"/>
      <c r="B222" s="57"/>
      <c r="C222" s="57"/>
      <c r="D222" s="57"/>
      <c r="E222" s="57"/>
      <c r="F222" s="57"/>
      <c r="G222" s="57"/>
      <c r="H222" s="57"/>
      <c r="I222" s="57"/>
    </row>
    <row r="223" spans="1:9" x14ac:dyDescent="0.2">
      <c r="A223" s="57"/>
      <c r="B223" s="57"/>
      <c r="C223" s="57"/>
      <c r="D223" s="57"/>
      <c r="E223" s="57"/>
      <c r="F223" s="57"/>
      <c r="G223" s="57"/>
      <c r="H223" s="57"/>
      <c r="I223" s="57"/>
    </row>
    <row r="224" spans="1:9" x14ac:dyDescent="0.2">
      <c r="A224" s="57"/>
      <c r="B224" s="57"/>
      <c r="C224" s="57"/>
      <c r="D224" s="57"/>
      <c r="E224" s="57"/>
      <c r="F224" s="57"/>
      <c r="G224" s="57"/>
      <c r="H224" s="57"/>
      <c r="I224" s="57"/>
    </row>
    <row r="225" spans="1:9" x14ac:dyDescent="0.2">
      <c r="A225" s="57"/>
      <c r="B225" s="57"/>
      <c r="C225" s="57"/>
      <c r="D225" s="57"/>
      <c r="E225" s="57"/>
      <c r="F225" s="57"/>
      <c r="G225" s="57"/>
      <c r="H225" s="57"/>
      <c r="I225" s="57"/>
    </row>
    <row r="226" spans="1:9" x14ac:dyDescent="0.2">
      <c r="A226" s="57"/>
      <c r="B226" s="57"/>
      <c r="C226" s="57"/>
      <c r="D226" s="57"/>
      <c r="E226" s="57"/>
      <c r="F226" s="57"/>
      <c r="G226" s="57"/>
      <c r="H226" s="57"/>
      <c r="I226" s="57"/>
    </row>
    <row r="227" spans="1:9" x14ac:dyDescent="0.2">
      <c r="A227" s="57"/>
      <c r="B227" s="57"/>
      <c r="C227" s="57"/>
      <c r="D227" s="57"/>
      <c r="E227" s="57"/>
      <c r="F227" s="57"/>
      <c r="G227" s="57"/>
      <c r="H227" s="57"/>
      <c r="I227" s="57"/>
    </row>
    <row r="228" spans="1:9" x14ac:dyDescent="0.2">
      <c r="A228" s="57"/>
      <c r="B228" s="57"/>
      <c r="C228" s="57"/>
      <c r="D228" s="57"/>
      <c r="E228" s="57"/>
      <c r="F228" s="57"/>
      <c r="G228" s="57"/>
      <c r="H228" s="57"/>
      <c r="I228" s="57"/>
    </row>
    <row r="229" spans="1:9" x14ac:dyDescent="0.2">
      <c r="A229" s="57"/>
      <c r="B229" s="57"/>
      <c r="C229" s="57"/>
      <c r="D229" s="57"/>
      <c r="E229" s="57"/>
      <c r="F229" s="57"/>
      <c r="G229" s="57"/>
      <c r="H229" s="57"/>
      <c r="I229" s="57"/>
    </row>
    <row r="230" spans="1:9" x14ac:dyDescent="0.2">
      <c r="A230" s="57"/>
      <c r="B230" s="57"/>
      <c r="C230" s="57"/>
      <c r="D230" s="57"/>
      <c r="E230" s="57"/>
      <c r="F230" s="57"/>
      <c r="G230" s="57"/>
      <c r="H230" s="57"/>
      <c r="I230" s="57"/>
    </row>
    <row r="234" spans="1:9" x14ac:dyDescent="0.2">
      <c r="A234" s="57"/>
      <c r="B234" s="57"/>
      <c r="C234" s="57"/>
      <c r="D234" s="57"/>
      <c r="E234" s="57"/>
      <c r="F234" s="57"/>
      <c r="G234" s="57"/>
      <c r="H234" s="57"/>
      <c r="I234" s="57"/>
    </row>
    <row r="244" spans="1:9" x14ac:dyDescent="0.2">
      <c r="A244" s="57"/>
      <c r="B244" s="57"/>
      <c r="C244" s="57"/>
      <c r="D244" s="57"/>
      <c r="E244" s="57"/>
      <c r="F244" s="57"/>
      <c r="G244" s="57"/>
      <c r="H244" s="57"/>
      <c r="I244" s="57"/>
    </row>
  </sheetData>
  <sheetProtection selectLockedCells="1"/>
  <mergeCells count="24">
    <mergeCell ref="C32:F32"/>
    <mergeCell ref="B33:F33"/>
    <mergeCell ref="A34:I34"/>
    <mergeCell ref="A2:D2"/>
    <mergeCell ref="E2:I2"/>
    <mergeCell ref="E3:I3"/>
    <mergeCell ref="E4:I4"/>
    <mergeCell ref="E5:I5"/>
    <mergeCell ref="B44:I44"/>
    <mergeCell ref="H45:I45"/>
    <mergeCell ref="F47:F48"/>
    <mergeCell ref="J48:K48"/>
    <mergeCell ref="E6:F6"/>
    <mergeCell ref="H6:I6"/>
    <mergeCell ref="A43:I43"/>
    <mergeCell ref="E7:I7"/>
    <mergeCell ref="E11:F11"/>
    <mergeCell ref="E12:F12"/>
    <mergeCell ref="E13:F13"/>
    <mergeCell ref="H13:I13"/>
    <mergeCell ref="E16:F16"/>
    <mergeCell ref="E18:F18"/>
    <mergeCell ref="A25:F25"/>
    <mergeCell ref="C29:E29"/>
  </mergeCells>
  <pageMargins left="0.70866141732283472" right="0.70866141732283472" top="0.78740157480314965" bottom="0.78740157480314965" header="0.51181102362204722" footer="0.51181102362204722"/>
  <pageSetup paperSize="9" scale="80" firstPageNumber="69" orientation="portrait" useFirstPageNumber="1" r:id="rId1"/>
  <headerFooter alignWithMargins="0">
    <oddFooter>&amp;L&amp;"Arial,Kurzíva"&amp;11Zastupitelstvo Olomouckého kraje 19. 6. 2023
6.1. - Rozpočet Olomouckého kraje 2022 - závěrečný účet
Příloha č. 14: Financování hospodaření příspěvkových organizací Olomouckého kraje&amp;R&amp;"Arial,Kurzíva"&amp;11Strana &amp;P (celkem 293)</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0">
    <tabColor theme="4" tint="0.59999389629810485"/>
  </sheetPr>
  <dimension ref="A1:L244"/>
  <sheetViews>
    <sheetView showGridLines="0" zoomScaleNormal="100" workbookViewId="0">
      <selection activeCell="G30" sqref="G30"/>
    </sheetView>
  </sheetViews>
  <sheetFormatPr defaultColWidth="9.140625" defaultRowHeight="12.75" x14ac:dyDescent="0.2"/>
  <cols>
    <col min="1" max="1" width="7.5703125" style="27" customWidth="1"/>
    <col min="2" max="2" width="2.5703125" style="27" customWidth="1"/>
    <col min="3" max="3" width="8.42578125" style="27" customWidth="1"/>
    <col min="4" max="4" width="8.28515625" style="27" customWidth="1"/>
    <col min="5" max="5" width="15.28515625" style="27" customWidth="1"/>
    <col min="6" max="6" width="15.5703125" style="27" customWidth="1"/>
    <col min="7" max="7" width="15" style="27" customWidth="1"/>
    <col min="8" max="8" width="15.28515625" style="27" customWidth="1"/>
    <col min="9" max="9" width="19" style="27" customWidth="1"/>
    <col min="10" max="10" width="16.85546875" style="309" customWidth="1"/>
    <col min="11" max="11" width="14.42578125" style="7" customWidth="1"/>
    <col min="12" max="16384" width="9.140625" style="4"/>
  </cols>
  <sheetData>
    <row r="1" spans="1:11" ht="19.5" x14ac:dyDescent="0.4">
      <c r="A1" s="43" t="s">
        <v>0</v>
      </c>
      <c r="B1" s="21"/>
      <c r="C1" s="21"/>
      <c r="D1" s="21"/>
      <c r="I1" s="288"/>
    </row>
    <row r="2" spans="1:11" ht="19.5" x14ac:dyDescent="0.4">
      <c r="A2" s="471" t="s">
        <v>1</v>
      </c>
      <c r="B2" s="471"/>
      <c r="C2" s="471"/>
      <c r="D2" s="471"/>
      <c r="E2" s="472" t="s">
        <v>156</v>
      </c>
      <c r="F2" s="472"/>
      <c r="G2" s="472"/>
      <c r="H2" s="472"/>
      <c r="I2" s="472"/>
      <c r="J2" s="22"/>
    </row>
    <row r="3" spans="1:11" ht="9.75" customHeight="1" x14ac:dyDescent="0.4">
      <c r="A3" s="122"/>
      <c r="B3" s="122"/>
      <c r="C3" s="122"/>
      <c r="D3" s="122"/>
      <c r="E3" s="466" t="s">
        <v>23</v>
      </c>
      <c r="F3" s="466"/>
      <c r="G3" s="466"/>
      <c r="H3" s="466"/>
      <c r="I3" s="466"/>
      <c r="J3" s="22"/>
    </row>
    <row r="4" spans="1:11" ht="15.75" x14ac:dyDescent="0.25">
      <c r="A4" s="23" t="s">
        <v>2</v>
      </c>
      <c r="E4" s="473" t="s">
        <v>221</v>
      </c>
      <c r="F4" s="473"/>
      <c r="G4" s="473"/>
      <c r="H4" s="473"/>
      <c r="I4" s="473"/>
    </row>
    <row r="5" spans="1:11" ht="7.5" customHeight="1" x14ac:dyDescent="0.3">
      <c r="A5" s="24"/>
      <c r="E5" s="466" t="s">
        <v>23</v>
      </c>
      <c r="F5" s="466"/>
      <c r="G5" s="466"/>
      <c r="H5" s="466"/>
      <c r="I5" s="466"/>
    </row>
    <row r="6" spans="1:11" ht="19.5" x14ac:dyDescent="0.4">
      <c r="A6" s="22" t="s">
        <v>34</v>
      </c>
      <c r="C6" s="287"/>
      <c r="D6" s="287"/>
      <c r="E6" s="468">
        <v>47654279</v>
      </c>
      <c r="F6" s="469"/>
      <c r="G6" s="126" t="s">
        <v>3</v>
      </c>
      <c r="H6" s="470">
        <v>1302</v>
      </c>
      <c r="I6" s="470"/>
    </row>
    <row r="7" spans="1:11" ht="8.25" customHeight="1" x14ac:dyDescent="0.4">
      <c r="A7" s="22"/>
      <c r="E7" s="466" t="s">
        <v>24</v>
      </c>
      <c r="F7" s="466"/>
      <c r="G7" s="466"/>
      <c r="H7" s="466"/>
      <c r="I7" s="466"/>
    </row>
    <row r="8" spans="1:11" ht="19.5" hidden="1" x14ac:dyDescent="0.4">
      <c r="A8" s="22"/>
      <c r="E8" s="127"/>
      <c r="F8" s="127"/>
      <c r="G8" s="127"/>
      <c r="H8" s="25"/>
      <c r="I8" s="127"/>
    </row>
    <row r="9" spans="1:11" ht="30.75" customHeight="1" x14ac:dyDescent="0.4">
      <c r="A9" s="22"/>
      <c r="E9" s="127"/>
      <c r="F9" s="127"/>
      <c r="G9" s="127"/>
      <c r="H9" s="25"/>
      <c r="I9" s="127"/>
    </row>
    <row r="11" spans="1:11" ht="15" customHeight="1" x14ac:dyDescent="0.4">
      <c r="A11" s="26"/>
      <c r="E11" s="435" t="s">
        <v>4</v>
      </c>
      <c r="F11" s="467"/>
      <c r="G11" s="38" t="s">
        <v>5</v>
      </c>
      <c r="H11" s="33" t="s">
        <v>6</v>
      </c>
      <c r="I11" s="33"/>
      <c r="J11" s="27"/>
      <c r="K11" s="4"/>
    </row>
    <row r="12" spans="1:11" ht="15" customHeight="1" x14ac:dyDescent="0.4">
      <c r="A12" s="29"/>
      <c r="B12" s="29"/>
      <c r="C12" s="29"/>
      <c r="D12" s="29"/>
      <c r="E12" s="435" t="s">
        <v>7</v>
      </c>
      <c r="F12" s="467"/>
      <c r="G12" s="38" t="s">
        <v>8</v>
      </c>
      <c r="H12" s="37" t="s">
        <v>9</v>
      </c>
      <c r="I12" s="44" t="s">
        <v>10</v>
      </c>
      <c r="J12" s="27"/>
      <c r="K12" s="4"/>
    </row>
    <row r="13" spans="1:11" ht="12.75" customHeight="1" x14ac:dyDescent="0.2">
      <c r="A13" s="29"/>
      <c r="B13" s="29"/>
      <c r="C13" s="29"/>
      <c r="D13" s="29"/>
      <c r="E13" s="435" t="s">
        <v>11</v>
      </c>
      <c r="F13" s="467"/>
      <c r="G13" s="45"/>
      <c r="H13" s="474" t="s">
        <v>35</v>
      </c>
      <c r="I13" s="474"/>
      <c r="J13" s="27"/>
      <c r="K13" s="4"/>
    </row>
    <row r="14" spans="1:11" ht="12.75" customHeight="1" x14ac:dyDescent="0.2">
      <c r="A14" s="29"/>
      <c r="B14" s="29"/>
      <c r="C14" s="29"/>
      <c r="D14" s="29"/>
      <c r="E14" s="28"/>
      <c r="F14" s="28"/>
      <c r="G14" s="45"/>
      <c r="H14" s="123"/>
      <c r="I14" s="123"/>
      <c r="J14" s="27"/>
      <c r="K14" s="4"/>
    </row>
    <row r="15" spans="1:11" ht="18.75" x14ac:dyDescent="0.4">
      <c r="A15" s="30" t="s">
        <v>36</v>
      </c>
      <c r="B15" s="30"/>
      <c r="C15" s="31"/>
      <c r="D15" s="30"/>
      <c r="E15" s="2"/>
      <c r="F15" s="2"/>
      <c r="G15" s="47"/>
      <c r="H15" s="29"/>
      <c r="I15" s="29"/>
      <c r="J15" s="27"/>
      <c r="K15" s="4"/>
    </row>
    <row r="16" spans="1:11" ht="19.5" x14ac:dyDescent="0.4">
      <c r="A16" s="32" t="s">
        <v>62</v>
      </c>
      <c r="B16" s="30"/>
      <c r="C16" s="31"/>
      <c r="D16" s="30"/>
      <c r="E16" s="476">
        <v>9512000</v>
      </c>
      <c r="F16" s="477"/>
      <c r="G16" s="6">
        <f>H16+I16</f>
        <v>9813429.9600000009</v>
      </c>
      <c r="H16" s="39">
        <v>9746522.9600000009</v>
      </c>
      <c r="I16" s="39">
        <v>66907</v>
      </c>
      <c r="J16" s="27"/>
      <c r="K16" s="4"/>
    </row>
    <row r="17" spans="1:11" ht="18" x14ac:dyDescent="0.35">
      <c r="A17" s="103" t="s">
        <v>6</v>
      </c>
      <c r="B17" s="3"/>
      <c r="C17" s="104" t="s">
        <v>26</v>
      </c>
      <c r="D17" s="3"/>
      <c r="E17" s="3"/>
      <c r="F17" s="3"/>
      <c r="G17" s="102">
        <f>H17+I17</f>
        <v>0</v>
      </c>
      <c r="H17" s="102">
        <v>0</v>
      </c>
      <c r="I17" s="102">
        <v>0</v>
      </c>
      <c r="J17" s="320"/>
      <c r="K17" s="311"/>
    </row>
    <row r="18" spans="1:11" ht="19.5" x14ac:dyDescent="0.4">
      <c r="A18" s="32" t="s">
        <v>63</v>
      </c>
      <c r="B18" s="3"/>
      <c r="C18" s="3"/>
      <c r="D18" s="3"/>
      <c r="E18" s="476">
        <v>9593000</v>
      </c>
      <c r="F18" s="477"/>
      <c r="G18" s="6">
        <f>H18+I18</f>
        <v>9877470.6400000006</v>
      </c>
      <c r="H18" s="39">
        <v>9810470.6400000006</v>
      </c>
      <c r="I18" s="39">
        <v>67000</v>
      </c>
      <c r="J18" s="27"/>
      <c r="K18" s="4"/>
    </row>
    <row r="19" spans="1:11" ht="19.5" x14ac:dyDescent="0.4">
      <c r="A19" s="32"/>
      <c r="B19" s="3"/>
      <c r="C19" s="3"/>
      <c r="D19" s="3"/>
      <c r="E19" s="120"/>
      <c r="F19" s="121"/>
      <c r="G19" s="5"/>
      <c r="H19" s="39"/>
      <c r="I19" s="39"/>
      <c r="J19" s="295"/>
      <c r="K19" s="4"/>
    </row>
    <row r="20" spans="1:11" s="132" customFormat="1" ht="19.5" x14ac:dyDescent="0.4">
      <c r="A20" s="129" t="s">
        <v>64</v>
      </c>
      <c r="B20" s="129"/>
      <c r="C20" s="130"/>
      <c r="D20" s="129"/>
      <c r="E20" s="129"/>
      <c r="F20" s="129"/>
      <c r="G20" s="131">
        <f>G18-G16+G17</f>
        <v>64040.679999999702</v>
      </c>
      <c r="H20" s="131">
        <f>H18-H16+H17</f>
        <v>63947.679999999702</v>
      </c>
      <c r="I20" s="131">
        <f>I18-I16+I17</f>
        <v>93</v>
      </c>
      <c r="J20" s="314"/>
      <c r="K20" s="57"/>
    </row>
    <row r="21" spans="1:11" s="132" customFormat="1" ht="19.5" x14ac:dyDescent="0.4">
      <c r="A21" s="129" t="s">
        <v>65</v>
      </c>
      <c r="B21" s="129"/>
      <c r="C21" s="130"/>
      <c r="D21" s="129"/>
      <c r="E21" s="129"/>
      <c r="F21" s="129"/>
      <c r="G21" s="131">
        <f>G20-G17</f>
        <v>64040.679999999702</v>
      </c>
      <c r="H21" s="131">
        <f>H20-H17</f>
        <v>63947.679999999702</v>
      </c>
      <c r="I21" s="131">
        <f>I20-I17</f>
        <v>93</v>
      </c>
      <c r="J21" s="314"/>
      <c r="K21" s="313"/>
    </row>
    <row r="22" spans="1:11" ht="14.25" customHeight="1" x14ac:dyDescent="0.4">
      <c r="A22" s="2"/>
      <c r="B22" s="3"/>
      <c r="C22" s="3"/>
      <c r="D22" s="3"/>
      <c r="E22" s="3"/>
      <c r="F22" s="3"/>
      <c r="G22" s="3"/>
      <c r="H22" s="1"/>
      <c r="I22" s="1"/>
      <c r="J22" s="314"/>
      <c r="K22" s="313"/>
    </row>
    <row r="23" spans="1:11" ht="19.5" x14ac:dyDescent="0.4">
      <c r="J23" s="314"/>
      <c r="K23" s="313"/>
    </row>
    <row r="24" spans="1:11" ht="19.5" x14ac:dyDescent="0.4">
      <c r="A24" s="30" t="s">
        <v>66</v>
      </c>
      <c r="B24" s="34"/>
      <c r="C24" s="31"/>
      <c r="D24" s="34"/>
      <c r="E24" s="34"/>
      <c r="J24" s="314"/>
      <c r="K24" s="313"/>
    </row>
    <row r="25" spans="1:11" s="132" customFormat="1" ht="28.5" customHeight="1" x14ac:dyDescent="0.3">
      <c r="A25" s="437" t="s">
        <v>196</v>
      </c>
      <c r="B25" s="437"/>
      <c r="C25" s="437"/>
      <c r="D25" s="437"/>
      <c r="E25" s="437"/>
      <c r="F25" s="437"/>
      <c r="G25" s="134">
        <f>G21-I26</f>
        <v>64040.679999999702</v>
      </c>
      <c r="H25" s="135">
        <f>H21</f>
        <v>63947.679999999702</v>
      </c>
      <c r="I25" s="135">
        <f>I21-I26</f>
        <v>93</v>
      </c>
    </row>
    <row r="26" spans="1:11" s="132" customFormat="1" ht="15" x14ac:dyDescent="0.3">
      <c r="A26" s="133" t="s">
        <v>197</v>
      </c>
      <c r="B26" s="130"/>
      <c r="C26" s="130"/>
      <c r="D26" s="130"/>
      <c r="E26" s="130"/>
      <c r="F26" s="130"/>
      <c r="G26" s="134"/>
      <c r="H26" s="363" t="s">
        <v>198</v>
      </c>
      <c r="I26" s="135">
        <v>0</v>
      </c>
      <c r="J26" s="321"/>
      <c r="K26" s="313"/>
    </row>
    <row r="27" spans="1:11" s="132" customFormat="1" x14ac:dyDescent="0.2">
      <c r="A27" s="136"/>
      <c r="B27" s="136"/>
      <c r="C27" s="136"/>
      <c r="D27" s="136"/>
      <c r="E27" s="136"/>
      <c r="F27" s="136"/>
      <c r="G27" s="136"/>
      <c r="H27" s="136"/>
      <c r="I27" s="136"/>
      <c r="J27" s="315"/>
      <c r="K27" s="316"/>
    </row>
    <row r="28" spans="1:11" s="132" customFormat="1" ht="16.5" x14ac:dyDescent="0.35">
      <c r="A28" s="129" t="s">
        <v>37</v>
      </c>
      <c r="B28" s="129" t="s">
        <v>38</v>
      </c>
      <c r="C28" s="129"/>
      <c r="D28" s="137"/>
      <c r="E28" s="137"/>
      <c r="F28" s="138"/>
      <c r="G28" s="131"/>
      <c r="H28" s="139"/>
      <c r="I28" s="138"/>
      <c r="J28" s="317"/>
      <c r="K28" s="313"/>
    </row>
    <row r="29" spans="1:11" s="132" customFormat="1" ht="16.5" customHeight="1" x14ac:dyDescent="0.3">
      <c r="A29" s="129"/>
      <c r="B29" s="129"/>
      <c r="C29" s="438" t="s">
        <v>14</v>
      </c>
      <c r="D29" s="438"/>
      <c r="E29" s="438"/>
      <c r="F29" s="138"/>
      <c r="G29" s="140">
        <f>G30+G31</f>
        <v>64040.68</v>
      </c>
      <c r="H29" s="139"/>
      <c r="I29" s="138"/>
      <c r="J29" s="317"/>
      <c r="K29" s="313"/>
    </row>
    <row r="30" spans="1:11" s="132" customFormat="1" ht="18.75" x14ac:dyDescent="0.4">
      <c r="A30" s="141"/>
      <c r="B30" s="141"/>
      <c r="C30" s="142"/>
      <c r="D30" s="143"/>
      <c r="E30" s="144" t="s">
        <v>41</v>
      </c>
      <c r="F30" s="145" t="s">
        <v>15</v>
      </c>
      <c r="G30" s="146">
        <v>5000</v>
      </c>
      <c r="H30" s="139"/>
      <c r="I30" s="138"/>
      <c r="J30" s="57"/>
      <c r="K30" s="57"/>
    </row>
    <row r="31" spans="1:11" s="132" customFormat="1" ht="18.75" x14ac:dyDescent="0.4">
      <c r="A31" s="141"/>
      <c r="B31" s="141"/>
      <c r="C31" s="147"/>
      <c r="D31" s="143"/>
      <c r="E31" s="148"/>
      <c r="F31" s="145" t="s">
        <v>55</v>
      </c>
      <c r="G31" s="146">
        <v>59040.68</v>
      </c>
      <c r="H31" s="139"/>
      <c r="I31" s="138"/>
      <c r="J31" s="318"/>
      <c r="K31" s="318"/>
    </row>
    <row r="32" spans="1:11" s="132" customFormat="1" ht="18.75" x14ac:dyDescent="0.4">
      <c r="A32" s="141"/>
      <c r="B32" s="149"/>
      <c r="C32" s="438" t="s">
        <v>42</v>
      </c>
      <c r="D32" s="438"/>
      <c r="E32" s="438"/>
      <c r="F32" s="438"/>
      <c r="G32" s="140">
        <f>I26</f>
        <v>0</v>
      </c>
      <c r="H32" s="139"/>
      <c r="I32" s="138"/>
      <c r="J32" s="319"/>
      <c r="K32" s="57"/>
    </row>
    <row r="33" spans="1:11" ht="20.25" customHeight="1" x14ac:dyDescent="0.3">
      <c r="A33" s="150"/>
      <c r="B33" s="455" t="str">
        <f>CONCATENATE("b) Výsledek hospod. předcház. účet. období k 31. 12. ",'Rekapitulace dle oblasti'!E7)</f>
        <v>b) Výsledek hospod. předcház. účet. období k 31. 12. 2022</v>
      </c>
      <c r="C33" s="455"/>
      <c r="D33" s="455"/>
      <c r="E33" s="455"/>
      <c r="F33" s="455"/>
      <c r="G33" s="151">
        <v>0</v>
      </c>
      <c r="H33" s="150"/>
      <c r="I33" s="150"/>
      <c r="J33" s="321"/>
      <c r="K33" s="310"/>
    </row>
    <row r="34" spans="1:11" ht="38.25" customHeight="1" x14ac:dyDescent="0.2">
      <c r="A34" s="441"/>
      <c r="B34" s="441"/>
      <c r="C34" s="441"/>
      <c r="D34" s="441"/>
      <c r="E34" s="441"/>
      <c r="F34" s="441"/>
      <c r="G34" s="441"/>
      <c r="H34" s="441"/>
      <c r="I34" s="441"/>
      <c r="J34" s="321"/>
      <c r="K34" s="18"/>
    </row>
    <row r="35" spans="1:11" ht="18.75" customHeight="1" x14ac:dyDescent="0.4">
      <c r="A35" s="30" t="s">
        <v>39</v>
      </c>
      <c r="B35" s="30" t="s">
        <v>21</v>
      </c>
      <c r="C35" s="30"/>
      <c r="D35" s="34"/>
      <c r="E35" s="47"/>
      <c r="F35" s="3"/>
      <c r="G35" s="152"/>
      <c r="H35" s="29"/>
      <c r="I35" s="29"/>
      <c r="J35" s="315"/>
      <c r="K35" s="316"/>
    </row>
    <row r="36" spans="1:11" ht="18.75" x14ac:dyDescent="0.4">
      <c r="A36" s="30"/>
      <c r="B36" s="30"/>
      <c r="C36" s="30"/>
      <c r="D36" s="34"/>
      <c r="F36" s="360" t="s">
        <v>25</v>
      </c>
      <c r="G36" s="44" t="s">
        <v>5</v>
      </c>
      <c r="H36" s="29"/>
      <c r="I36" s="153" t="s">
        <v>27</v>
      </c>
      <c r="J36" s="18"/>
    </row>
    <row r="37" spans="1:11" ht="16.5" x14ac:dyDescent="0.35">
      <c r="A37" s="154" t="s">
        <v>22</v>
      </c>
      <c r="B37" s="35"/>
      <c r="C37" s="2"/>
      <c r="D37" s="35"/>
      <c r="E37" s="47"/>
      <c r="F37" s="48">
        <v>0</v>
      </c>
      <c r="G37" s="48">
        <v>0</v>
      </c>
      <c r="H37" s="49"/>
      <c r="I37" s="155" t="str">
        <f>IF(F37=0,"nerozp.",G37/F37)</f>
        <v>nerozp.</v>
      </c>
      <c r="J37" s="18"/>
    </row>
    <row r="38" spans="1:11" ht="16.5" hidden="1" customHeight="1" x14ac:dyDescent="0.35">
      <c r="A38" s="154" t="s">
        <v>60</v>
      </c>
      <c r="B38" s="35"/>
      <c r="C38" s="2"/>
      <c r="D38" s="50"/>
      <c r="E38" s="50"/>
      <c r="F38" s="48">
        <v>0</v>
      </c>
      <c r="G38" s="48">
        <v>0</v>
      </c>
      <c r="H38" s="49"/>
      <c r="I38" s="155" t="e">
        <f t="shared" ref="I38:I39" si="0">G38/F38</f>
        <v>#DIV/0!</v>
      </c>
      <c r="J38" s="18"/>
    </row>
    <row r="39" spans="1:11" ht="16.5" hidden="1" customHeight="1" x14ac:dyDescent="0.35">
      <c r="A39" s="154" t="s">
        <v>61</v>
      </c>
      <c r="B39" s="35"/>
      <c r="C39" s="2"/>
      <c r="D39" s="50"/>
      <c r="E39" s="50"/>
      <c r="F39" s="48">
        <v>0</v>
      </c>
      <c r="G39" s="48">
        <v>0</v>
      </c>
      <c r="H39" s="49"/>
      <c r="I39" s="155" t="e">
        <f t="shared" si="0"/>
        <v>#DIV/0!</v>
      </c>
      <c r="J39" s="18"/>
    </row>
    <row r="40" spans="1:11" ht="16.5" x14ac:dyDescent="0.35">
      <c r="A40" s="154" t="s">
        <v>54</v>
      </c>
      <c r="B40" s="35"/>
      <c r="C40" s="2"/>
      <c r="D40" s="50"/>
      <c r="E40" s="50"/>
      <c r="F40" s="48">
        <v>0</v>
      </c>
      <c r="G40" s="48">
        <v>0</v>
      </c>
      <c r="H40" s="49"/>
      <c r="I40" s="155" t="str">
        <f t="shared" ref="I40:I42" si="1">IF(F40=0,"nerozp.",G40/F40)</f>
        <v>nerozp.</v>
      </c>
      <c r="J40" s="8"/>
    </row>
    <row r="41" spans="1:11" ht="16.5" x14ac:dyDescent="0.35">
      <c r="A41" s="154" t="s">
        <v>52</v>
      </c>
      <c r="B41" s="35"/>
      <c r="C41" s="2"/>
      <c r="D41" s="47"/>
      <c r="E41" s="47"/>
      <c r="F41" s="48">
        <v>92500</v>
      </c>
      <c r="G41" s="48">
        <v>92500</v>
      </c>
      <c r="H41" s="49"/>
      <c r="I41" s="386">
        <f>IF(F41=0,"nerozp.",G41/F41)</f>
        <v>1</v>
      </c>
      <c r="J41" s="8"/>
    </row>
    <row r="42" spans="1:11" ht="16.5" x14ac:dyDescent="0.35">
      <c r="A42" s="154" t="s">
        <v>230</v>
      </c>
      <c r="B42" s="2"/>
      <c r="C42" s="2"/>
      <c r="D42" s="29"/>
      <c r="E42" s="29"/>
      <c r="F42" s="48">
        <v>0</v>
      </c>
      <c r="G42" s="48">
        <v>0</v>
      </c>
      <c r="H42" s="49"/>
      <c r="I42" s="155" t="str">
        <f t="shared" si="1"/>
        <v>nerozp.</v>
      </c>
      <c r="J42" s="8"/>
    </row>
    <row r="43" spans="1:11" ht="12.75" hidden="1" customHeight="1" x14ac:dyDescent="0.2">
      <c r="A43" s="433" t="s">
        <v>51</v>
      </c>
      <c r="B43" s="433"/>
      <c r="C43" s="433"/>
      <c r="D43" s="433"/>
      <c r="E43" s="433"/>
      <c r="F43" s="433"/>
      <c r="G43" s="433"/>
      <c r="H43" s="433"/>
      <c r="I43" s="433"/>
      <c r="J43" s="8"/>
    </row>
    <row r="44" spans="1:11" ht="27" customHeight="1" x14ac:dyDescent="0.2">
      <c r="A44" s="156" t="s">
        <v>51</v>
      </c>
      <c r="B44" s="426"/>
      <c r="C44" s="426"/>
      <c r="D44" s="426"/>
      <c r="E44" s="426"/>
      <c r="F44" s="426"/>
      <c r="G44" s="426"/>
      <c r="H44" s="426"/>
      <c r="I44" s="426"/>
      <c r="J44" s="8"/>
    </row>
    <row r="45" spans="1:11" ht="19.5" thickBot="1" x14ac:dyDescent="0.45">
      <c r="A45" s="30" t="s">
        <v>40</v>
      </c>
      <c r="B45" s="30" t="s">
        <v>16</v>
      </c>
      <c r="C45" s="30"/>
      <c r="D45" s="47"/>
      <c r="E45" s="47"/>
      <c r="F45" s="29"/>
      <c r="G45" s="36"/>
      <c r="H45" s="427" t="s">
        <v>29</v>
      </c>
      <c r="I45" s="427"/>
      <c r="J45" s="8"/>
    </row>
    <row r="46" spans="1:11" ht="18.75" thickTop="1" x14ac:dyDescent="0.35">
      <c r="A46" s="157"/>
      <c r="B46" s="158"/>
      <c r="C46" s="159"/>
      <c r="D46" s="158"/>
      <c r="E46" s="160" t="str">
        <f>CONCATENATE("Stav k 1.1.",'Rekapitulace dle oblasti'!E7)</f>
        <v>Stav k 1.1.2022</v>
      </c>
      <c r="F46" s="161" t="s">
        <v>17</v>
      </c>
      <c r="G46" s="161" t="s">
        <v>18</v>
      </c>
      <c r="H46" s="162" t="s">
        <v>19</v>
      </c>
      <c r="I46" s="163" t="s">
        <v>28</v>
      </c>
      <c r="J46" s="8"/>
    </row>
    <row r="47" spans="1:11" x14ac:dyDescent="0.2">
      <c r="A47" s="164"/>
      <c r="B47" s="165"/>
      <c r="C47" s="165"/>
      <c r="D47" s="165"/>
      <c r="E47" s="166"/>
      <c r="F47" s="445"/>
      <c r="G47" s="167"/>
      <c r="H47" s="168" t="str">
        <f>CONCATENATE("31.12.",'Rekapitulace dle oblasti'!E7)</f>
        <v>31.12.2022</v>
      </c>
      <c r="I47" s="169" t="str">
        <f>CONCATENATE("31.12.",'Rekapitulace dle oblasti'!E7)</f>
        <v>31.12.2022</v>
      </c>
      <c r="J47" s="8"/>
    </row>
    <row r="48" spans="1:11" x14ac:dyDescent="0.2">
      <c r="A48" s="164"/>
      <c r="B48" s="165"/>
      <c r="C48" s="165"/>
      <c r="D48" s="165"/>
      <c r="E48" s="166"/>
      <c r="F48" s="445"/>
      <c r="G48" s="170"/>
      <c r="H48" s="170"/>
      <c r="I48" s="171"/>
      <c r="J48" s="429"/>
      <c r="K48" s="430"/>
    </row>
    <row r="49" spans="1:12" ht="13.5" thickBot="1" x14ac:dyDescent="0.25">
      <c r="A49" s="172"/>
      <c r="B49" s="173"/>
      <c r="C49" s="173"/>
      <c r="D49" s="173"/>
      <c r="E49" s="166"/>
      <c r="F49" s="174"/>
      <c r="G49" s="174"/>
      <c r="H49" s="174"/>
      <c r="I49" s="175"/>
    </row>
    <row r="50" spans="1:12" ht="13.5" thickTop="1" x14ac:dyDescent="0.2">
      <c r="A50" s="176"/>
      <c r="B50" s="177"/>
      <c r="C50" s="177" t="s">
        <v>15</v>
      </c>
      <c r="D50" s="177"/>
      <c r="E50" s="178">
        <v>13259</v>
      </c>
      <c r="F50" s="179">
        <v>0</v>
      </c>
      <c r="G50" s="180">
        <v>0</v>
      </c>
      <c r="H50" s="180">
        <f t="shared" ref="H50:H53" si="2">E50+F50-G50</f>
        <v>13259</v>
      </c>
      <c r="I50" s="181">
        <v>13259</v>
      </c>
      <c r="J50" s="322"/>
      <c r="K50" s="322"/>
      <c r="L50" s="310"/>
    </row>
    <row r="51" spans="1:12" x14ac:dyDescent="0.2">
      <c r="A51" s="182"/>
      <c r="B51" s="183"/>
      <c r="C51" s="183" t="s">
        <v>20</v>
      </c>
      <c r="D51" s="183"/>
      <c r="E51" s="184">
        <v>88854.6</v>
      </c>
      <c r="F51" s="185">
        <v>116965</v>
      </c>
      <c r="G51" s="186">
        <v>106739</v>
      </c>
      <c r="H51" s="186">
        <f t="shared" si="2"/>
        <v>99080.6</v>
      </c>
      <c r="I51" s="187">
        <v>105794.6</v>
      </c>
      <c r="J51" s="322"/>
      <c r="K51" s="323"/>
      <c r="L51" s="310"/>
    </row>
    <row r="52" spans="1:12" x14ac:dyDescent="0.2">
      <c r="A52" s="182"/>
      <c r="B52" s="183"/>
      <c r="C52" s="183" t="s">
        <v>55</v>
      </c>
      <c r="D52" s="183"/>
      <c r="E52" s="184">
        <v>1014488.08</v>
      </c>
      <c r="F52" s="185">
        <v>177622.45</v>
      </c>
      <c r="G52" s="186">
        <v>124219</v>
      </c>
      <c r="H52" s="186">
        <f t="shared" si="2"/>
        <v>1067891.53</v>
      </c>
      <c r="I52" s="187">
        <v>1067891.53</v>
      </c>
      <c r="J52" s="323"/>
      <c r="K52" s="323"/>
      <c r="L52" s="310"/>
    </row>
    <row r="53" spans="1:12" x14ac:dyDescent="0.2">
      <c r="A53" s="182"/>
      <c r="B53" s="183"/>
      <c r="C53" s="183" t="s">
        <v>53</v>
      </c>
      <c r="D53" s="183"/>
      <c r="E53" s="184">
        <v>190498.45</v>
      </c>
      <c r="F53" s="185">
        <v>218719</v>
      </c>
      <c r="G53" s="186">
        <v>303661</v>
      </c>
      <c r="H53" s="186">
        <f t="shared" si="2"/>
        <v>105556.45000000001</v>
      </c>
      <c r="I53" s="187">
        <v>105556.45</v>
      </c>
      <c r="J53" s="324"/>
      <c r="K53" s="324"/>
      <c r="L53" s="310"/>
    </row>
    <row r="54" spans="1:12" ht="18.75" thickBot="1" x14ac:dyDescent="0.4">
      <c r="A54" s="188" t="s">
        <v>11</v>
      </c>
      <c r="B54" s="189"/>
      <c r="C54" s="189"/>
      <c r="D54" s="189"/>
      <c r="E54" s="190">
        <f>E50+E51+E52+E53</f>
        <v>1307100.1299999999</v>
      </c>
      <c r="F54" s="191">
        <f>F50+F51+F52+F53</f>
        <v>513306.45</v>
      </c>
      <c r="G54" s="192">
        <f>G50+G51+G52+G53</f>
        <v>534619</v>
      </c>
      <c r="H54" s="192">
        <f>H50+H51+H52+H53</f>
        <v>1285787.58</v>
      </c>
      <c r="I54" s="193">
        <f>SUM(I50:I53)</f>
        <v>1292501.58</v>
      </c>
      <c r="J54" s="325"/>
      <c r="K54" s="325"/>
      <c r="L54" s="310"/>
    </row>
    <row r="55" spans="1:12" ht="13.5" thickTop="1" x14ac:dyDescent="0.2">
      <c r="G55" s="286"/>
    </row>
    <row r="62" spans="1:12" x14ac:dyDescent="0.2">
      <c r="A62" s="4"/>
      <c r="B62" s="4"/>
      <c r="C62" s="4"/>
      <c r="D62" s="4"/>
      <c r="E62" s="4"/>
      <c r="F62" s="4"/>
      <c r="G62" s="4"/>
      <c r="H62" s="4"/>
      <c r="I62" s="4"/>
    </row>
    <row r="63" spans="1:12" x14ac:dyDescent="0.2">
      <c r="A63" s="4"/>
      <c r="B63" s="4"/>
      <c r="C63" s="4"/>
      <c r="D63" s="4"/>
      <c r="E63" s="4"/>
      <c r="F63" s="4"/>
      <c r="G63" s="4"/>
      <c r="H63" s="4"/>
      <c r="I63" s="4"/>
    </row>
    <row r="64" spans="1:12" x14ac:dyDescent="0.2">
      <c r="A64" s="4"/>
      <c r="B64" s="4"/>
      <c r="C64" s="4"/>
      <c r="D64" s="4"/>
      <c r="E64" s="4"/>
      <c r="F64" s="4"/>
      <c r="G64" s="4"/>
      <c r="H64" s="4"/>
      <c r="I64" s="4"/>
    </row>
    <row r="65" spans="1:9" x14ac:dyDescent="0.2">
      <c r="A65" s="4"/>
      <c r="B65" s="4"/>
      <c r="C65" s="4"/>
      <c r="D65" s="4"/>
      <c r="E65" s="4"/>
      <c r="F65" s="4"/>
      <c r="G65" s="4"/>
      <c r="H65" s="4"/>
      <c r="I65" s="4"/>
    </row>
    <row r="66" spans="1:9" x14ac:dyDescent="0.2">
      <c r="A66" s="4"/>
      <c r="B66" s="4"/>
      <c r="C66" s="4"/>
      <c r="D66" s="4"/>
      <c r="E66" s="4"/>
      <c r="F66" s="4"/>
      <c r="G66" s="4"/>
      <c r="H66" s="4"/>
      <c r="I66" s="4"/>
    </row>
    <row r="67" spans="1:9" x14ac:dyDescent="0.2">
      <c r="A67" s="4"/>
      <c r="B67" s="4"/>
      <c r="C67" s="4"/>
      <c r="D67" s="4"/>
      <c r="E67" s="4"/>
      <c r="F67" s="4"/>
      <c r="G67" s="4"/>
      <c r="H67" s="4"/>
      <c r="I67" s="4"/>
    </row>
    <row r="68" spans="1:9" x14ac:dyDescent="0.2">
      <c r="A68" s="4"/>
      <c r="B68" s="4"/>
      <c r="C68" s="4"/>
      <c r="D68" s="4"/>
      <c r="E68" s="4"/>
      <c r="F68" s="4"/>
      <c r="G68" s="4"/>
      <c r="H68" s="4"/>
      <c r="I68" s="4"/>
    </row>
    <row r="69" spans="1:9" x14ac:dyDescent="0.2">
      <c r="A69" s="4"/>
      <c r="B69" s="4"/>
      <c r="C69" s="4"/>
      <c r="D69" s="4"/>
      <c r="E69" s="4"/>
      <c r="F69" s="4"/>
      <c r="G69" s="4"/>
      <c r="H69" s="4"/>
      <c r="I69" s="4"/>
    </row>
    <row r="70" spans="1:9" x14ac:dyDescent="0.2">
      <c r="A70" s="4"/>
      <c r="B70" s="4"/>
      <c r="C70" s="4"/>
      <c r="D70" s="4"/>
      <c r="E70" s="4"/>
      <c r="F70" s="4"/>
      <c r="G70" s="4"/>
      <c r="H70" s="4"/>
      <c r="I70" s="4"/>
    </row>
    <row r="71" spans="1:9" x14ac:dyDescent="0.2">
      <c r="A71" s="4"/>
      <c r="B71" s="4"/>
      <c r="C71" s="4"/>
      <c r="D71" s="4"/>
      <c r="E71" s="4"/>
      <c r="F71" s="4"/>
      <c r="G71" s="4"/>
      <c r="H71" s="4"/>
      <c r="I71" s="4"/>
    </row>
    <row r="72" spans="1:9" x14ac:dyDescent="0.2">
      <c r="A72" s="4"/>
      <c r="B72" s="4"/>
      <c r="C72" s="4"/>
      <c r="D72" s="4"/>
      <c r="E72" s="4"/>
      <c r="F72" s="4"/>
      <c r="G72" s="4"/>
      <c r="H72" s="4"/>
      <c r="I72" s="4"/>
    </row>
    <row r="73" spans="1:9" x14ac:dyDescent="0.2">
      <c r="A73" s="4"/>
      <c r="B73" s="4"/>
      <c r="C73" s="4"/>
      <c r="D73" s="4"/>
      <c r="E73" s="4"/>
      <c r="F73" s="4"/>
      <c r="G73" s="4"/>
      <c r="H73" s="4"/>
      <c r="I73" s="4"/>
    </row>
    <row r="74" spans="1:9" x14ac:dyDescent="0.2">
      <c r="A74" s="4"/>
      <c r="B74" s="4"/>
      <c r="C74" s="4"/>
      <c r="D74" s="4"/>
      <c r="E74" s="4"/>
      <c r="F74" s="4"/>
      <c r="G74" s="4"/>
      <c r="H74" s="4"/>
      <c r="I74" s="4"/>
    </row>
    <row r="75" spans="1:9" x14ac:dyDescent="0.2">
      <c r="A75" s="4"/>
      <c r="B75" s="4"/>
      <c r="C75" s="4"/>
      <c r="D75" s="4"/>
      <c r="E75" s="4"/>
      <c r="F75" s="4"/>
      <c r="G75" s="4"/>
      <c r="H75" s="4"/>
      <c r="I75" s="4"/>
    </row>
    <row r="76" spans="1:9" x14ac:dyDescent="0.2">
      <c r="A76" s="4"/>
      <c r="B76" s="4"/>
      <c r="C76" s="4"/>
      <c r="D76" s="4"/>
      <c r="E76" s="4"/>
      <c r="F76" s="4"/>
      <c r="G76" s="4"/>
      <c r="H76" s="4"/>
      <c r="I76" s="4"/>
    </row>
    <row r="77" spans="1:9" x14ac:dyDescent="0.2">
      <c r="A77" s="4"/>
      <c r="B77" s="4"/>
      <c r="C77" s="4"/>
      <c r="D77" s="4"/>
      <c r="E77" s="4"/>
      <c r="F77" s="4"/>
      <c r="G77" s="4"/>
      <c r="H77" s="4"/>
      <c r="I77" s="4"/>
    </row>
    <row r="78" spans="1:9" x14ac:dyDescent="0.2">
      <c r="A78" s="4"/>
      <c r="B78" s="4"/>
      <c r="C78" s="4"/>
      <c r="D78" s="4"/>
      <c r="E78" s="4"/>
      <c r="F78" s="4"/>
      <c r="G78" s="4"/>
      <c r="H78" s="4"/>
      <c r="I78" s="4"/>
    </row>
    <row r="79" spans="1:9" x14ac:dyDescent="0.2">
      <c r="A79" s="4"/>
      <c r="B79" s="4"/>
      <c r="C79" s="4"/>
      <c r="D79" s="4"/>
      <c r="E79" s="4"/>
      <c r="F79" s="4"/>
      <c r="G79" s="4"/>
      <c r="H79" s="4"/>
      <c r="I79" s="4"/>
    </row>
    <row r="80" spans="1:9" x14ac:dyDescent="0.2">
      <c r="A80" s="4"/>
      <c r="B80" s="4"/>
      <c r="C80" s="4"/>
      <c r="D80" s="4"/>
      <c r="E80" s="4"/>
      <c r="F80" s="4"/>
      <c r="G80" s="4"/>
      <c r="H80" s="4"/>
      <c r="I80" s="4"/>
    </row>
    <row r="81" spans="1:9" x14ac:dyDescent="0.2">
      <c r="A81" s="4"/>
      <c r="B81" s="4"/>
      <c r="C81" s="4"/>
      <c r="D81" s="4"/>
      <c r="E81" s="4"/>
      <c r="F81" s="4"/>
      <c r="G81" s="4"/>
      <c r="H81" s="4"/>
      <c r="I81" s="4"/>
    </row>
    <row r="82" spans="1:9" x14ac:dyDescent="0.2">
      <c r="A82" s="4"/>
      <c r="B82" s="4"/>
      <c r="C82" s="4"/>
      <c r="D82" s="4"/>
      <c r="E82" s="4"/>
      <c r="F82" s="4"/>
      <c r="G82" s="4"/>
      <c r="H82" s="4"/>
      <c r="I82" s="4"/>
    </row>
    <row r="83" spans="1:9" x14ac:dyDescent="0.2">
      <c r="A83" s="4"/>
      <c r="B83" s="4"/>
      <c r="C83" s="4"/>
      <c r="D83" s="4"/>
      <c r="E83" s="4"/>
      <c r="F83" s="4"/>
      <c r="G83" s="4"/>
      <c r="H83" s="4"/>
      <c r="I83" s="4"/>
    </row>
    <row r="84" spans="1:9" x14ac:dyDescent="0.2">
      <c r="A84" s="4"/>
      <c r="B84" s="4"/>
      <c r="C84" s="4"/>
      <c r="D84" s="4"/>
      <c r="E84" s="4"/>
      <c r="F84" s="4"/>
      <c r="G84" s="4"/>
      <c r="H84" s="4"/>
      <c r="I84" s="4"/>
    </row>
    <row r="85" spans="1:9" x14ac:dyDescent="0.2">
      <c r="A85" s="4"/>
      <c r="B85" s="4"/>
      <c r="C85" s="4"/>
      <c r="D85" s="4"/>
      <c r="E85" s="4"/>
      <c r="F85" s="4"/>
      <c r="G85" s="4"/>
      <c r="H85" s="4"/>
      <c r="I85" s="4"/>
    </row>
    <row r="86" spans="1:9" x14ac:dyDescent="0.2">
      <c r="A86" s="4"/>
      <c r="B86" s="4"/>
      <c r="C86" s="4"/>
      <c r="D86" s="4"/>
      <c r="E86" s="4"/>
      <c r="F86" s="4"/>
      <c r="G86" s="4"/>
      <c r="H86" s="4"/>
      <c r="I86" s="4"/>
    </row>
    <row r="87" spans="1:9" x14ac:dyDescent="0.2">
      <c r="A87" s="4"/>
      <c r="B87" s="4"/>
      <c r="C87" s="4"/>
      <c r="D87" s="4"/>
      <c r="E87" s="4"/>
      <c r="F87" s="4"/>
      <c r="G87" s="4"/>
      <c r="H87" s="4"/>
      <c r="I87" s="4"/>
    </row>
    <row r="88" spans="1:9" x14ac:dyDescent="0.2">
      <c r="A88" s="4"/>
      <c r="B88" s="4"/>
      <c r="C88" s="4"/>
      <c r="D88" s="4"/>
      <c r="E88" s="4"/>
      <c r="F88" s="4"/>
      <c r="G88" s="4"/>
      <c r="H88" s="4"/>
      <c r="I88" s="4"/>
    </row>
    <row r="89" spans="1:9" x14ac:dyDescent="0.2">
      <c r="A89" s="4"/>
      <c r="B89" s="4"/>
      <c r="C89" s="4"/>
      <c r="D89" s="4"/>
      <c r="E89" s="4"/>
      <c r="F89" s="4"/>
      <c r="G89" s="4"/>
      <c r="H89" s="4"/>
      <c r="I89" s="4"/>
    </row>
    <row r="90" spans="1:9" x14ac:dyDescent="0.2">
      <c r="A90" s="4"/>
      <c r="B90" s="4"/>
      <c r="C90" s="4"/>
      <c r="D90" s="4"/>
      <c r="E90" s="4"/>
      <c r="F90" s="4"/>
      <c r="G90" s="4"/>
      <c r="H90" s="4"/>
      <c r="I90" s="4"/>
    </row>
    <row r="91" spans="1:9" x14ac:dyDescent="0.2">
      <c r="A91" s="4"/>
      <c r="B91" s="4"/>
      <c r="C91" s="4"/>
      <c r="D91" s="4"/>
      <c r="E91" s="4"/>
      <c r="F91" s="4"/>
      <c r="G91" s="4"/>
      <c r="H91" s="4"/>
      <c r="I91" s="4"/>
    </row>
    <row r="92" spans="1:9" x14ac:dyDescent="0.2">
      <c r="A92" s="4"/>
      <c r="B92" s="4"/>
      <c r="C92" s="4"/>
      <c r="D92" s="4"/>
      <c r="E92" s="4"/>
      <c r="F92" s="4"/>
      <c r="G92" s="4"/>
      <c r="H92" s="4"/>
      <c r="I92" s="4"/>
    </row>
    <row r="94" spans="1:9" x14ac:dyDescent="0.2">
      <c r="A94" s="4"/>
      <c r="B94" s="4"/>
      <c r="C94" s="4"/>
      <c r="D94" s="4"/>
      <c r="E94" s="4"/>
      <c r="F94" s="4"/>
      <c r="G94" s="4"/>
      <c r="H94" s="4"/>
      <c r="I94" s="4"/>
    </row>
    <row r="95" spans="1:9" x14ac:dyDescent="0.2">
      <c r="A95" s="4"/>
      <c r="B95" s="4"/>
      <c r="C95" s="4"/>
      <c r="D95" s="4"/>
      <c r="E95" s="4"/>
      <c r="F95" s="4"/>
      <c r="G95" s="4"/>
      <c r="H95" s="4"/>
      <c r="I95" s="4"/>
    </row>
    <row r="96" spans="1:9" x14ac:dyDescent="0.2">
      <c r="A96" s="4"/>
      <c r="B96" s="4"/>
      <c r="C96" s="4"/>
      <c r="D96" s="4"/>
      <c r="E96" s="4"/>
      <c r="F96" s="4"/>
      <c r="G96" s="4"/>
      <c r="H96" s="4"/>
      <c r="I96" s="4"/>
    </row>
    <row r="97" spans="1:9" x14ac:dyDescent="0.2">
      <c r="A97" s="4"/>
      <c r="B97" s="4"/>
      <c r="C97" s="4"/>
      <c r="D97" s="4"/>
      <c r="E97" s="4"/>
      <c r="F97" s="4"/>
      <c r="G97" s="4"/>
      <c r="H97" s="4"/>
      <c r="I97" s="4"/>
    </row>
    <row r="98" spans="1:9" x14ac:dyDescent="0.2">
      <c r="A98" s="4"/>
      <c r="B98" s="4"/>
      <c r="C98" s="4"/>
      <c r="D98" s="4"/>
      <c r="E98" s="4"/>
      <c r="F98" s="4"/>
      <c r="G98" s="4"/>
      <c r="H98" s="4"/>
      <c r="I98" s="4"/>
    </row>
    <row r="100" spans="1:9" x14ac:dyDescent="0.2">
      <c r="A100" s="4"/>
      <c r="B100" s="4"/>
      <c r="C100" s="4"/>
      <c r="D100" s="4"/>
      <c r="E100" s="4"/>
      <c r="F100" s="4"/>
      <c r="G100" s="4"/>
      <c r="H100" s="4"/>
      <c r="I100" s="4"/>
    </row>
    <row r="101" spans="1:9" x14ac:dyDescent="0.2">
      <c r="A101" s="4"/>
      <c r="B101" s="4"/>
      <c r="C101" s="4"/>
      <c r="D101" s="4"/>
      <c r="E101" s="4"/>
      <c r="F101" s="4"/>
      <c r="G101" s="4"/>
      <c r="H101" s="4"/>
      <c r="I101" s="4"/>
    </row>
    <row r="102" spans="1:9" x14ac:dyDescent="0.2">
      <c r="A102" s="4"/>
      <c r="B102" s="4"/>
      <c r="C102" s="4"/>
      <c r="D102" s="4"/>
      <c r="E102" s="4"/>
      <c r="F102" s="4"/>
      <c r="G102" s="4"/>
      <c r="H102" s="4"/>
      <c r="I102" s="4"/>
    </row>
    <row r="104" spans="1:9" x14ac:dyDescent="0.2">
      <c r="A104" s="4"/>
      <c r="B104" s="4"/>
      <c r="C104" s="4"/>
      <c r="D104" s="4"/>
      <c r="E104" s="4"/>
      <c r="F104" s="4"/>
      <c r="G104" s="4"/>
      <c r="H104" s="4"/>
      <c r="I104" s="4"/>
    </row>
    <row r="105" spans="1:9" x14ac:dyDescent="0.2">
      <c r="A105" s="4"/>
      <c r="B105" s="4"/>
      <c r="C105" s="4"/>
      <c r="D105" s="4"/>
      <c r="E105" s="4"/>
      <c r="F105" s="4"/>
      <c r="G105" s="4"/>
      <c r="H105" s="4"/>
      <c r="I105" s="4"/>
    </row>
    <row r="107" spans="1:9" x14ac:dyDescent="0.2">
      <c r="A107" s="4"/>
      <c r="B107" s="4"/>
      <c r="C107" s="4"/>
      <c r="D107" s="4"/>
      <c r="E107" s="4"/>
      <c r="F107" s="4"/>
      <c r="G107" s="4"/>
      <c r="H107" s="4"/>
      <c r="I107" s="4"/>
    </row>
    <row r="108" spans="1:9" x14ac:dyDescent="0.2">
      <c r="A108" s="4"/>
      <c r="B108" s="4"/>
      <c r="C108" s="4"/>
      <c r="D108" s="4"/>
      <c r="E108" s="4"/>
      <c r="F108" s="4"/>
      <c r="G108" s="4"/>
      <c r="H108" s="4"/>
      <c r="I108" s="4"/>
    </row>
    <row r="109" spans="1:9" x14ac:dyDescent="0.2">
      <c r="A109" s="4"/>
      <c r="B109" s="4"/>
      <c r="C109" s="4"/>
      <c r="D109" s="4"/>
      <c r="E109" s="4"/>
      <c r="F109" s="4"/>
      <c r="G109" s="4"/>
      <c r="H109" s="4"/>
      <c r="I109" s="4"/>
    </row>
    <row r="110" spans="1:9" x14ac:dyDescent="0.2">
      <c r="A110" s="4"/>
      <c r="B110" s="4"/>
      <c r="C110" s="4"/>
      <c r="D110" s="4"/>
      <c r="E110" s="4"/>
      <c r="F110" s="4"/>
      <c r="G110" s="4"/>
      <c r="H110" s="4"/>
      <c r="I110" s="4"/>
    </row>
    <row r="111" spans="1:9" x14ac:dyDescent="0.2">
      <c r="A111" s="4"/>
      <c r="B111" s="4"/>
      <c r="C111" s="4"/>
      <c r="D111" s="4"/>
      <c r="E111" s="4"/>
      <c r="F111" s="4"/>
      <c r="G111" s="4"/>
      <c r="H111" s="4"/>
      <c r="I111" s="4"/>
    </row>
    <row r="112" spans="1:9" x14ac:dyDescent="0.2">
      <c r="A112" s="4"/>
      <c r="B112" s="4"/>
      <c r="C112" s="4"/>
      <c r="D112" s="4"/>
      <c r="E112" s="4"/>
      <c r="F112" s="4"/>
      <c r="G112" s="4"/>
      <c r="H112" s="4"/>
      <c r="I112" s="4"/>
    </row>
    <row r="114" spans="1:9" x14ac:dyDescent="0.2">
      <c r="A114" s="4"/>
      <c r="B114" s="4"/>
      <c r="C114" s="4"/>
      <c r="D114" s="4"/>
      <c r="E114" s="4"/>
      <c r="F114" s="4"/>
      <c r="G114" s="4"/>
      <c r="H114" s="4"/>
      <c r="I114" s="4"/>
    </row>
    <row r="115" spans="1:9" x14ac:dyDescent="0.2">
      <c r="A115" s="4"/>
      <c r="B115" s="4"/>
      <c r="C115" s="4"/>
      <c r="D115" s="4"/>
      <c r="E115" s="4"/>
      <c r="F115" s="4"/>
      <c r="G115" s="4"/>
      <c r="H115" s="4"/>
      <c r="I115" s="4"/>
    </row>
    <row r="118" spans="1:9" x14ac:dyDescent="0.2">
      <c r="A118" s="4"/>
      <c r="B118" s="4"/>
      <c r="C118" s="4"/>
      <c r="D118" s="4"/>
      <c r="E118" s="4"/>
      <c r="F118" s="4"/>
      <c r="G118" s="4"/>
      <c r="H118" s="4"/>
      <c r="I118" s="4"/>
    </row>
    <row r="119" spans="1:9" x14ac:dyDescent="0.2">
      <c r="A119" s="4"/>
      <c r="B119" s="4"/>
      <c r="C119" s="4"/>
      <c r="D119" s="4"/>
      <c r="E119" s="4"/>
      <c r="F119" s="4"/>
      <c r="G119" s="4"/>
      <c r="H119" s="4"/>
      <c r="I119" s="4"/>
    </row>
    <row r="120" spans="1:9" x14ac:dyDescent="0.2">
      <c r="A120" s="4"/>
      <c r="B120" s="4"/>
      <c r="C120" s="4"/>
      <c r="D120" s="4"/>
      <c r="E120" s="4"/>
      <c r="F120" s="4"/>
      <c r="G120" s="4"/>
      <c r="H120" s="4"/>
      <c r="I120" s="4"/>
    </row>
    <row r="121" spans="1:9" x14ac:dyDescent="0.2">
      <c r="A121" s="4"/>
      <c r="B121" s="4"/>
      <c r="C121" s="4"/>
      <c r="D121" s="4"/>
      <c r="E121" s="4"/>
      <c r="F121" s="4"/>
      <c r="G121" s="4"/>
      <c r="H121" s="4"/>
      <c r="I121" s="4"/>
    </row>
    <row r="122" spans="1:9" x14ac:dyDescent="0.2">
      <c r="A122" s="4"/>
      <c r="B122" s="4"/>
      <c r="C122" s="4"/>
      <c r="D122" s="4"/>
      <c r="E122" s="4"/>
      <c r="F122" s="4"/>
      <c r="G122" s="4"/>
      <c r="H122" s="4"/>
      <c r="I122" s="4"/>
    </row>
    <row r="125" spans="1:9" x14ac:dyDescent="0.2">
      <c r="A125" s="4"/>
      <c r="B125" s="4"/>
      <c r="C125" s="4"/>
      <c r="D125" s="4"/>
      <c r="E125" s="4"/>
      <c r="F125" s="4"/>
      <c r="G125" s="4"/>
      <c r="H125" s="4"/>
      <c r="I125" s="4"/>
    </row>
    <row r="126" spans="1:9" x14ac:dyDescent="0.2">
      <c r="A126" s="4"/>
      <c r="B126" s="4"/>
      <c r="C126" s="4"/>
      <c r="D126" s="4"/>
      <c r="E126" s="4"/>
      <c r="F126" s="4"/>
      <c r="G126" s="4"/>
      <c r="H126" s="4"/>
      <c r="I126" s="4"/>
    </row>
    <row r="128" spans="1:9" x14ac:dyDescent="0.2">
      <c r="A128" s="4"/>
      <c r="B128" s="4"/>
      <c r="C128" s="4"/>
      <c r="D128" s="4"/>
      <c r="E128" s="4"/>
      <c r="F128" s="4"/>
      <c r="G128" s="4"/>
      <c r="H128" s="4"/>
      <c r="I128" s="4"/>
    </row>
    <row r="129" spans="1:9" x14ac:dyDescent="0.2">
      <c r="A129" s="4"/>
      <c r="B129" s="4"/>
      <c r="C129" s="4"/>
      <c r="D129" s="4"/>
      <c r="E129" s="4"/>
      <c r="F129" s="4"/>
      <c r="G129" s="4"/>
      <c r="H129" s="4"/>
      <c r="I129" s="4"/>
    </row>
    <row r="130" spans="1:9" x14ac:dyDescent="0.2">
      <c r="A130" s="4"/>
      <c r="B130" s="4"/>
      <c r="C130" s="4"/>
      <c r="D130" s="4"/>
      <c r="E130" s="4"/>
      <c r="F130" s="4"/>
      <c r="G130" s="4"/>
      <c r="H130" s="4"/>
      <c r="I130" s="4"/>
    </row>
    <row r="131" spans="1:9" x14ac:dyDescent="0.2">
      <c r="A131" s="4"/>
      <c r="B131" s="4"/>
      <c r="C131" s="4"/>
      <c r="D131" s="4"/>
      <c r="E131" s="4"/>
      <c r="F131" s="4"/>
      <c r="G131" s="4"/>
      <c r="H131" s="4"/>
      <c r="I131" s="4"/>
    </row>
    <row r="133" spans="1:9" x14ac:dyDescent="0.2">
      <c r="A133" s="4"/>
      <c r="B133" s="4"/>
      <c r="C133" s="4"/>
      <c r="D133" s="4"/>
      <c r="E133" s="4"/>
      <c r="F133" s="4"/>
      <c r="G133" s="4"/>
      <c r="H133" s="4"/>
      <c r="I133" s="4"/>
    </row>
    <row r="136" spans="1:9" x14ac:dyDescent="0.2">
      <c r="A136" s="4"/>
      <c r="B136" s="4"/>
      <c r="C136" s="4"/>
      <c r="D136" s="4"/>
      <c r="E136" s="4"/>
      <c r="F136" s="4"/>
      <c r="G136" s="4"/>
      <c r="H136" s="4"/>
      <c r="I136" s="4"/>
    </row>
    <row r="137" spans="1:9" x14ac:dyDescent="0.2">
      <c r="A137" s="4"/>
      <c r="B137" s="4"/>
      <c r="C137" s="4"/>
      <c r="D137" s="4"/>
      <c r="E137" s="4"/>
      <c r="F137" s="4"/>
      <c r="G137" s="4"/>
      <c r="H137" s="4"/>
      <c r="I137" s="4"/>
    </row>
    <row r="138" spans="1:9" x14ac:dyDescent="0.2">
      <c r="A138" s="4"/>
      <c r="B138" s="4"/>
      <c r="C138" s="4"/>
      <c r="D138" s="4"/>
      <c r="E138" s="4"/>
      <c r="F138" s="4"/>
      <c r="G138" s="4"/>
      <c r="H138" s="4"/>
      <c r="I138" s="4"/>
    </row>
    <row r="139" spans="1:9" x14ac:dyDescent="0.2">
      <c r="A139" s="4"/>
      <c r="B139" s="4"/>
      <c r="C139" s="4"/>
      <c r="D139" s="4"/>
      <c r="E139" s="4"/>
      <c r="F139" s="4"/>
      <c r="G139" s="4"/>
      <c r="H139" s="4"/>
      <c r="I139" s="4"/>
    </row>
    <row r="140" spans="1:9" x14ac:dyDescent="0.2">
      <c r="A140" s="4"/>
      <c r="B140" s="4"/>
      <c r="C140" s="4"/>
      <c r="D140" s="4"/>
      <c r="E140" s="4"/>
      <c r="F140" s="4"/>
      <c r="G140" s="4"/>
      <c r="H140" s="4"/>
      <c r="I140" s="4"/>
    </row>
    <row r="144" spans="1:9" x14ac:dyDescent="0.2">
      <c r="A144" s="4"/>
      <c r="B144" s="4"/>
      <c r="C144" s="4"/>
      <c r="D144" s="4"/>
      <c r="E144" s="4"/>
      <c r="F144" s="4"/>
      <c r="G144" s="4"/>
      <c r="H144" s="4"/>
      <c r="I144" s="4"/>
    </row>
    <row r="150" spans="1:9" x14ac:dyDescent="0.2">
      <c r="A150" s="4"/>
      <c r="B150" s="4"/>
      <c r="C150" s="4"/>
      <c r="D150" s="4"/>
      <c r="E150" s="4"/>
      <c r="F150" s="4"/>
      <c r="G150" s="4"/>
      <c r="H150" s="4"/>
      <c r="I150" s="4"/>
    </row>
    <row r="155" spans="1:9" x14ac:dyDescent="0.2">
      <c r="A155" s="4"/>
      <c r="B155" s="4"/>
      <c r="C155" s="4"/>
      <c r="D155" s="4"/>
      <c r="E155" s="4"/>
      <c r="F155" s="4"/>
      <c r="G155" s="4"/>
      <c r="H155" s="4"/>
      <c r="I155" s="4"/>
    </row>
    <row r="156" spans="1:9" x14ac:dyDescent="0.2">
      <c r="A156" s="4"/>
      <c r="B156" s="4"/>
      <c r="C156" s="4"/>
      <c r="D156" s="4"/>
      <c r="E156" s="4"/>
      <c r="F156" s="4"/>
      <c r="G156" s="4"/>
      <c r="H156" s="4"/>
      <c r="I156" s="4"/>
    </row>
    <row r="157" spans="1:9" x14ac:dyDescent="0.2">
      <c r="A157" s="4"/>
      <c r="B157" s="4"/>
      <c r="C157" s="4"/>
      <c r="D157" s="4"/>
      <c r="E157" s="4"/>
      <c r="F157" s="4"/>
      <c r="G157" s="4"/>
      <c r="H157" s="4"/>
      <c r="I157" s="4"/>
    </row>
    <row r="158" spans="1:9" x14ac:dyDescent="0.2">
      <c r="A158" s="4"/>
      <c r="B158" s="4"/>
      <c r="C158" s="4"/>
      <c r="D158" s="4"/>
      <c r="E158" s="4"/>
      <c r="F158" s="4"/>
      <c r="G158" s="4"/>
      <c r="H158" s="4"/>
      <c r="I158" s="4"/>
    </row>
    <row r="159" spans="1:9" x14ac:dyDescent="0.2">
      <c r="A159" s="4"/>
      <c r="B159" s="4"/>
      <c r="C159" s="4"/>
      <c r="D159" s="4"/>
      <c r="E159" s="4"/>
      <c r="F159" s="4"/>
      <c r="G159" s="4"/>
      <c r="H159" s="4"/>
      <c r="I159" s="4"/>
    </row>
    <row r="160" spans="1:9" x14ac:dyDescent="0.2">
      <c r="A160" s="4"/>
      <c r="B160" s="4"/>
      <c r="C160" s="4"/>
      <c r="D160" s="4"/>
      <c r="E160" s="4"/>
      <c r="F160" s="4"/>
      <c r="G160" s="4"/>
      <c r="H160" s="4"/>
      <c r="I160" s="4"/>
    </row>
    <row r="161" spans="1:9" x14ac:dyDescent="0.2">
      <c r="A161" s="4"/>
      <c r="B161" s="4"/>
      <c r="C161" s="4"/>
      <c r="D161" s="4"/>
      <c r="E161" s="4"/>
      <c r="F161" s="4"/>
      <c r="G161" s="4"/>
      <c r="H161" s="4"/>
      <c r="I161" s="4"/>
    </row>
    <row r="162" spans="1:9" x14ac:dyDescent="0.2">
      <c r="A162" s="4"/>
      <c r="B162" s="4"/>
      <c r="C162" s="4"/>
      <c r="D162" s="4"/>
      <c r="E162" s="4"/>
      <c r="F162" s="4"/>
      <c r="G162" s="4"/>
      <c r="H162" s="4"/>
      <c r="I162" s="4"/>
    </row>
    <row r="163" spans="1:9" x14ac:dyDescent="0.2">
      <c r="A163" s="4"/>
      <c r="B163" s="4"/>
      <c r="C163" s="4"/>
      <c r="D163" s="4"/>
      <c r="E163" s="4"/>
      <c r="F163" s="4"/>
      <c r="G163" s="4"/>
      <c r="H163" s="4"/>
      <c r="I163" s="4"/>
    </row>
    <row r="164" spans="1:9" x14ac:dyDescent="0.2">
      <c r="A164" s="4"/>
      <c r="B164" s="4"/>
      <c r="C164" s="4"/>
      <c r="D164" s="4"/>
      <c r="E164" s="4"/>
      <c r="F164" s="4"/>
      <c r="G164" s="4"/>
      <c r="H164" s="4"/>
      <c r="I164" s="4"/>
    </row>
    <row r="165" spans="1:9" x14ac:dyDescent="0.2">
      <c r="A165" s="4"/>
      <c r="B165" s="4"/>
      <c r="C165" s="4"/>
      <c r="D165" s="4"/>
      <c r="E165" s="4"/>
      <c r="F165" s="4"/>
      <c r="G165" s="4"/>
      <c r="H165" s="4"/>
      <c r="I165" s="4"/>
    </row>
    <row r="166" spans="1:9" x14ac:dyDescent="0.2">
      <c r="A166" s="4"/>
      <c r="B166" s="4"/>
      <c r="C166" s="4"/>
      <c r="D166" s="4"/>
      <c r="E166" s="4"/>
      <c r="F166" s="4"/>
      <c r="G166" s="4"/>
      <c r="H166" s="4"/>
      <c r="I166" s="4"/>
    </row>
    <row r="167" spans="1:9" x14ac:dyDescent="0.2">
      <c r="A167" s="4"/>
      <c r="B167" s="4"/>
      <c r="C167" s="4"/>
      <c r="D167" s="4"/>
      <c r="E167" s="4"/>
      <c r="F167" s="4"/>
      <c r="G167" s="4"/>
      <c r="H167" s="4"/>
      <c r="I167" s="4"/>
    </row>
    <row r="168" spans="1:9" x14ac:dyDescent="0.2">
      <c r="A168" s="4"/>
      <c r="B168" s="4"/>
      <c r="C168" s="4"/>
      <c r="D168" s="4"/>
      <c r="E168" s="4"/>
      <c r="F168" s="4"/>
      <c r="G168" s="4"/>
      <c r="H168" s="4"/>
      <c r="I168" s="4"/>
    </row>
    <row r="169" spans="1:9" x14ac:dyDescent="0.2">
      <c r="A169" s="4"/>
      <c r="B169" s="4"/>
      <c r="C169" s="4"/>
      <c r="D169" s="4"/>
      <c r="E169" s="4"/>
      <c r="F169" s="4"/>
      <c r="G169" s="4"/>
      <c r="H169" s="4"/>
      <c r="I169" s="4"/>
    </row>
    <row r="170" spans="1:9" x14ac:dyDescent="0.2">
      <c r="A170" s="4"/>
      <c r="B170" s="4"/>
      <c r="C170" s="4"/>
      <c r="D170" s="4"/>
      <c r="E170" s="4"/>
      <c r="F170" s="4"/>
      <c r="G170" s="4"/>
      <c r="H170" s="4"/>
      <c r="I170" s="4"/>
    </row>
    <row r="171" spans="1:9" x14ac:dyDescent="0.2">
      <c r="A171" s="4"/>
      <c r="B171" s="4"/>
      <c r="C171" s="4"/>
      <c r="D171" s="4"/>
      <c r="E171" s="4"/>
      <c r="F171" s="4"/>
      <c r="G171" s="4"/>
      <c r="H171" s="4"/>
      <c r="I171" s="4"/>
    </row>
    <row r="172" spans="1:9" x14ac:dyDescent="0.2">
      <c r="A172" s="4"/>
      <c r="B172" s="4"/>
      <c r="C172" s="4"/>
      <c r="D172" s="4"/>
      <c r="E172" s="4"/>
      <c r="F172" s="4"/>
      <c r="G172" s="4"/>
      <c r="H172" s="4"/>
      <c r="I172" s="4"/>
    </row>
    <row r="173" spans="1:9" x14ac:dyDescent="0.2">
      <c r="A173" s="4"/>
      <c r="B173" s="4"/>
      <c r="C173" s="4"/>
      <c r="D173" s="4"/>
      <c r="E173" s="4"/>
      <c r="F173" s="4"/>
      <c r="G173" s="4"/>
      <c r="H173" s="4"/>
      <c r="I173" s="4"/>
    </row>
    <row r="174" spans="1:9" x14ac:dyDescent="0.2">
      <c r="A174" s="4"/>
      <c r="B174" s="4"/>
      <c r="C174" s="4"/>
      <c r="D174" s="4"/>
      <c r="E174" s="4"/>
      <c r="F174" s="4"/>
      <c r="G174" s="4"/>
      <c r="H174" s="4"/>
      <c r="I174" s="4"/>
    </row>
    <row r="175" spans="1:9" x14ac:dyDescent="0.2">
      <c r="A175" s="4"/>
      <c r="B175" s="4"/>
      <c r="C175" s="4"/>
      <c r="D175" s="4"/>
      <c r="E175" s="4"/>
      <c r="F175" s="4"/>
      <c r="G175" s="4"/>
      <c r="H175" s="4"/>
      <c r="I175" s="4"/>
    </row>
    <row r="177" spans="1:9" x14ac:dyDescent="0.2">
      <c r="A177" s="4"/>
      <c r="B177" s="4"/>
      <c r="C177" s="4"/>
      <c r="D177" s="4"/>
      <c r="E177" s="4"/>
      <c r="F177" s="4"/>
      <c r="G177" s="4"/>
      <c r="H177" s="4"/>
      <c r="I177" s="4"/>
    </row>
    <row r="178" spans="1:9" x14ac:dyDescent="0.2">
      <c r="A178" s="4"/>
      <c r="B178" s="4"/>
      <c r="C178" s="4"/>
      <c r="D178" s="4"/>
      <c r="E178" s="4"/>
      <c r="F178" s="4"/>
      <c r="G178" s="4"/>
      <c r="H178" s="4"/>
      <c r="I178" s="4"/>
    </row>
    <row r="179" spans="1:9" x14ac:dyDescent="0.2">
      <c r="A179" s="4"/>
      <c r="B179" s="4"/>
      <c r="C179" s="4"/>
      <c r="D179" s="4"/>
      <c r="E179" s="4"/>
      <c r="F179" s="4"/>
      <c r="G179" s="4"/>
      <c r="H179" s="4"/>
      <c r="I179" s="4"/>
    </row>
    <row r="180" spans="1:9" x14ac:dyDescent="0.2">
      <c r="A180" s="4"/>
      <c r="B180" s="4"/>
      <c r="C180" s="4"/>
      <c r="D180" s="4"/>
      <c r="E180" s="4"/>
      <c r="F180" s="4"/>
      <c r="G180" s="4"/>
      <c r="H180" s="4"/>
      <c r="I180" s="4"/>
    </row>
    <row r="181" spans="1:9" x14ac:dyDescent="0.2">
      <c r="A181" s="4"/>
      <c r="B181" s="4"/>
      <c r="C181" s="4"/>
      <c r="D181" s="4"/>
      <c r="E181" s="4"/>
      <c r="F181" s="4"/>
      <c r="G181" s="4"/>
      <c r="H181" s="4"/>
      <c r="I181" s="4"/>
    </row>
    <row r="182" spans="1:9" x14ac:dyDescent="0.2">
      <c r="A182" s="4"/>
      <c r="B182" s="4"/>
      <c r="C182" s="4"/>
      <c r="D182" s="4"/>
      <c r="E182" s="4"/>
      <c r="F182" s="4"/>
      <c r="G182" s="4"/>
      <c r="H182" s="4"/>
      <c r="I182" s="4"/>
    </row>
    <row r="188" spans="1:9" x14ac:dyDescent="0.2">
      <c r="A188" s="4"/>
      <c r="B188" s="4"/>
      <c r="C188" s="4"/>
      <c r="D188" s="4"/>
      <c r="E188" s="4"/>
      <c r="F188" s="4"/>
      <c r="G188" s="4"/>
      <c r="H188" s="4"/>
      <c r="I188" s="4"/>
    </row>
    <row r="190" spans="1:9" x14ac:dyDescent="0.2">
      <c r="A190" s="4"/>
      <c r="B190" s="4"/>
      <c r="C190" s="4"/>
      <c r="D190" s="4"/>
      <c r="E190" s="4"/>
      <c r="F190" s="4"/>
      <c r="G190" s="4"/>
      <c r="H190" s="4"/>
      <c r="I190" s="4"/>
    </row>
    <row r="191" spans="1:9" x14ac:dyDescent="0.2">
      <c r="A191" s="4"/>
      <c r="B191" s="4"/>
      <c r="C191" s="4"/>
      <c r="D191" s="4"/>
      <c r="E191" s="4"/>
      <c r="F191" s="4"/>
      <c r="G191" s="4"/>
      <c r="H191" s="4"/>
      <c r="I191" s="4"/>
    </row>
    <row r="192" spans="1:9" x14ac:dyDescent="0.2">
      <c r="A192" s="4"/>
      <c r="B192" s="4"/>
      <c r="C192" s="4"/>
      <c r="D192" s="4"/>
      <c r="E192" s="4"/>
      <c r="F192" s="4"/>
      <c r="G192" s="4"/>
      <c r="H192" s="4"/>
      <c r="I192" s="4"/>
    </row>
    <row r="193" spans="1:9" x14ac:dyDescent="0.2">
      <c r="A193" s="4"/>
      <c r="B193" s="4"/>
      <c r="C193" s="4"/>
      <c r="D193" s="4"/>
      <c r="E193" s="4"/>
      <c r="F193" s="4"/>
      <c r="G193" s="4"/>
      <c r="H193" s="4"/>
      <c r="I193" s="4"/>
    </row>
    <row r="194" spans="1:9" x14ac:dyDescent="0.2">
      <c r="A194" s="4"/>
      <c r="B194" s="4"/>
      <c r="C194" s="4"/>
      <c r="D194" s="4"/>
      <c r="E194" s="4"/>
      <c r="F194" s="4"/>
      <c r="G194" s="4"/>
      <c r="H194" s="4"/>
      <c r="I194" s="4"/>
    </row>
    <row r="195" spans="1:9" x14ac:dyDescent="0.2">
      <c r="A195" s="4"/>
      <c r="B195" s="4"/>
      <c r="C195" s="4"/>
      <c r="D195" s="4"/>
      <c r="E195" s="4"/>
      <c r="F195" s="4"/>
      <c r="G195" s="4"/>
      <c r="H195" s="4"/>
      <c r="I195" s="4"/>
    </row>
    <row r="197" spans="1:9" x14ac:dyDescent="0.2">
      <c r="A197" s="4"/>
      <c r="B197" s="4"/>
      <c r="C197" s="4"/>
      <c r="D197" s="4"/>
      <c r="E197" s="4"/>
      <c r="F197" s="4"/>
      <c r="G197" s="4"/>
      <c r="H197" s="4"/>
      <c r="I197" s="4"/>
    </row>
    <row r="198" spans="1:9" x14ac:dyDescent="0.2">
      <c r="A198" s="4"/>
      <c r="B198" s="4"/>
      <c r="C198" s="4"/>
      <c r="D198" s="4"/>
      <c r="E198" s="4"/>
      <c r="F198" s="4"/>
      <c r="G198" s="4"/>
      <c r="H198" s="4"/>
      <c r="I198" s="4"/>
    </row>
    <row r="199" spans="1:9" x14ac:dyDescent="0.2">
      <c r="A199" s="4"/>
      <c r="B199" s="4"/>
      <c r="C199" s="4"/>
      <c r="D199" s="4"/>
      <c r="E199" s="4"/>
      <c r="F199" s="4"/>
      <c r="G199" s="4"/>
      <c r="H199" s="4"/>
      <c r="I199" s="4"/>
    </row>
    <row r="205" spans="1:9" x14ac:dyDescent="0.2">
      <c r="A205" s="4"/>
      <c r="B205" s="4"/>
      <c r="C205" s="4"/>
      <c r="D205" s="4"/>
      <c r="E205" s="4"/>
      <c r="F205" s="4"/>
      <c r="G205" s="4"/>
      <c r="H205" s="4"/>
      <c r="I205" s="4"/>
    </row>
    <row r="206" spans="1:9" x14ac:dyDescent="0.2">
      <c r="A206" s="4"/>
      <c r="B206" s="4"/>
      <c r="C206" s="4"/>
      <c r="D206" s="4"/>
      <c r="E206" s="4"/>
      <c r="F206" s="4"/>
      <c r="G206" s="4"/>
      <c r="H206" s="4"/>
      <c r="I206" s="4"/>
    </row>
    <row r="207" spans="1:9" x14ac:dyDescent="0.2">
      <c r="A207" s="4"/>
      <c r="B207" s="4"/>
      <c r="C207" s="4"/>
      <c r="D207" s="4"/>
      <c r="E207" s="4"/>
      <c r="F207" s="4"/>
      <c r="G207" s="4"/>
      <c r="H207" s="4"/>
      <c r="I207" s="4"/>
    </row>
    <row r="208" spans="1:9" x14ac:dyDescent="0.2">
      <c r="A208" s="4"/>
      <c r="B208" s="4"/>
      <c r="C208" s="4"/>
      <c r="D208" s="4"/>
      <c r="E208" s="4"/>
      <c r="F208" s="4"/>
      <c r="G208" s="4"/>
      <c r="H208" s="4"/>
      <c r="I208" s="4"/>
    </row>
    <row r="209" spans="1:9" x14ac:dyDescent="0.2">
      <c r="A209" s="4"/>
      <c r="B209" s="4"/>
      <c r="C209" s="4"/>
      <c r="D209" s="4"/>
      <c r="E209" s="4"/>
      <c r="F209" s="4"/>
      <c r="G209" s="4"/>
      <c r="H209" s="4"/>
      <c r="I209" s="4"/>
    </row>
    <row r="210" spans="1:9" x14ac:dyDescent="0.2">
      <c r="A210" s="4"/>
      <c r="B210" s="4"/>
      <c r="C210" s="4"/>
      <c r="D210" s="4"/>
      <c r="E210" s="4"/>
      <c r="F210" s="4"/>
      <c r="G210" s="4"/>
      <c r="H210" s="4"/>
      <c r="I210" s="4"/>
    </row>
    <row r="211" spans="1:9" x14ac:dyDescent="0.2">
      <c r="A211" s="4"/>
      <c r="B211" s="4"/>
      <c r="C211" s="4"/>
      <c r="D211" s="4"/>
      <c r="E211" s="4"/>
      <c r="F211" s="4"/>
      <c r="G211" s="4"/>
      <c r="H211" s="4"/>
      <c r="I211" s="4"/>
    </row>
    <row r="212" spans="1:9" x14ac:dyDescent="0.2">
      <c r="A212" s="4"/>
      <c r="B212" s="4"/>
      <c r="C212" s="4"/>
      <c r="D212" s="4"/>
      <c r="E212" s="4"/>
      <c r="F212" s="4"/>
      <c r="G212" s="4"/>
      <c r="H212" s="4"/>
      <c r="I212" s="4"/>
    </row>
    <row r="213" spans="1:9" x14ac:dyDescent="0.2">
      <c r="A213" s="4"/>
      <c r="B213" s="4"/>
      <c r="C213" s="4"/>
      <c r="D213" s="4"/>
      <c r="E213" s="4"/>
      <c r="F213" s="4"/>
      <c r="G213" s="4"/>
      <c r="H213" s="4"/>
      <c r="I213" s="4"/>
    </row>
    <row r="214" spans="1:9" x14ac:dyDescent="0.2">
      <c r="A214" s="4"/>
      <c r="B214" s="4"/>
      <c r="C214" s="4"/>
      <c r="D214" s="4"/>
      <c r="E214" s="4"/>
      <c r="F214" s="4"/>
      <c r="G214" s="4"/>
      <c r="H214" s="4"/>
      <c r="I214" s="4"/>
    </row>
    <row r="216" spans="1:9" x14ac:dyDescent="0.2">
      <c r="A216" s="4"/>
      <c r="B216" s="4"/>
      <c r="C216" s="4"/>
      <c r="D216" s="4"/>
      <c r="E216" s="4"/>
      <c r="F216" s="4"/>
      <c r="G216" s="4"/>
      <c r="H216" s="4"/>
      <c r="I216" s="4"/>
    </row>
    <row r="217" spans="1:9" x14ac:dyDescent="0.2">
      <c r="A217" s="4"/>
      <c r="B217" s="4"/>
      <c r="C217" s="4"/>
      <c r="D217" s="4"/>
      <c r="E217" s="4"/>
      <c r="F217" s="4"/>
      <c r="G217" s="4"/>
      <c r="H217" s="4"/>
      <c r="I217" s="4"/>
    </row>
    <row r="218" spans="1:9" x14ac:dyDescent="0.2">
      <c r="A218" s="4"/>
      <c r="B218" s="4"/>
      <c r="C218" s="4"/>
      <c r="D218" s="4"/>
      <c r="E218" s="4"/>
      <c r="F218" s="4"/>
      <c r="G218" s="4"/>
      <c r="H218" s="4"/>
      <c r="I218" s="4"/>
    </row>
    <row r="219" spans="1:9" x14ac:dyDescent="0.2">
      <c r="A219" s="4"/>
      <c r="B219" s="4"/>
      <c r="C219" s="4"/>
      <c r="D219" s="4"/>
      <c r="E219" s="4"/>
      <c r="F219" s="4"/>
      <c r="G219" s="4"/>
      <c r="H219" s="4"/>
      <c r="I219" s="4"/>
    </row>
    <row r="220" spans="1:9" x14ac:dyDescent="0.2">
      <c r="A220" s="4"/>
      <c r="B220" s="4"/>
      <c r="C220" s="4"/>
      <c r="D220" s="4"/>
      <c r="E220" s="4"/>
      <c r="F220" s="4"/>
      <c r="G220" s="4"/>
      <c r="H220" s="4"/>
      <c r="I220" s="4"/>
    </row>
    <row r="221" spans="1:9" x14ac:dyDescent="0.2">
      <c r="A221" s="4"/>
      <c r="B221" s="4"/>
      <c r="C221" s="4"/>
      <c r="D221" s="4"/>
      <c r="E221" s="4"/>
      <c r="F221" s="4"/>
      <c r="G221" s="4"/>
      <c r="H221" s="4"/>
      <c r="I221" s="4"/>
    </row>
    <row r="222" spans="1:9" x14ac:dyDescent="0.2">
      <c r="A222" s="4"/>
      <c r="B222" s="4"/>
      <c r="C222" s="4"/>
      <c r="D222" s="4"/>
      <c r="E222" s="4"/>
      <c r="F222" s="4"/>
      <c r="G222" s="4"/>
      <c r="H222" s="4"/>
      <c r="I222" s="4"/>
    </row>
    <row r="223" spans="1:9" x14ac:dyDescent="0.2">
      <c r="A223" s="4"/>
      <c r="B223" s="4"/>
      <c r="C223" s="4"/>
      <c r="D223" s="4"/>
      <c r="E223" s="4"/>
      <c r="F223" s="4"/>
      <c r="G223" s="4"/>
      <c r="H223" s="4"/>
      <c r="I223" s="4"/>
    </row>
    <row r="224" spans="1:9" x14ac:dyDescent="0.2">
      <c r="A224" s="4"/>
      <c r="B224" s="4"/>
      <c r="C224" s="4"/>
      <c r="D224" s="4"/>
      <c r="E224" s="4"/>
      <c r="F224" s="4"/>
      <c r="G224" s="4"/>
      <c r="H224" s="4"/>
      <c r="I224" s="4"/>
    </row>
    <row r="225" spans="1:9" x14ac:dyDescent="0.2">
      <c r="A225" s="4"/>
      <c r="B225" s="4"/>
      <c r="C225" s="4"/>
      <c r="D225" s="4"/>
      <c r="E225" s="4"/>
      <c r="F225" s="4"/>
      <c r="G225" s="4"/>
      <c r="H225" s="4"/>
      <c r="I225" s="4"/>
    </row>
    <row r="226" spans="1:9" x14ac:dyDescent="0.2">
      <c r="A226" s="4"/>
      <c r="B226" s="4"/>
      <c r="C226" s="4"/>
      <c r="D226" s="4"/>
      <c r="E226" s="4"/>
      <c r="F226" s="4"/>
      <c r="G226" s="4"/>
      <c r="H226" s="4"/>
      <c r="I226" s="4"/>
    </row>
    <row r="227" spans="1:9" x14ac:dyDescent="0.2">
      <c r="A227" s="4"/>
      <c r="B227" s="4"/>
      <c r="C227" s="4"/>
      <c r="D227" s="4"/>
      <c r="E227" s="4"/>
      <c r="F227" s="4"/>
      <c r="G227" s="4"/>
      <c r="H227" s="4"/>
      <c r="I227" s="4"/>
    </row>
    <row r="228" spans="1:9" x14ac:dyDescent="0.2">
      <c r="A228" s="4"/>
      <c r="B228" s="4"/>
      <c r="C228" s="4"/>
      <c r="D228" s="4"/>
      <c r="E228" s="4"/>
      <c r="F228" s="4"/>
      <c r="G228" s="4"/>
      <c r="H228" s="4"/>
      <c r="I228" s="4"/>
    </row>
    <row r="229" spans="1:9" x14ac:dyDescent="0.2">
      <c r="A229" s="4"/>
      <c r="B229" s="4"/>
      <c r="C229" s="4"/>
      <c r="D229" s="4"/>
      <c r="E229" s="4"/>
      <c r="F229" s="4"/>
      <c r="G229" s="4"/>
      <c r="H229" s="4"/>
      <c r="I229" s="4"/>
    </row>
    <row r="230" spans="1:9" x14ac:dyDescent="0.2">
      <c r="A230" s="4"/>
      <c r="B230" s="4"/>
      <c r="C230" s="4"/>
      <c r="D230" s="4"/>
      <c r="E230" s="4"/>
      <c r="F230" s="4"/>
      <c r="G230" s="4"/>
      <c r="H230" s="4"/>
      <c r="I230" s="4"/>
    </row>
    <row r="234" spans="1:9" x14ac:dyDescent="0.2">
      <c r="A234" s="4"/>
      <c r="B234" s="4"/>
      <c r="C234" s="4"/>
      <c r="D234" s="4"/>
      <c r="E234" s="4"/>
      <c r="F234" s="4"/>
      <c r="G234" s="4"/>
      <c r="H234" s="4"/>
      <c r="I234" s="4"/>
    </row>
    <row r="244" spans="1:9" x14ac:dyDescent="0.2">
      <c r="A244" s="4"/>
      <c r="B244" s="4"/>
      <c r="C244" s="4"/>
      <c r="D244" s="4"/>
      <c r="E244" s="4"/>
      <c r="F244" s="4"/>
      <c r="G244" s="4"/>
      <c r="H244" s="4"/>
      <c r="I244" s="4"/>
    </row>
  </sheetData>
  <sheetProtection selectLockedCells="1"/>
  <mergeCells count="24">
    <mergeCell ref="E12:F12"/>
    <mergeCell ref="E13:F13"/>
    <mergeCell ref="H13:I13"/>
    <mergeCell ref="J48:K48"/>
    <mergeCell ref="B44:I44"/>
    <mergeCell ref="H45:I45"/>
    <mergeCell ref="F47:F48"/>
    <mergeCell ref="A43:I43"/>
    <mergeCell ref="A34:I34"/>
    <mergeCell ref="A25:F25"/>
    <mergeCell ref="E16:F16"/>
    <mergeCell ref="E18:F18"/>
    <mergeCell ref="C29:E29"/>
    <mergeCell ref="C32:F32"/>
    <mergeCell ref="B33:F33"/>
    <mergeCell ref="E7:I7"/>
    <mergeCell ref="E11:F11"/>
    <mergeCell ref="E6:F6"/>
    <mergeCell ref="H6:I6"/>
    <mergeCell ref="A2:D2"/>
    <mergeCell ref="E2:I2"/>
    <mergeCell ref="E3:I3"/>
    <mergeCell ref="E4:I4"/>
    <mergeCell ref="E5:I5"/>
  </mergeCells>
  <pageMargins left="0.70866141732283472" right="0.70866141732283472" top="0.78740157480314965" bottom="0.78740157480314965" header="0.51181102362204722" footer="0.51181102362204722"/>
  <pageSetup paperSize="9" scale="80" firstPageNumber="96" orientation="portrait" useFirstPageNumber="1" r:id="rId1"/>
  <headerFooter alignWithMargins="0">
    <oddFooter>&amp;L&amp;"Arial,Kurzíva"&amp;11Zastupitelstvo Olomouckého kraje 19. 6. 2023
6.1. - Rozpočet Olomouckého kraje 2022 - závěrečný účet
Příloha č. 14: Financování hospodaření příspěvkových organizací Olomouckého kraje&amp;R&amp;"Arial,Kurzíva"&amp;11Strana &amp;P (celkem 293)</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1">
    <tabColor theme="4" tint="0.59999389629810485"/>
  </sheetPr>
  <dimension ref="A1:N244"/>
  <sheetViews>
    <sheetView showGridLines="0" zoomScaleNormal="100" workbookViewId="0">
      <selection activeCell="M27" sqref="M27"/>
    </sheetView>
  </sheetViews>
  <sheetFormatPr defaultColWidth="9.140625" defaultRowHeight="12.75" x14ac:dyDescent="0.2"/>
  <cols>
    <col min="1" max="1" width="7.5703125" style="27" customWidth="1"/>
    <col min="2" max="2" width="2.5703125" style="27" customWidth="1"/>
    <col min="3" max="3" width="8.42578125" style="27" customWidth="1"/>
    <col min="4" max="4" width="8.28515625" style="27" customWidth="1"/>
    <col min="5" max="5" width="15.28515625" style="27" customWidth="1"/>
    <col min="6" max="6" width="15.5703125" style="27" customWidth="1"/>
    <col min="7" max="7" width="15" style="27" customWidth="1"/>
    <col min="8" max="8" width="15.28515625" style="27" customWidth="1"/>
    <col min="9" max="9" width="19" style="27" customWidth="1"/>
    <col min="10" max="10" width="16.85546875" style="309" customWidth="1"/>
    <col min="11" max="11" width="14.42578125" style="7" customWidth="1"/>
    <col min="12" max="13" width="9.140625" style="4"/>
    <col min="14" max="14" width="10.140625" style="310" bestFit="1" customWidth="1"/>
    <col min="15" max="16384" width="9.140625" style="4"/>
  </cols>
  <sheetData>
    <row r="1" spans="1:11" ht="19.5" x14ac:dyDescent="0.4">
      <c r="A1" s="43" t="s">
        <v>0</v>
      </c>
      <c r="B1" s="21"/>
      <c r="C1" s="21"/>
      <c r="D1" s="21"/>
      <c r="I1" s="288"/>
    </row>
    <row r="2" spans="1:11" ht="19.5" x14ac:dyDescent="0.4">
      <c r="A2" s="471" t="s">
        <v>1</v>
      </c>
      <c r="B2" s="471"/>
      <c r="C2" s="471"/>
      <c r="D2" s="471"/>
      <c r="E2" s="472" t="s">
        <v>159</v>
      </c>
      <c r="F2" s="472"/>
      <c r="G2" s="472"/>
      <c r="H2" s="472"/>
      <c r="I2" s="472"/>
      <c r="J2" s="22"/>
    </row>
    <row r="3" spans="1:11" ht="9.75" customHeight="1" x14ac:dyDescent="0.4">
      <c r="A3" s="122"/>
      <c r="B3" s="122"/>
      <c r="C3" s="122"/>
      <c r="D3" s="122"/>
      <c r="E3" s="466" t="s">
        <v>23</v>
      </c>
      <c r="F3" s="466"/>
      <c r="G3" s="466"/>
      <c r="H3" s="466"/>
      <c r="I3" s="466"/>
      <c r="J3" s="22"/>
    </row>
    <row r="4" spans="1:11" ht="15.75" x14ac:dyDescent="0.25">
      <c r="A4" s="23" t="s">
        <v>2</v>
      </c>
      <c r="E4" s="473" t="s">
        <v>222</v>
      </c>
      <c r="F4" s="473"/>
      <c r="G4" s="473"/>
      <c r="H4" s="473"/>
      <c r="I4" s="473"/>
    </row>
    <row r="5" spans="1:11" ht="7.5" customHeight="1" x14ac:dyDescent="0.3">
      <c r="A5" s="24"/>
      <c r="E5" s="466" t="s">
        <v>23</v>
      </c>
      <c r="F5" s="466"/>
      <c r="G5" s="466"/>
      <c r="H5" s="466"/>
      <c r="I5" s="466"/>
    </row>
    <row r="6" spans="1:11" ht="19.5" x14ac:dyDescent="0.4">
      <c r="A6" s="22" t="s">
        <v>34</v>
      </c>
      <c r="C6" s="287"/>
      <c r="D6" s="287"/>
      <c r="E6" s="468">
        <v>47654325</v>
      </c>
      <c r="F6" s="469"/>
      <c r="G6" s="126" t="s">
        <v>3</v>
      </c>
      <c r="H6" s="470">
        <v>1303</v>
      </c>
      <c r="I6" s="470"/>
    </row>
    <row r="7" spans="1:11" ht="8.25" customHeight="1" x14ac:dyDescent="0.4">
      <c r="A7" s="22"/>
      <c r="E7" s="466" t="s">
        <v>24</v>
      </c>
      <c r="F7" s="466"/>
      <c r="G7" s="466"/>
      <c r="H7" s="466"/>
      <c r="I7" s="466"/>
    </row>
    <row r="8" spans="1:11" ht="19.5" hidden="1" x14ac:dyDescent="0.4">
      <c r="A8" s="22"/>
      <c r="E8" s="127"/>
      <c r="F8" s="127"/>
      <c r="G8" s="127"/>
      <c r="H8" s="25"/>
      <c r="I8" s="127"/>
    </row>
    <row r="9" spans="1:11" ht="30.75" customHeight="1" x14ac:dyDescent="0.4">
      <c r="A9" s="22"/>
      <c r="E9" s="127"/>
      <c r="F9" s="127"/>
      <c r="G9" s="127"/>
      <c r="H9" s="25"/>
      <c r="I9" s="127"/>
    </row>
    <row r="11" spans="1:11" ht="15" customHeight="1" x14ac:dyDescent="0.4">
      <c r="A11" s="26"/>
      <c r="E11" s="435" t="s">
        <v>4</v>
      </c>
      <c r="F11" s="467"/>
      <c r="G11" s="38" t="s">
        <v>5</v>
      </c>
      <c r="H11" s="33" t="s">
        <v>6</v>
      </c>
      <c r="I11" s="33"/>
      <c r="J11" s="27"/>
      <c r="K11" s="4"/>
    </row>
    <row r="12" spans="1:11" ht="15" customHeight="1" x14ac:dyDescent="0.4">
      <c r="A12" s="29"/>
      <c r="B12" s="29"/>
      <c r="C12" s="29"/>
      <c r="D12" s="29"/>
      <c r="E12" s="435" t="s">
        <v>7</v>
      </c>
      <c r="F12" s="467"/>
      <c r="G12" s="38" t="s">
        <v>8</v>
      </c>
      <c r="H12" s="37" t="s">
        <v>9</v>
      </c>
      <c r="I12" s="44" t="s">
        <v>10</v>
      </c>
      <c r="J12" s="27"/>
      <c r="K12" s="4"/>
    </row>
    <row r="13" spans="1:11" ht="12.75" customHeight="1" x14ac:dyDescent="0.2">
      <c r="A13" s="29"/>
      <c r="B13" s="29"/>
      <c r="C13" s="29"/>
      <c r="D13" s="29"/>
      <c r="E13" s="435" t="s">
        <v>11</v>
      </c>
      <c r="F13" s="467"/>
      <c r="G13" s="45"/>
      <c r="H13" s="474" t="s">
        <v>35</v>
      </c>
      <c r="I13" s="474"/>
      <c r="J13" s="27"/>
      <c r="K13" s="4"/>
    </row>
    <row r="14" spans="1:11" ht="12.75" customHeight="1" x14ac:dyDescent="0.2">
      <c r="A14" s="29"/>
      <c r="B14" s="29"/>
      <c r="C14" s="29"/>
      <c r="D14" s="29"/>
      <c r="E14" s="28"/>
      <c r="F14" s="28"/>
      <c r="G14" s="45"/>
      <c r="H14" s="123"/>
      <c r="I14" s="123"/>
      <c r="J14" s="27"/>
      <c r="K14" s="4"/>
    </row>
    <row r="15" spans="1:11" ht="18.75" x14ac:dyDescent="0.4">
      <c r="A15" s="30" t="s">
        <v>36</v>
      </c>
      <c r="B15" s="30"/>
      <c r="C15" s="31"/>
      <c r="D15" s="30"/>
      <c r="E15" s="2"/>
      <c r="F15" s="2"/>
      <c r="G15" s="47"/>
      <c r="H15" s="29"/>
      <c r="I15" s="29"/>
      <c r="J15" s="27"/>
      <c r="K15" s="4"/>
    </row>
    <row r="16" spans="1:11" ht="19.5" x14ac:dyDescent="0.4">
      <c r="A16" s="32" t="s">
        <v>62</v>
      </c>
      <c r="B16" s="30"/>
      <c r="C16" s="31"/>
      <c r="D16" s="30"/>
      <c r="E16" s="476">
        <v>15137000</v>
      </c>
      <c r="F16" s="477"/>
      <c r="G16" s="6">
        <f>H16+I16</f>
        <v>14797580.74</v>
      </c>
      <c r="H16" s="39">
        <v>14779102.050000001</v>
      </c>
      <c r="I16" s="39">
        <v>18478.689999999999</v>
      </c>
      <c r="J16" s="27"/>
      <c r="K16" s="4"/>
    </row>
    <row r="17" spans="1:14" ht="18" x14ac:dyDescent="0.35">
      <c r="A17" s="103" t="s">
        <v>6</v>
      </c>
      <c r="B17" s="3"/>
      <c r="C17" s="104" t="s">
        <v>26</v>
      </c>
      <c r="D17" s="3"/>
      <c r="E17" s="3"/>
      <c r="F17" s="3"/>
      <c r="G17" s="102">
        <f>H17+I17</f>
        <v>0</v>
      </c>
      <c r="H17" s="102">
        <v>0</v>
      </c>
      <c r="I17" s="102">
        <v>0</v>
      </c>
      <c r="J17" s="320"/>
      <c r="K17" s="311"/>
    </row>
    <row r="18" spans="1:14" ht="19.5" x14ac:dyDescent="0.4">
      <c r="A18" s="32" t="s">
        <v>63</v>
      </c>
      <c r="B18" s="3"/>
      <c r="C18" s="3"/>
      <c r="D18" s="3"/>
      <c r="E18" s="476">
        <v>15174000</v>
      </c>
      <c r="F18" s="477"/>
      <c r="G18" s="6">
        <f>H18+I18</f>
        <v>14979781.380000001</v>
      </c>
      <c r="H18" s="39">
        <v>14960914.380000001</v>
      </c>
      <c r="I18" s="39">
        <v>18867</v>
      </c>
      <c r="J18" s="27"/>
      <c r="K18" s="4"/>
    </row>
    <row r="19" spans="1:14" ht="19.5" x14ac:dyDescent="0.4">
      <c r="A19" s="32"/>
      <c r="B19" s="3"/>
      <c r="C19" s="3"/>
      <c r="D19" s="3"/>
      <c r="E19" s="120"/>
      <c r="F19" s="121"/>
      <c r="G19" s="5"/>
      <c r="H19" s="39"/>
      <c r="I19" s="39"/>
      <c r="J19" s="295"/>
      <c r="K19" s="4"/>
    </row>
    <row r="20" spans="1:14" s="132" customFormat="1" ht="19.5" x14ac:dyDescent="0.4">
      <c r="A20" s="129" t="s">
        <v>64</v>
      </c>
      <c r="B20" s="129"/>
      <c r="C20" s="130"/>
      <c r="D20" s="129"/>
      <c r="E20" s="129"/>
      <c r="F20" s="129"/>
      <c r="G20" s="131">
        <f>G18-G16+G17</f>
        <v>182200.6400000006</v>
      </c>
      <c r="H20" s="131">
        <f>H18-H16+H17</f>
        <v>181812.33000000007</v>
      </c>
      <c r="I20" s="131">
        <f>I18-I16+I17</f>
        <v>388.31000000000131</v>
      </c>
      <c r="J20" s="314"/>
      <c r="K20" s="57"/>
      <c r="N20" s="312"/>
    </row>
    <row r="21" spans="1:14" s="132" customFormat="1" ht="19.5" x14ac:dyDescent="0.4">
      <c r="A21" s="129" t="s">
        <v>65</v>
      </c>
      <c r="B21" s="129"/>
      <c r="C21" s="130"/>
      <c r="D21" s="129"/>
      <c r="E21" s="129"/>
      <c r="F21" s="129"/>
      <c r="G21" s="131">
        <f>G20-G17</f>
        <v>182200.6400000006</v>
      </c>
      <c r="H21" s="131">
        <f>H20-H17</f>
        <v>181812.33000000007</v>
      </c>
      <c r="I21" s="131">
        <f>I20-I17</f>
        <v>388.31000000000131</v>
      </c>
      <c r="J21" s="314"/>
      <c r="K21" s="313"/>
      <c r="N21" s="312"/>
    </row>
    <row r="22" spans="1:14" ht="14.25" customHeight="1" x14ac:dyDescent="0.4">
      <c r="A22" s="2"/>
      <c r="B22" s="3"/>
      <c r="C22" s="3"/>
      <c r="D22" s="3"/>
      <c r="E22" s="3"/>
      <c r="F22" s="3"/>
      <c r="G22" s="3"/>
      <c r="H22" s="1"/>
      <c r="I22" s="1"/>
      <c r="J22" s="314"/>
      <c r="K22" s="313"/>
    </row>
    <row r="23" spans="1:14" ht="19.5" x14ac:dyDescent="0.4">
      <c r="J23" s="314"/>
      <c r="K23" s="313"/>
    </row>
    <row r="24" spans="1:14" ht="19.5" x14ac:dyDescent="0.4">
      <c r="A24" s="30" t="s">
        <v>66</v>
      </c>
      <c r="B24" s="34"/>
      <c r="C24" s="31"/>
      <c r="D24" s="34"/>
      <c r="E24" s="34"/>
      <c r="J24" s="314"/>
      <c r="K24" s="313"/>
    </row>
    <row r="25" spans="1:14" s="132" customFormat="1" ht="28.5" customHeight="1" x14ac:dyDescent="0.3">
      <c r="A25" s="437" t="s">
        <v>196</v>
      </c>
      <c r="B25" s="437"/>
      <c r="C25" s="437"/>
      <c r="D25" s="437"/>
      <c r="E25" s="437"/>
      <c r="F25" s="437"/>
      <c r="G25" s="134">
        <f>G21-I26</f>
        <v>182200.6400000006</v>
      </c>
      <c r="H25" s="135">
        <f>H21</f>
        <v>181812.33000000007</v>
      </c>
      <c r="I25" s="135">
        <f>I21-I26</f>
        <v>388.31000000000131</v>
      </c>
      <c r="N25" s="312"/>
    </row>
    <row r="26" spans="1:14" s="132" customFormat="1" ht="15" x14ac:dyDescent="0.3">
      <c r="A26" s="133" t="s">
        <v>197</v>
      </c>
      <c r="B26" s="130"/>
      <c r="C26" s="130"/>
      <c r="D26" s="130"/>
      <c r="E26" s="130"/>
      <c r="F26" s="130"/>
      <c r="G26" s="134"/>
      <c r="H26" s="363" t="s">
        <v>198</v>
      </c>
      <c r="I26" s="135">
        <v>0</v>
      </c>
      <c r="J26" s="321"/>
      <c r="K26" s="313"/>
      <c r="N26" s="312"/>
    </row>
    <row r="27" spans="1:14" s="132" customFormat="1" x14ac:dyDescent="0.2">
      <c r="A27" s="136"/>
      <c r="B27" s="136"/>
      <c r="C27" s="136"/>
      <c r="D27" s="136"/>
      <c r="E27" s="136"/>
      <c r="F27" s="136"/>
      <c r="G27" s="136"/>
      <c r="H27" s="136"/>
      <c r="I27" s="136"/>
      <c r="J27" s="315"/>
      <c r="K27" s="316"/>
      <c r="N27" s="312"/>
    </row>
    <row r="28" spans="1:14" s="132" customFormat="1" ht="16.5" x14ac:dyDescent="0.35">
      <c r="A28" s="129" t="s">
        <v>37</v>
      </c>
      <c r="B28" s="129" t="s">
        <v>38</v>
      </c>
      <c r="C28" s="129"/>
      <c r="D28" s="137"/>
      <c r="E28" s="137"/>
      <c r="F28" s="138"/>
      <c r="G28" s="131"/>
      <c r="H28" s="139"/>
      <c r="I28" s="138"/>
      <c r="J28" s="317"/>
      <c r="K28" s="313"/>
      <c r="N28" s="312"/>
    </row>
    <row r="29" spans="1:14" s="132" customFormat="1" ht="16.5" customHeight="1" x14ac:dyDescent="0.3">
      <c r="A29" s="129"/>
      <c r="B29" s="129"/>
      <c r="C29" s="438" t="s">
        <v>14</v>
      </c>
      <c r="D29" s="438"/>
      <c r="E29" s="438"/>
      <c r="F29" s="138"/>
      <c r="G29" s="140">
        <f>G30+G31</f>
        <v>182200.64</v>
      </c>
      <c r="H29" s="139"/>
      <c r="I29" s="138"/>
      <c r="J29" s="347"/>
      <c r="K29" s="313"/>
      <c r="N29" s="312"/>
    </row>
    <row r="30" spans="1:14" s="132" customFormat="1" ht="18.75" x14ac:dyDescent="0.4">
      <c r="A30" s="141"/>
      <c r="B30" s="141"/>
      <c r="C30" s="142"/>
      <c r="D30" s="143"/>
      <c r="E30" s="144" t="s">
        <v>41</v>
      </c>
      <c r="F30" s="145" t="s">
        <v>15</v>
      </c>
      <c r="G30" s="146">
        <v>0</v>
      </c>
      <c r="H30" s="139"/>
      <c r="I30" s="138"/>
      <c r="J30" s="57"/>
      <c r="K30" s="57"/>
      <c r="N30" s="312"/>
    </row>
    <row r="31" spans="1:14" s="132" customFormat="1" ht="18.75" x14ac:dyDescent="0.4">
      <c r="A31" s="141"/>
      <c r="B31" s="141"/>
      <c r="C31" s="147"/>
      <c r="D31" s="143"/>
      <c r="E31" s="148"/>
      <c r="F31" s="145" t="s">
        <v>55</v>
      </c>
      <c r="G31" s="146">
        <v>182200.64</v>
      </c>
      <c r="H31" s="139"/>
      <c r="I31" s="138"/>
      <c r="J31" s="318"/>
      <c r="K31" s="318"/>
      <c r="N31" s="312"/>
    </row>
    <row r="32" spans="1:14" s="132" customFormat="1" ht="18.75" x14ac:dyDescent="0.4">
      <c r="A32" s="141"/>
      <c r="B32" s="149"/>
      <c r="C32" s="438" t="s">
        <v>42</v>
      </c>
      <c r="D32" s="438"/>
      <c r="E32" s="438"/>
      <c r="F32" s="438"/>
      <c r="G32" s="140">
        <f>I26</f>
        <v>0</v>
      </c>
      <c r="H32" s="139"/>
      <c r="I32" s="138"/>
      <c r="J32" s="319"/>
      <c r="K32" s="57"/>
      <c r="N32" s="312"/>
    </row>
    <row r="33" spans="1:11" ht="20.25" customHeight="1" x14ac:dyDescent="0.3">
      <c r="A33" s="150"/>
      <c r="B33" s="455" t="str">
        <f>CONCATENATE("b) Výsledek hospod. předcház. účet. období k 31. 12. ",'Rekapitulace dle oblasti'!E7)</f>
        <v>b) Výsledek hospod. předcház. účet. období k 31. 12. 2022</v>
      </c>
      <c r="C33" s="455"/>
      <c r="D33" s="455"/>
      <c r="E33" s="455"/>
      <c r="F33" s="455"/>
      <c r="G33" s="151">
        <v>178524</v>
      </c>
      <c r="H33" s="150"/>
      <c r="I33" s="150"/>
      <c r="J33" s="321"/>
      <c r="K33" s="310"/>
    </row>
    <row r="34" spans="1:11" ht="52.5" customHeight="1" x14ac:dyDescent="0.2">
      <c r="A34" s="441"/>
      <c r="B34" s="441"/>
      <c r="C34" s="441"/>
      <c r="D34" s="441"/>
      <c r="E34" s="441"/>
      <c r="F34" s="441"/>
      <c r="G34" s="441"/>
      <c r="H34" s="441"/>
      <c r="I34" s="441"/>
      <c r="J34" s="321"/>
      <c r="K34" s="18"/>
    </row>
    <row r="35" spans="1:11" ht="18.75" customHeight="1" x14ac:dyDescent="0.4">
      <c r="A35" s="30" t="s">
        <v>39</v>
      </c>
      <c r="B35" s="30" t="s">
        <v>21</v>
      </c>
      <c r="C35" s="30"/>
      <c r="D35" s="34"/>
      <c r="E35" s="47"/>
      <c r="F35" s="3"/>
      <c r="G35" s="152"/>
      <c r="H35" s="29"/>
      <c r="I35" s="29"/>
      <c r="J35" s="315"/>
      <c r="K35" s="316"/>
    </row>
    <row r="36" spans="1:11" ht="18.75" x14ac:dyDescent="0.4">
      <c r="A36" s="30"/>
      <c r="B36" s="30"/>
      <c r="C36" s="30"/>
      <c r="D36" s="34"/>
      <c r="F36" s="360" t="s">
        <v>25</v>
      </c>
      <c r="G36" s="44" t="s">
        <v>5</v>
      </c>
      <c r="H36" s="29"/>
      <c r="I36" s="153" t="s">
        <v>27</v>
      </c>
      <c r="J36" s="18"/>
    </row>
    <row r="37" spans="1:11" ht="16.5" x14ac:dyDescent="0.35">
      <c r="A37" s="154" t="s">
        <v>22</v>
      </c>
      <c r="B37" s="35"/>
      <c r="C37" s="2"/>
      <c r="D37" s="35"/>
      <c r="E37" s="47"/>
      <c r="F37" s="48">
        <v>0</v>
      </c>
      <c r="G37" s="48">
        <v>0</v>
      </c>
      <c r="H37" s="49"/>
      <c r="I37" s="155" t="str">
        <f>IF(F37=0,"nerozp.",G37/F37)</f>
        <v>nerozp.</v>
      </c>
      <c r="J37" s="18"/>
    </row>
    <row r="38" spans="1:11" ht="16.5" hidden="1" customHeight="1" x14ac:dyDescent="0.35">
      <c r="A38" s="154" t="s">
        <v>60</v>
      </c>
      <c r="B38" s="35"/>
      <c r="C38" s="2"/>
      <c r="D38" s="50"/>
      <c r="E38" s="50"/>
      <c r="F38" s="48">
        <v>0</v>
      </c>
      <c r="G38" s="48">
        <v>0</v>
      </c>
      <c r="H38" s="49"/>
      <c r="I38" s="155" t="e">
        <f t="shared" ref="I38:I39" si="0">G38/F38</f>
        <v>#DIV/0!</v>
      </c>
      <c r="J38" s="18"/>
    </row>
    <row r="39" spans="1:11" ht="16.5" hidden="1" customHeight="1" x14ac:dyDescent="0.35">
      <c r="A39" s="154" t="s">
        <v>61</v>
      </c>
      <c r="B39" s="35"/>
      <c r="C39" s="2"/>
      <c r="D39" s="50"/>
      <c r="E39" s="50"/>
      <c r="F39" s="48">
        <v>0</v>
      </c>
      <c r="G39" s="48">
        <v>0</v>
      </c>
      <c r="H39" s="49"/>
      <c r="I39" s="155" t="e">
        <f t="shared" si="0"/>
        <v>#DIV/0!</v>
      </c>
      <c r="J39" s="18"/>
    </row>
    <row r="40" spans="1:11" ht="16.5" x14ac:dyDescent="0.35">
      <c r="A40" s="154" t="s">
        <v>54</v>
      </c>
      <c r="B40" s="35"/>
      <c r="C40" s="2"/>
      <c r="D40" s="50"/>
      <c r="E40" s="50"/>
      <c r="F40" s="48">
        <v>0</v>
      </c>
      <c r="G40" s="48">
        <v>0</v>
      </c>
      <c r="H40" s="49"/>
      <c r="I40" s="155" t="str">
        <f t="shared" ref="I40:I42" si="1">IF(F40=0,"nerozp.",G40/F40)</f>
        <v>nerozp.</v>
      </c>
      <c r="J40" s="8"/>
    </row>
    <row r="41" spans="1:11" ht="16.5" x14ac:dyDescent="0.35">
      <c r="A41" s="154" t="s">
        <v>52</v>
      </c>
      <c r="B41" s="35"/>
      <c r="C41" s="2"/>
      <c r="D41" s="47"/>
      <c r="E41" s="47"/>
      <c r="F41" s="48">
        <v>312418</v>
      </c>
      <c r="G41" s="48">
        <v>312418</v>
      </c>
      <c r="H41" s="49"/>
      <c r="I41" s="386">
        <f>IF(F41=0,"nerozp.",G41/F41)</f>
        <v>1</v>
      </c>
      <c r="J41" s="8"/>
    </row>
    <row r="42" spans="1:11" ht="16.5" x14ac:dyDescent="0.35">
      <c r="A42" s="154" t="s">
        <v>230</v>
      </c>
      <c r="B42" s="2"/>
      <c r="C42" s="2"/>
      <c r="D42" s="29"/>
      <c r="E42" s="29"/>
      <c r="F42" s="48">
        <v>0</v>
      </c>
      <c r="G42" s="48">
        <v>0</v>
      </c>
      <c r="H42" s="49"/>
      <c r="I42" s="155" t="str">
        <f t="shared" si="1"/>
        <v>nerozp.</v>
      </c>
      <c r="J42" s="8"/>
    </row>
    <row r="43" spans="1:11" ht="12.75" hidden="1" customHeight="1" x14ac:dyDescent="0.2">
      <c r="A43" s="433" t="s">
        <v>51</v>
      </c>
      <c r="B43" s="433"/>
      <c r="C43" s="433"/>
      <c r="D43" s="433"/>
      <c r="E43" s="433"/>
      <c r="F43" s="433"/>
      <c r="G43" s="433"/>
      <c r="H43" s="433"/>
      <c r="I43" s="433"/>
      <c r="J43" s="8"/>
    </row>
    <row r="44" spans="1:11" ht="27" customHeight="1" x14ac:dyDescent="0.2">
      <c r="A44" s="156" t="s">
        <v>51</v>
      </c>
      <c r="B44" s="426"/>
      <c r="C44" s="426"/>
      <c r="D44" s="426"/>
      <c r="E44" s="426"/>
      <c r="F44" s="426"/>
      <c r="G44" s="426"/>
      <c r="H44" s="426"/>
      <c r="I44" s="426"/>
      <c r="J44" s="8"/>
    </row>
    <row r="45" spans="1:11" ht="19.5" thickBot="1" x14ac:dyDescent="0.45">
      <c r="A45" s="30" t="s">
        <v>40</v>
      </c>
      <c r="B45" s="30" t="s">
        <v>16</v>
      </c>
      <c r="C45" s="30"/>
      <c r="D45" s="47"/>
      <c r="E45" s="47"/>
      <c r="F45" s="29"/>
      <c r="G45" s="36"/>
      <c r="H45" s="427" t="s">
        <v>29</v>
      </c>
      <c r="I45" s="427"/>
      <c r="J45" s="8"/>
    </row>
    <row r="46" spans="1:11" ht="18.75" thickTop="1" x14ac:dyDescent="0.35">
      <c r="A46" s="157"/>
      <c r="B46" s="158"/>
      <c r="C46" s="159"/>
      <c r="D46" s="158"/>
      <c r="E46" s="160" t="str">
        <f>CONCATENATE("Stav k 1.1.",'Rekapitulace dle oblasti'!E7)</f>
        <v>Stav k 1.1.2022</v>
      </c>
      <c r="F46" s="161" t="s">
        <v>17</v>
      </c>
      <c r="G46" s="161" t="s">
        <v>18</v>
      </c>
      <c r="H46" s="162" t="s">
        <v>19</v>
      </c>
      <c r="I46" s="163" t="s">
        <v>28</v>
      </c>
      <c r="J46" s="8"/>
    </row>
    <row r="47" spans="1:11" x14ac:dyDescent="0.2">
      <c r="A47" s="164"/>
      <c r="B47" s="165"/>
      <c r="C47" s="165"/>
      <c r="D47" s="165"/>
      <c r="E47" s="166"/>
      <c r="F47" s="445"/>
      <c r="G47" s="167"/>
      <c r="H47" s="168" t="str">
        <f>CONCATENATE("31.12.",'Rekapitulace dle oblasti'!E7)</f>
        <v>31.12.2022</v>
      </c>
      <c r="I47" s="169" t="str">
        <f>CONCATENATE("31.12.",'Rekapitulace dle oblasti'!E7)</f>
        <v>31.12.2022</v>
      </c>
      <c r="J47" s="8"/>
    </row>
    <row r="48" spans="1:11" x14ac:dyDescent="0.2">
      <c r="A48" s="164"/>
      <c r="B48" s="165"/>
      <c r="C48" s="165"/>
      <c r="D48" s="165"/>
      <c r="E48" s="166"/>
      <c r="F48" s="445"/>
      <c r="G48" s="170"/>
      <c r="H48" s="170"/>
      <c r="I48" s="171"/>
      <c r="J48" s="429"/>
      <c r="K48" s="430"/>
    </row>
    <row r="49" spans="1:12" ht="13.5" thickBot="1" x14ac:dyDescent="0.25">
      <c r="A49" s="172"/>
      <c r="B49" s="173"/>
      <c r="C49" s="173"/>
      <c r="D49" s="173"/>
      <c r="E49" s="166"/>
      <c r="F49" s="174"/>
      <c r="G49" s="174"/>
      <c r="H49" s="174"/>
      <c r="I49" s="175"/>
    </row>
    <row r="50" spans="1:12" ht="13.5" thickTop="1" x14ac:dyDescent="0.2">
      <c r="A50" s="176"/>
      <c r="B50" s="177"/>
      <c r="C50" s="177" t="s">
        <v>15</v>
      </c>
      <c r="D50" s="177"/>
      <c r="E50" s="178">
        <v>47456</v>
      </c>
      <c r="F50" s="179">
        <v>0</v>
      </c>
      <c r="G50" s="180">
        <v>0</v>
      </c>
      <c r="H50" s="180">
        <f t="shared" ref="H50:H53" si="2">E50+F50-G50</f>
        <v>47456</v>
      </c>
      <c r="I50" s="181">
        <v>47456</v>
      </c>
      <c r="J50" s="322"/>
      <c r="K50" s="322"/>
      <c r="L50" s="310"/>
    </row>
    <row r="51" spans="1:12" x14ac:dyDescent="0.2">
      <c r="A51" s="182"/>
      <c r="B51" s="183"/>
      <c r="C51" s="183" t="s">
        <v>20</v>
      </c>
      <c r="D51" s="183"/>
      <c r="E51" s="184">
        <v>281799.51</v>
      </c>
      <c r="F51" s="185">
        <v>193449</v>
      </c>
      <c r="G51" s="186">
        <v>253642</v>
      </c>
      <c r="H51" s="186">
        <f t="shared" si="2"/>
        <v>221606.51</v>
      </c>
      <c r="I51" s="187">
        <v>207831.51</v>
      </c>
      <c r="J51" s="322"/>
      <c r="K51" s="323"/>
      <c r="L51" s="310"/>
    </row>
    <row r="52" spans="1:12" x14ac:dyDescent="0.2">
      <c r="A52" s="182"/>
      <c r="B52" s="183"/>
      <c r="C52" s="183" t="s">
        <v>55</v>
      </c>
      <c r="D52" s="183"/>
      <c r="E52" s="184">
        <v>304893.90999999997</v>
      </c>
      <c r="F52" s="185">
        <v>96292.31</v>
      </c>
      <c r="G52" s="186">
        <v>389691.28</v>
      </c>
      <c r="H52" s="186">
        <f t="shared" si="2"/>
        <v>11494.939999999944</v>
      </c>
      <c r="I52" s="187">
        <v>11494.94</v>
      </c>
      <c r="J52" s="323"/>
      <c r="K52" s="323"/>
      <c r="L52" s="310"/>
    </row>
    <row r="53" spans="1:12" x14ac:dyDescent="0.2">
      <c r="A53" s="182"/>
      <c r="B53" s="183"/>
      <c r="C53" s="183" t="s">
        <v>53</v>
      </c>
      <c r="D53" s="183"/>
      <c r="E53" s="184">
        <v>53685.1</v>
      </c>
      <c r="F53" s="185">
        <v>840958</v>
      </c>
      <c r="G53" s="186">
        <v>881868</v>
      </c>
      <c r="H53" s="186">
        <f t="shared" si="2"/>
        <v>12775.099999999977</v>
      </c>
      <c r="I53" s="187">
        <v>12775.1</v>
      </c>
      <c r="J53" s="324"/>
      <c r="K53" s="324"/>
      <c r="L53" s="310"/>
    </row>
    <row r="54" spans="1:12" ht="18.75" thickBot="1" x14ac:dyDescent="0.4">
      <c r="A54" s="188" t="s">
        <v>11</v>
      </c>
      <c r="B54" s="189"/>
      <c r="C54" s="189"/>
      <c r="D54" s="189"/>
      <c r="E54" s="190">
        <f>E50+E51+E52+E53</f>
        <v>687834.5199999999</v>
      </c>
      <c r="F54" s="191">
        <f>F50+F51+F52+F53</f>
        <v>1130699.31</v>
      </c>
      <c r="G54" s="192">
        <f>G50+G51+G52+G53</f>
        <v>1525201.28</v>
      </c>
      <c r="H54" s="192">
        <f>H50+H51+H52+H53</f>
        <v>293332.54999999993</v>
      </c>
      <c r="I54" s="193">
        <f>SUM(I50:I53)</f>
        <v>279557.55</v>
      </c>
      <c r="J54" s="325"/>
      <c r="K54" s="325"/>
      <c r="L54" s="310"/>
    </row>
    <row r="55" spans="1:12" ht="13.5" thickTop="1" x14ac:dyDescent="0.2">
      <c r="G55" s="286"/>
    </row>
    <row r="62" spans="1:12" x14ac:dyDescent="0.2">
      <c r="A62" s="4"/>
      <c r="B62" s="4"/>
      <c r="C62" s="4"/>
      <c r="D62" s="4"/>
      <c r="E62" s="4"/>
      <c r="F62" s="4"/>
      <c r="G62" s="4"/>
      <c r="H62" s="4"/>
      <c r="I62" s="4"/>
    </row>
    <row r="63" spans="1:12" x14ac:dyDescent="0.2">
      <c r="A63" s="4"/>
      <c r="B63" s="4"/>
      <c r="C63" s="4"/>
      <c r="D63" s="4"/>
      <c r="E63" s="4"/>
      <c r="F63" s="4"/>
      <c r="G63" s="4"/>
      <c r="H63" s="4"/>
      <c r="I63" s="4"/>
    </row>
    <row r="64" spans="1:12" x14ac:dyDescent="0.2">
      <c r="A64" s="4"/>
      <c r="B64" s="4"/>
      <c r="C64" s="4"/>
      <c r="D64" s="4"/>
      <c r="E64" s="4"/>
      <c r="F64" s="4"/>
      <c r="G64" s="4"/>
      <c r="H64" s="4"/>
      <c r="I64" s="4"/>
    </row>
    <row r="65" spans="1:9" x14ac:dyDescent="0.2">
      <c r="A65" s="4"/>
      <c r="B65" s="4"/>
      <c r="C65" s="4"/>
      <c r="D65" s="4"/>
      <c r="E65" s="4"/>
      <c r="F65" s="4"/>
      <c r="G65" s="4"/>
      <c r="H65" s="4"/>
      <c r="I65" s="4"/>
    </row>
    <row r="66" spans="1:9" x14ac:dyDescent="0.2">
      <c r="A66" s="4"/>
      <c r="B66" s="4"/>
      <c r="C66" s="4"/>
      <c r="D66" s="4"/>
      <c r="E66" s="4"/>
      <c r="F66" s="4"/>
      <c r="G66" s="4"/>
      <c r="H66" s="4"/>
      <c r="I66" s="4"/>
    </row>
    <row r="67" spans="1:9" x14ac:dyDescent="0.2">
      <c r="A67" s="4"/>
      <c r="B67" s="4"/>
      <c r="C67" s="4"/>
      <c r="D67" s="4"/>
      <c r="E67" s="4"/>
      <c r="F67" s="4"/>
      <c r="G67" s="4"/>
      <c r="H67" s="4"/>
      <c r="I67" s="4"/>
    </row>
    <row r="68" spans="1:9" x14ac:dyDescent="0.2">
      <c r="A68" s="4"/>
      <c r="B68" s="4"/>
      <c r="C68" s="4"/>
      <c r="D68" s="4"/>
      <c r="E68" s="4"/>
      <c r="F68" s="4"/>
      <c r="G68" s="4"/>
      <c r="H68" s="4"/>
      <c r="I68" s="4"/>
    </row>
    <row r="69" spans="1:9" x14ac:dyDescent="0.2">
      <c r="A69" s="4"/>
      <c r="B69" s="4"/>
      <c r="C69" s="4"/>
      <c r="D69" s="4"/>
      <c r="E69" s="4"/>
      <c r="F69" s="4"/>
      <c r="G69" s="4"/>
      <c r="H69" s="4"/>
      <c r="I69" s="4"/>
    </row>
    <row r="70" spans="1:9" x14ac:dyDescent="0.2">
      <c r="A70" s="4"/>
      <c r="B70" s="4"/>
      <c r="C70" s="4"/>
      <c r="D70" s="4"/>
      <c r="E70" s="4"/>
      <c r="F70" s="4"/>
      <c r="G70" s="4"/>
      <c r="H70" s="4"/>
      <c r="I70" s="4"/>
    </row>
    <row r="71" spans="1:9" x14ac:dyDescent="0.2">
      <c r="A71" s="4"/>
      <c r="B71" s="4"/>
      <c r="C71" s="4"/>
      <c r="D71" s="4"/>
      <c r="E71" s="4"/>
      <c r="F71" s="4"/>
      <c r="G71" s="4"/>
      <c r="H71" s="4"/>
      <c r="I71" s="4"/>
    </row>
    <row r="72" spans="1:9" x14ac:dyDescent="0.2">
      <c r="A72" s="4"/>
      <c r="B72" s="4"/>
      <c r="C72" s="4"/>
      <c r="D72" s="4"/>
      <c r="E72" s="4"/>
      <c r="F72" s="4"/>
      <c r="G72" s="4"/>
      <c r="H72" s="4"/>
      <c r="I72" s="4"/>
    </row>
    <row r="73" spans="1:9" x14ac:dyDescent="0.2">
      <c r="A73" s="4"/>
      <c r="B73" s="4"/>
      <c r="C73" s="4"/>
      <c r="D73" s="4"/>
      <c r="E73" s="4"/>
      <c r="F73" s="4"/>
      <c r="G73" s="4"/>
      <c r="H73" s="4"/>
      <c r="I73" s="4"/>
    </row>
    <row r="74" spans="1:9" x14ac:dyDescent="0.2">
      <c r="A74" s="4"/>
      <c r="B74" s="4"/>
      <c r="C74" s="4"/>
      <c r="D74" s="4"/>
      <c r="E74" s="4"/>
      <c r="F74" s="4"/>
      <c r="G74" s="4"/>
      <c r="H74" s="4"/>
      <c r="I74" s="4"/>
    </row>
    <row r="75" spans="1:9" x14ac:dyDescent="0.2">
      <c r="A75" s="4"/>
      <c r="B75" s="4"/>
      <c r="C75" s="4"/>
      <c r="D75" s="4"/>
      <c r="E75" s="4"/>
      <c r="F75" s="4"/>
      <c r="G75" s="4"/>
      <c r="H75" s="4"/>
      <c r="I75" s="4"/>
    </row>
    <row r="76" spans="1:9" x14ac:dyDescent="0.2">
      <c r="A76" s="4"/>
      <c r="B76" s="4"/>
      <c r="C76" s="4"/>
      <c r="D76" s="4"/>
      <c r="E76" s="4"/>
      <c r="F76" s="4"/>
      <c r="G76" s="4"/>
      <c r="H76" s="4"/>
      <c r="I76" s="4"/>
    </row>
    <row r="77" spans="1:9" x14ac:dyDescent="0.2">
      <c r="A77" s="4"/>
      <c r="B77" s="4"/>
      <c r="C77" s="4"/>
      <c r="D77" s="4"/>
      <c r="E77" s="4"/>
      <c r="F77" s="4"/>
      <c r="G77" s="4"/>
      <c r="H77" s="4"/>
      <c r="I77" s="4"/>
    </row>
    <row r="78" spans="1:9" x14ac:dyDescent="0.2">
      <c r="A78" s="4"/>
      <c r="B78" s="4"/>
      <c r="C78" s="4"/>
      <c r="D78" s="4"/>
      <c r="E78" s="4"/>
      <c r="F78" s="4"/>
      <c r="G78" s="4"/>
      <c r="H78" s="4"/>
      <c r="I78" s="4"/>
    </row>
    <row r="79" spans="1:9" x14ac:dyDescent="0.2">
      <c r="A79" s="4"/>
      <c r="B79" s="4"/>
      <c r="C79" s="4"/>
      <c r="D79" s="4"/>
      <c r="E79" s="4"/>
      <c r="F79" s="4"/>
      <c r="G79" s="4"/>
      <c r="H79" s="4"/>
      <c r="I79" s="4"/>
    </row>
    <row r="80" spans="1:9" x14ac:dyDescent="0.2">
      <c r="A80" s="4"/>
      <c r="B80" s="4"/>
      <c r="C80" s="4"/>
      <c r="D80" s="4"/>
      <c r="E80" s="4"/>
      <c r="F80" s="4"/>
      <c r="G80" s="4"/>
      <c r="H80" s="4"/>
      <c r="I80" s="4"/>
    </row>
    <row r="81" spans="1:9" x14ac:dyDescent="0.2">
      <c r="A81" s="4"/>
      <c r="B81" s="4"/>
      <c r="C81" s="4"/>
      <c r="D81" s="4"/>
      <c r="E81" s="4"/>
      <c r="F81" s="4"/>
      <c r="G81" s="4"/>
      <c r="H81" s="4"/>
      <c r="I81" s="4"/>
    </row>
    <row r="82" spans="1:9" x14ac:dyDescent="0.2">
      <c r="A82" s="4"/>
      <c r="B82" s="4"/>
      <c r="C82" s="4"/>
      <c r="D82" s="4"/>
      <c r="E82" s="4"/>
      <c r="F82" s="4"/>
      <c r="G82" s="4"/>
      <c r="H82" s="4"/>
      <c r="I82" s="4"/>
    </row>
    <row r="83" spans="1:9" x14ac:dyDescent="0.2">
      <c r="A83" s="4"/>
      <c r="B83" s="4"/>
      <c r="C83" s="4"/>
      <c r="D83" s="4"/>
      <c r="E83" s="4"/>
      <c r="F83" s="4"/>
      <c r="G83" s="4"/>
      <c r="H83" s="4"/>
      <c r="I83" s="4"/>
    </row>
    <row r="84" spans="1:9" x14ac:dyDescent="0.2">
      <c r="A84" s="4"/>
      <c r="B84" s="4"/>
      <c r="C84" s="4"/>
      <c r="D84" s="4"/>
      <c r="E84" s="4"/>
      <c r="F84" s="4"/>
      <c r="G84" s="4"/>
      <c r="H84" s="4"/>
      <c r="I84" s="4"/>
    </row>
    <row r="85" spans="1:9" x14ac:dyDescent="0.2">
      <c r="A85" s="4"/>
      <c r="B85" s="4"/>
      <c r="C85" s="4"/>
      <c r="D85" s="4"/>
      <c r="E85" s="4"/>
      <c r="F85" s="4"/>
      <c r="G85" s="4"/>
      <c r="H85" s="4"/>
      <c r="I85" s="4"/>
    </row>
    <row r="86" spans="1:9" x14ac:dyDescent="0.2">
      <c r="A86" s="4"/>
      <c r="B86" s="4"/>
      <c r="C86" s="4"/>
      <c r="D86" s="4"/>
      <c r="E86" s="4"/>
      <c r="F86" s="4"/>
      <c r="G86" s="4"/>
      <c r="H86" s="4"/>
      <c r="I86" s="4"/>
    </row>
    <row r="87" spans="1:9" x14ac:dyDescent="0.2">
      <c r="A87" s="4"/>
      <c r="B87" s="4"/>
      <c r="C87" s="4"/>
      <c r="D87" s="4"/>
      <c r="E87" s="4"/>
      <c r="F87" s="4"/>
      <c r="G87" s="4"/>
      <c r="H87" s="4"/>
      <c r="I87" s="4"/>
    </row>
    <row r="88" spans="1:9" x14ac:dyDescent="0.2">
      <c r="A88" s="4"/>
      <c r="B88" s="4"/>
      <c r="C88" s="4"/>
      <c r="D88" s="4"/>
      <c r="E88" s="4"/>
      <c r="F88" s="4"/>
      <c r="G88" s="4"/>
      <c r="H88" s="4"/>
      <c r="I88" s="4"/>
    </row>
    <row r="89" spans="1:9" x14ac:dyDescent="0.2">
      <c r="A89" s="4"/>
      <c r="B89" s="4"/>
      <c r="C89" s="4"/>
      <c r="D89" s="4"/>
      <c r="E89" s="4"/>
      <c r="F89" s="4"/>
      <c r="G89" s="4"/>
      <c r="H89" s="4"/>
      <c r="I89" s="4"/>
    </row>
    <row r="90" spans="1:9" x14ac:dyDescent="0.2">
      <c r="A90" s="4"/>
      <c r="B90" s="4"/>
      <c r="C90" s="4"/>
      <c r="D90" s="4"/>
      <c r="E90" s="4"/>
      <c r="F90" s="4"/>
      <c r="G90" s="4"/>
      <c r="H90" s="4"/>
      <c r="I90" s="4"/>
    </row>
    <row r="91" spans="1:9" x14ac:dyDescent="0.2">
      <c r="A91" s="4"/>
      <c r="B91" s="4"/>
      <c r="C91" s="4"/>
      <c r="D91" s="4"/>
      <c r="E91" s="4"/>
      <c r="F91" s="4"/>
      <c r="G91" s="4"/>
      <c r="H91" s="4"/>
      <c r="I91" s="4"/>
    </row>
    <row r="92" spans="1:9" x14ac:dyDescent="0.2">
      <c r="A92" s="4"/>
      <c r="B92" s="4"/>
      <c r="C92" s="4"/>
      <c r="D92" s="4"/>
      <c r="E92" s="4"/>
      <c r="F92" s="4"/>
      <c r="G92" s="4"/>
      <c r="H92" s="4"/>
      <c r="I92" s="4"/>
    </row>
    <row r="94" spans="1:9" x14ac:dyDescent="0.2">
      <c r="A94" s="4"/>
      <c r="B94" s="4"/>
      <c r="C94" s="4"/>
      <c r="D94" s="4"/>
      <c r="E94" s="4"/>
      <c r="F94" s="4"/>
      <c r="G94" s="4"/>
      <c r="H94" s="4"/>
      <c r="I94" s="4"/>
    </row>
    <row r="95" spans="1:9" x14ac:dyDescent="0.2">
      <c r="A95" s="4"/>
      <c r="B95" s="4"/>
      <c r="C95" s="4"/>
      <c r="D95" s="4"/>
      <c r="E95" s="4"/>
      <c r="F95" s="4"/>
      <c r="G95" s="4"/>
      <c r="H95" s="4"/>
      <c r="I95" s="4"/>
    </row>
    <row r="96" spans="1:9" x14ac:dyDescent="0.2">
      <c r="A96" s="4"/>
      <c r="B96" s="4"/>
      <c r="C96" s="4"/>
      <c r="D96" s="4"/>
      <c r="E96" s="4"/>
      <c r="F96" s="4"/>
      <c r="G96" s="4"/>
      <c r="H96" s="4"/>
      <c r="I96" s="4"/>
    </row>
    <row r="97" spans="1:9" x14ac:dyDescent="0.2">
      <c r="A97" s="4"/>
      <c r="B97" s="4"/>
      <c r="C97" s="4"/>
      <c r="D97" s="4"/>
      <c r="E97" s="4"/>
      <c r="F97" s="4"/>
      <c r="G97" s="4"/>
      <c r="H97" s="4"/>
      <c r="I97" s="4"/>
    </row>
    <row r="98" spans="1:9" x14ac:dyDescent="0.2">
      <c r="A98" s="4"/>
      <c r="B98" s="4"/>
      <c r="C98" s="4"/>
      <c r="D98" s="4"/>
      <c r="E98" s="4"/>
      <c r="F98" s="4"/>
      <c r="G98" s="4"/>
      <c r="H98" s="4"/>
      <c r="I98" s="4"/>
    </row>
    <row r="100" spans="1:9" x14ac:dyDescent="0.2">
      <c r="A100" s="4"/>
      <c r="B100" s="4"/>
      <c r="C100" s="4"/>
      <c r="D100" s="4"/>
      <c r="E100" s="4"/>
      <c r="F100" s="4"/>
      <c r="G100" s="4"/>
      <c r="H100" s="4"/>
      <c r="I100" s="4"/>
    </row>
    <row r="101" spans="1:9" x14ac:dyDescent="0.2">
      <c r="A101" s="4"/>
      <c r="B101" s="4"/>
      <c r="C101" s="4"/>
      <c r="D101" s="4"/>
      <c r="E101" s="4"/>
      <c r="F101" s="4"/>
      <c r="G101" s="4"/>
      <c r="H101" s="4"/>
      <c r="I101" s="4"/>
    </row>
    <row r="102" spans="1:9" x14ac:dyDescent="0.2">
      <c r="A102" s="4"/>
      <c r="B102" s="4"/>
      <c r="C102" s="4"/>
      <c r="D102" s="4"/>
      <c r="E102" s="4"/>
      <c r="F102" s="4"/>
      <c r="G102" s="4"/>
      <c r="H102" s="4"/>
      <c r="I102" s="4"/>
    </row>
    <row r="104" spans="1:9" x14ac:dyDescent="0.2">
      <c r="A104" s="4"/>
      <c r="B104" s="4"/>
      <c r="C104" s="4"/>
      <c r="D104" s="4"/>
      <c r="E104" s="4"/>
      <c r="F104" s="4"/>
      <c r="G104" s="4"/>
      <c r="H104" s="4"/>
      <c r="I104" s="4"/>
    </row>
    <row r="105" spans="1:9" x14ac:dyDescent="0.2">
      <c r="A105" s="4"/>
      <c r="B105" s="4"/>
      <c r="C105" s="4"/>
      <c r="D105" s="4"/>
      <c r="E105" s="4"/>
      <c r="F105" s="4"/>
      <c r="G105" s="4"/>
      <c r="H105" s="4"/>
      <c r="I105" s="4"/>
    </row>
    <row r="107" spans="1:9" x14ac:dyDescent="0.2">
      <c r="A107" s="4"/>
      <c r="B107" s="4"/>
      <c r="C107" s="4"/>
      <c r="D107" s="4"/>
      <c r="E107" s="4"/>
      <c r="F107" s="4"/>
      <c r="G107" s="4"/>
      <c r="H107" s="4"/>
      <c r="I107" s="4"/>
    </row>
    <row r="108" spans="1:9" x14ac:dyDescent="0.2">
      <c r="A108" s="4"/>
      <c r="B108" s="4"/>
      <c r="C108" s="4"/>
      <c r="D108" s="4"/>
      <c r="E108" s="4"/>
      <c r="F108" s="4"/>
      <c r="G108" s="4"/>
      <c r="H108" s="4"/>
      <c r="I108" s="4"/>
    </row>
    <row r="109" spans="1:9" x14ac:dyDescent="0.2">
      <c r="A109" s="4"/>
      <c r="B109" s="4"/>
      <c r="C109" s="4"/>
      <c r="D109" s="4"/>
      <c r="E109" s="4"/>
      <c r="F109" s="4"/>
      <c r="G109" s="4"/>
      <c r="H109" s="4"/>
      <c r="I109" s="4"/>
    </row>
    <row r="110" spans="1:9" x14ac:dyDescent="0.2">
      <c r="A110" s="4"/>
      <c r="B110" s="4"/>
      <c r="C110" s="4"/>
      <c r="D110" s="4"/>
      <c r="E110" s="4"/>
      <c r="F110" s="4"/>
      <c r="G110" s="4"/>
      <c r="H110" s="4"/>
      <c r="I110" s="4"/>
    </row>
    <row r="111" spans="1:9" x14ac:dyDescent="0.2">
      <c r="A111" s="4"/>
      <c r="B111" s="4"/>
      <c r="C111" s="4"/>
      <c r="D111" s="4"/>
      <c r="E111" s="4"/>
      <c r="F111" s="4"/>
      <c r="G111" s="4"/>
      <c r="H111" s="4"/>
      <c r="I111" s="4"/>
    </row>
    <row r="112" spans="1:9" x14ac:dyDescent="0.2">
      <c r="A112" s="4"/>
      <c r="B112" s="4"/>
      <c r="C112" s="4"/>
      <c r="D112" s="4"/>
      <c r="E112" s="4"/>
      <c r="F112" s="4"/>
      <c r="G112" s="4"/>
      <c r="H112" s="4"/>
      <c r="I112" s="4"/>
    </row>
    <row r="114" spans="1:9" x14ac:dyDescent="0.2">
      <c r="A114" s="4"/>
      <c r="B114" s="4"/>
      <c r="C114" s="4"/>
      <c r="D114" s="4"/>
      <c r="E114" s="4"/>
      <c r="F114" s="4"/>
      <c r="G114" s="4"/>
      <c r="H114" s="4"/>
      <c r="I114" s="4"/>
    </row>
    <row r="115" spans="1:9" x14ac:dyDescent="0.2">
      <c r="A115" s="4"/>
      <c r="B115" s="4"/>
      <c r="C115" s="4"/>
      <c r="D115" s="4"/>
      <c r="E115" s="4"/>
      <c r="F115" s="4"/>
      <c r="G115" s="4"/>
      <c r="H115" s="4"/>
      <c r="I115" s="4"/>
    </row>
    <row r="118" spans="1:9" x14ac:dyDescent="0.2">
      <c r="A118" s="4"/>
      <c r="B118" s="4"/>
      <c r="C118" s="4"/>
      <c r="D118" s="4"/>
      <c r="E118" s="4"/>
      <c r="F118" s="4"/>
      <c r="G118" s="4"/>
      <c r="H118" s="4"/>
      <c r="I118" s="4"/>
    </row>
    <row r="119" spans="1:9" x14ac:dyDescent="0.2">
      <c r="A119" s="4"/>
      <c r="B119" s="4"/>
      <c r="C119" s="4"/>
      <c r="D119" s="4"/>
      <c r="E119" s="4"/>
      <c r="F119" s="4"/>
      <c r="G119" s="4"/>
      <c r="H119" s="4"/>
      <c r="I119" s="4"/>
    </row>
    <row r="120" spans="1:9" x14ac:dyDescent="0.2">
      <c r="A120" s="4"/>
      <c r="B120" s="4"/>
      <c r="C120" s="4"/>
      <c r="D120" s="4"/>
      <c r="E120" s="4"/>
      <c r="F120" s="4"/>
      <c r="G120" s="4"/>
      <c r="H120" s="4"/>
      <c r="I120" s="4"/>
    </row>
    <row r="121" spans="1:9" x14ac:dyDescent="0.2">
      <c r="A121" s="4"/>
      <c r="B121" s="4"/>
      <c r="C121" s="4"/>
      <c r="D121" s="4"/>
      <c r="E121" s="4"/>
      <c r="F121" s="4"/>
      <c r="G121" s="4"/>
      <c r="H121" s="4"/>
      <c r="I121" s="4"/>
    </row>
    <row r="122" spans="1:9" x14ac:dyDescent="0.2">
      <c r="A122" s="4"/>
      <c r="B122" s="4"/>
      <c r="C122" s="4"/>
      <c r="D122" s="4"/>
      <c r="E122" s="4"/>
      <c r="F122" s="4"/>
      <c r="G122" s="4"/>
      <c r="H122" s="4"/>
      <c r="I122" s="4"/>
    </row>
    <row r="125" spans="1:9" x14ac:dyDescent="0.2">
      <c r="A125" s="4"/>
      <c r="B125" s="4"/>
      <c r="C125" s="4"/>
      <c r="D125" s="4"/>
      <c r="E125" s="4"/>
      <c r="F125" s="4"/>
      <c r="G125" s="4"/>
      <c r="H125" s="4"/>
      <c r="I125" s="4"/>
    </row>
    <row r="126" spans="1:9" x14ac:dyDescent="0.2">
      <c r="A126" s="4"/>
      <c r="B126" s="4"/>
      <c r="C126" s="4"/>
      <c r="D126" s="4"/>
      <c r="E126" s="4"/>
      <c r="F126" s="4"/>
      <c r="G126" s="4"/>
      <c r="H126" s="4"/>
      <c r="I126" s="4"/>
    </row>
    <row r="128" spans="1:9" x14ac:dyDescent="0.2">
      <c r="A128" s="4"/>
      <c r="B128" s="4"/>
      <c r="C128" s="4"/>
      <c r="D128" s="4"/>
      <c r="E128" s="4"/>
      <c r="F128" s="4"/>
      <c r="G128" s="4"/>
      <c r="H128" s="4"/>
      <c r="I128" s="4"/>
    </row>
    <row r="129" spans="1:9" x14ac:dyDescent="0.2">
      <c r="A129" s="4"/>
      <c r="B129" s="4"/>
      <c r="C129" s="4"/>
      <c r="D129" s="4"/>
      <c r="E129" s="4"/>
      <c r="F129" s="4"/>
      <c r="G129" s="4"/>
      <c r="H129" s="4"/>
      <c r="I129" s="4"/>
    </row>
    <row r="130" spans="1:9" x14ac:dyDescent="0.2">
      <c r="A130" s="4"/>
      <c r="B130" s="4"/>
      <c r="C130" s="4"/>
      <c r="D130" s="4"/>
      <c r="E130" s="4"/>
      <c r="F130" s="4"/>
      <c r="G130" s="4"/>
      <c r="H130" s="4"/>
      <c r="I130" s="4"/>
    </row>
    <row r="131" spans="1:9" x14ac:dyDescent="0.2">
      <c r="A131" s="4"/>
      <c r="B131" s="4"/>
      <c r="C131" s="4"/>
      <c r="D131" s="4"/>
      <c r="E131" s="4"/>
      <c r="F131" s="4"/>
      <c r="G131" s="4"/>
      <c r="H131" s="4"/>
      <c r="I131" s="4"/>
    </row>
    <row r="133" spans="1:9" x14ac:dyDescent="0.2">
      <c r="A133" s="4"/>
      <c r="B133" s="4"/>
      <c r="C133" s="4"/>
      <c r="D133" s="4"/>
      <c r="E133" s="4"/>
      <c r="F133" s="4"/>
      <c r="G133" s="4"/>
      <c r="H133" s="4"/>
      <c r="I133" s="4"/>
    </row>
    <row r="136" spans="1:9" x14ac:dyDescent="0.2">
      <c r="A136" s="4"/>
      <c r="B136" s="4"/>
      <c r="C136" s="4"/>
      <c r="D136" s="4"/>
      <c r="E136" s="4"/>
      <c r="F136" s="4"/>
      <c r="G136" s="4"/>
      <c r="H136" s="4"/>
      <c r="I136" s="4"/>
    </row>
    <row r="137" spans="1:9" x14ac:dyDescent="0.2">
      <c r="A137" s="4"/>
      <c r="B137" s="4"/>
      <c r="C137" s="4"/>
      <c r="D137" s="4"/>
      <c r="E137" s="4"/>
      <c r="F137" s="4"/>
      <c r="G137" s="4"/>
      <c r="H137" s="4"/>
      <c r="I137" s="4"/>
    </row>
    <row r="138" spans="1:9" x14ac:dyDescent="0.2">
      <c r="A138" s="4"/>
      <c r="B138" s="4"/>
      <c r="C138" s="4"/>
      <c r="D138" s="4"/>
      <c r="E138" s="4"/>
      <c r="F138" s="4"/>
      <c r="G138" s="4"/>
      <c r="H138" s="4"/>
      <c r="I138" s="4"/>
    </row>
    <row r="139" spans="1:9" x14ac:dyDescent="0.2">
      <c r="A139" s="4"/>
      <c r="B139" s="4"/>
      <c r="C139" s="4"/>
      <c r="D139" s="4"/>
      <c r="E139" s="4"/>
      <c r="F139" s="4"/>
      <c r="G139" s="4"/>
      <c r="H139" s="4"/>
      <c r="I139" s="4"/>
    </row>
    <row r="140" spans="1:9" x14ac:dyDescent="0.2">
      <c r="A140" s="4"/>
      <c r="B140" s="4"/>
      <c r="C140" s="4"/>
      <c r="D140" s="4"/>
      <c r="E140" s="4"/>
      <c r="F140" s="4"/>
      <c r="G140" s="4"/>
      <c r="H140" s="4"/>
      <c r="I140" s="4"/>
    </row>
    <row r="144" spans="1:9" x14ac:dyDescent="0.2">
      <c r="A144" s="4"/>
      <c r="B144" s="4"/>
      <c r="C144" s="4"/>
      <c r="D144" s="4"/>
      <c r="E144" s="4"/>
      <c r="F144" s="4"/>
      <c r="G144" s="4"/>
      <c r="H144" s="4"/>
      <c r="I144" s="4"/>
    </row>
    <row r="150" spans="1:9" x14ac:dyDescent="0.2">
      <c r="A150" s="4"/>
      <c r="B150" s="4"/>
      <c r="C150" s="4"/>
      <c r="D150" s="4"/>
      <c r="E150" s="4"/>
      <c r="F150" s="4"/>
      <c r="G150" s="4"/>
      <c r="H150" s="4"/>
      <c r="I150" s="4"/>
    </row>
    <row r="155" spans="1:9" x14ac:dyDescent="0.2">
      <c r="A155" s="4"/>
      <c r="B155" s="4"/>
      <c r="C155" s="4"/>
      <c r="D155" s="4"/>
      <c r="E155" s="4"/>
      <c r="F155" s="4"/>
      <c r="G155" s="4"/>
      <c r="H155" s="4"/>
      <c r="I155" s="4"/>
    </row>
    <row r="156" spans="1:9" x14ac:dyDescent="0.2">
      <c r="A156" s="4"/>
      <c r="B156" s="4"/>
      <c r="C156" s="4"/>
      <c r="D156" s="4"/>
      <c r="E156" s="4"/>
      <c r="F156" s="4"/>
      <c r="G156" s="4"/>
      <c r="H156" s="4"/>
      <c r="I156" s="4"/>
    </row>
    <row r="157" spans="1:9" x14ac:dyDescent="0.2">
      <c r="A157" s="4"/>
      <c r="B157" s="4"/>
      <c r="C157" s="4"/>
      <c r="D157" s="4"/>
      <c r="E157" s="4"/>
      <c r="F157" s="4"/>
      <c r="G157" s="4"/>
      <c r="H157" s="4"/>
      <c r="I157" s="4"/>
    </row>
    <row r="158" spans="1:9" x14ac:dyDescent="0.2">
      <c r="A158" s="4"/>
      <c r="B158" s="4"/>
      <c r="C158" s="4"/>
      <c r="D158" s="4"/>
      <c r="E158" s="4"/>
      <c r="F158" s="4"/>
      <c r="G158" s="4"/>
      <c r="H158" s="4"/>
      <c r="I158" s="4"/>
    </row>
    <row r="159" spans="1:9" x14ac:dyDescent="0.2">
      <c r="A159" s="4"/>
      <c r="B159" s="4"/>
      <c r="C159" s="4"/>
      <c r="D159" s="4"/>
      <c r="E159" s="4"/>
      <c r="F159" s="4"/>
      <c r="G159" s="4"/>
      <c r="H159" s="4"/>
      <c r="I159" s="4"/>
    </row>
    <row r="160" spans="1:9" x14ac:dyDescent="0.2">
      <c r="A160" s="4"/>
      <c r="B160" s="4"/>
      <c r="C160" s="4"/>
      <c r="D160" s="4"/>
      <c r="E160" s="4"/>
      <c r="F160" s="4"/>
      <c r="G160" s="4"/>
      <c r="H160" s="4"/>
      <c r="I160" s="4"/>
    </row>
    <row r="161" spans="1:9" x14ac:dyDescent="0.2">
      <c r="A161" s="4"/>
      <c r="B161" s="4"/>
      <c r="C161" s="4"/>
      <c r="D161" s="4"/>
      <c r="E161" s="4"/>
      <c r="F161" s="4"/>
      <c r="G161" s="4"/>
      <c r="H161" s="4"/>
      <c r="I161" s="4"/>
    </row>
    <row r="162" spans="1:9" x14ac:dyDescent="0.2">
      <c r="A162" s="4"/>
      <c r="B162" s="4"/>
      <c r="C162" s="4"/>
      <c r="D162" s="4"/>
      <c r="E162" s="4"/>
      <c r="F162" s="4"/>
      <c r="G162" s="4"/>
      <c r="H162" s="4"/>
      <c r="I162" s="4"/>
    </row>
    <row r="163" spans="1:9" x14ac:dyDescent="0.2">
      <c r="A163" s="4"/>
      <c r="B163" s="4"/>
      <c r="C163" s="4"/>
      <c r="D163" s="4"/>
      <c r="E163" s="4"/>
      <c r="F163" s="4"/>
      <c r="G163" s="4"/>
      <c r="H163" s="4"/>
      <c r="I163" s="4"/>
    </row>
    <row r="164" spans="1:9" x14ac:dyDescent="0.2">
      <c r="A164" s="4"/>
      <c r="B164" s="4"/>
      <c r="C164" s="4"/>
      <c r="D164" s="4"/>
      <c r="E164" s="4"/>
      <c r="F164" s="4"/>
      <c r="G164" s="4"/>
      <c r="H164" s="4"/>
      <c r="I164" s="4"/>
    </row>
    <row r="165" spans="1:9" x14ac:dyDescent="0.2">
      <c r="A165" s="4"/>
      <c r="B165" s="4"/>
      <c r="C165" s="4"/>
      <c r="D165" s="4"/>
      <c r="E165" s="4"/>
      <c r="F165" s="4"/>
      <c r="G165" s="4"/>
      <c r="H165" s="4"/>
      <c r="I165" s="4"/>
    </row>
    <row r="166" spans="1:9" x14ac:dyDescent="0.2">
      <c r="A166" s="4"/>
      <c r="B166" s="4"/>
      <c r="C166" s="4"/>
      <c r="D166" s="4"/>
      <c r="E166" s="4"/>
      <c r="F166" s="4"/>
      <c r="G166" s="4"/>
      <c r="H166" s="4"/>
      <c r="I166" s="4"/>
    </row>
    <row r="167" spans="1:9" x14ac:dyDescent="0.2">
      <c r="A167" s="4"/>
      <c r="B167" s="4"/>
      <c r="C167" s="4"/>
      <c r="D167" s="4"/>
      <c r="E167" s="4"/>
      <c r="F167" s="4"/>
      <c r="G167" s="4"/>
      <c r="H167" s="4"/>
      <c r="I167" s="4"/>
    </row>
    <row r="168" spans="1:9" x14ac:dyDescent="0.2">
      <c r="A168" s="4"/>
      <c r="B168" s="4"/>
      <c r="C168" s="4"/>
      <c r="D168" s="4"/>
      <c r="E168" s="4"/>
      <c r="F168" s="4"/>
      <c r="G168" s="4"/>
      <c r="H168" s="4"/>
      <c r="I168" s="4"/>
    </row>
    <row r="169" spans="1:9" x14ac:dyDescent="0.2">
      <c r="A169" s="4"/>
      <c r="B169" s="4"/>
      <c r="C169" s="4"/>
      <c r="D169" s="4"/>
      <c r="E169" s="4"/>
      <c r="F169" s="4"/>
      <c r="G169" s="4"/>
      <c r="H169" s="4"/>
      <c r="I169" s="4"/>
    </row>
    <row r="170" spans="1:9" x14ac:dyDescent="0.2">
      <c r="A170" s="4"/>
      <c r="B170" s="4"/>
      <c r="C170" s="4"/>
      <c r="D170" s="4"/>
      <c r="E170" s="4"/>
      <c r="F170" s="4"/>
      <c r="G170" s="4"/>
      <c r="H170" s="4"/>
      <c r="I170" s="4"/>
    </row>
    <row r="171" spans="1:9" x14ac:dyDescent="0.2">
      <c r="A171" s="4"/>
      <c r="B171" s="4"/>
      <c r="C171" s="4"/>
      <c r="D171" s="4"/>
      <c r="E171" s="4"/>
      <c r="F171" s="4"/>
      <c r="G171" s="4"/>
      <c r="H171" s="4"/>
      <c r="I171" s="4"/>
    </row>
    <row r="172" spans="1:9" x14ac:dyDescent="0.2">
      <c r="A172" s="4"/>
      <c r="B172" s="4"/>
      <c r="C172" s="4"/>
      <c r="D172" s="4"/>
      <c r="E172" s="4"/>
      <c r="F172" s="4"/>
      <c r="G172" s="4"/>
      <c r="H172" s="4"/>
      <c r="I172" s="4"/>
    </row>
    <row r="173" spans="1:9" x14ac:dyDescent="0.2">
      <c r="A173" s="4"/>
      <c r="B173" s="4"/>
      <c r="C173" s="4"/>
      <c r="D173" s="4"/>
      <c r="E173" s="4"/>
      <c r="F173" s="4"/>
      <c r="G173" s="4"/>
      <c r="H173" s="4"/>
      <c r="I173" s="4"/>
    </row>
    <row r="174" spans="1:9" x14ac:dyDescent="0.2">
      <c r="A174" s="4"/>
      <c r="B174" s="4"/>
      <c r="C174" s="4"/>
      <c r="D174" s="4"/>
      <c r="E174" s="4"/>
      <c r="F174" s="4"/>
      <c r="G174" s="4"/>
      <c r="H174" s="4"/>
      <c r="I174" s="4"/>
    </row>
    <row r="175" spans="1:9" x14ac:dyDescent="0.2">
      <c r="A175" s="4"/>
      <c r="B175" s="4"/>
      <c r="C175" s="4"/>
      <c r="D175" s="4"/>
      <c r="E175" s="4"/>
      <c r="F175" s="4"/>
      <c r="G175" s="4"/>
      <c r="H175" s="4"/>
      <c r="I175" s="4"/>
    </row>
    <row r="177" spans="1:9" x14ac:dyDescent="0.2">
      <c r="A177" s="4"/>
      <c r="B177" s="4"/>
      <c r="C177" s="4"/>
      <c r="D177" s="4"/>
      <c r="E177" s="4"/>
      <c r="F177" s="4"/>
      <c r="G177" s="4"/>
      <c r="H177" s="4"/>
      <c r="I177" s="4"/>
    </row>
    <row r="178" spans="1:9" x14ac:dyDescent="0.2">
      <c r="A178" s="4"/>
      <c r="B178" s="4"/>
      <c r="C178" s="4"/>
      <c r="D178" s="4"/>
      <c r="E178" s="4"/>
      <c r="F178" s="4"/>
      <c r="G178" s="4"/>
      <c r="H178" s="4"/>
      <c r="I178" s="4"/>
    </row>
    <row r="179" spans="1:9" x14ac:dyDescent="0.2">
      <c r="A179" s="4"/>
      <c r="B179" s="4"/>
      <c r="C179" s="4"/>
      <c r="D179" s="4"/>
      <c r="E179" s="4"/>
      <c r="F179" s="4"/>
      <c r="G179" s="4"/>
      <c r="H179" s="4"/>
      <c r="I179" s="4"/>
    </row>
    <row r="180" spans="1:9" x14ac:dyDescent="0.2">
      <c r="A180" s="4"/>
      <c r="B180" s="4"/>
      <c r="C180" s="4"/>
      <c r="D180" s="4"/>
      <c r="E180" s="4"/>
      <c r="F180" s="4"/>
      <c r="G180" s="4"/>
      <c r="H180" s="4"/>
      <c r="I180" s="4"/>
    </row>
    <row r="181" spans="1:9" x14ac:dyDescent="0.2">
      <c r="A181" s="4"/>
      <c r="B181" s="4"/>
      <c r="C181" s="4"/>
      <c r="D181" s="4"/>
      <c r="E181" s="4"/>
      <c r="F181" s="4"/>
      <c r="G181" s="4"/>
      <c r="H181" s="4"/>
      <c r="I181" s="4"/>
    </row>
    <row r="182" spans="1:9" x14ac:dyDescent="0.2">
      <c r="A182" s="4"/>
      <c r="B182" s="4"/>
      <c r="C182" s="4"/>
      <c r="D182" s="4"/>
      <c r="E182" s="4"/>
      <c r="F182" s="4"/>
      <c r="G182" s="4"/>
      <c r="H182" s="4"/>
      <c r="I182" s="4"/>
    </row>
    <row r="188" spans="1:9" x14ac:dyDescent="0.2">
      <c r="A188" s="4"/>
      <c r="B188" s="4"/>
      <c r="C188" s="4"/>
      <c r="D188" s="4"/>
      <c r="E188" s="4"/>
      <c r="F188" s="4"/>
      <c r="G188" s="4"/>
      <c r="H188" s="4"/>
      <c r="I188" s="4"/>
    </row>
    <row r="190" spans="1:9" x14ac:dyDescent="0.2">
      <c r="A190" s="4"/>
      <c r="B190" s="4"/>
      <c r="C190" s="4"/>
      <c r="D190" s="4"/>
      <c r="E190" s="4"/>
      <c r="F190" s="4"/>
      <c r="G190" s="4"/>
      <c r="H190" s="4"/>
      <c r="I190" s="4"/>
    </row>
    <row r="191" spans="1:9" x14ac:dyDescent="0.2">
      <c r="A191" s="4"/>
      <c r="B191" s="4"/>
      <c r="C191" s="4"/>
      <c r="D191" s="4"/>
      <c r="E191" s="4"/>
      <c r="F191" s="4"/>
      <c r="G191" s="4"/>
      <c r="H191" s="4"/>
      <c r="I191" s="4"/>
    </row>
    <row r="192" spans="1:9" x14ac:dyDescent="0.2">
      <c r="A192" s="4"/>
      <c r="B192" s="4"/>
      <c r="C192" s="4"/>
      <c r="D192" s="4"/>
      <c r="E192" s="4"/>
      <c r="F192" s="4"/>
      <c r="G192" s="4"/>
      <c r="H192" s="4"/>
      <c r="I192" s="4"/>
    </row>
    <row r="193" spans="1:9" x14ac:dyDescent="0.2">
      <c r="A193" s="4"/>
      <c r="B193" s="4"/>
      <c r="C193" s="4"/>
      <c r="D193" s="4"/>
      <c r="E193" s="4"/>
      <c r="F193" s="4"/>
      <c r="G193" s="4"/>
      <c r="H193" s="4"/>
      <c r="I193" s="4"/>
    </row>
    <row r="194" spans="1:9" x14ac:dyDescent="0.2">
      <c r="A194" s="4"/>
      <c r="B194" s="4"/>
      <c r="C194" s="4"/>
      <c r="D194" s="4"/>
      <c r="E194" s="4"/>
      <c r="F194" s="4"/>
      <c r="G194" s="4"/>
      <c r="H194" s="4"/>
      <c r="I194" s="4"/>
    </row>
    <row r="195" spans="1:9" x14ac:dyDescent="0.2">
      <c r="A195" s="4"/>
      <c r="B195" s="4"/>
      <c r="C195" s="4"/>
      <c r="D195" s="4"/>
      <c r="E195" s="4"/>
      <c r="F195" s="4"/>
      <c r="G195" s="4"/>
      <c r="H195" s="4"/>
      <c r="I195" s="4"/>
    </row>
    <row r="197" spans="1:9" x14ac:dyDescent="0.2">
      <c r="A197" s="4"/>
      <c r="B197" s="4"/>
      <c r="C197" s="4"/>
      <c r="D197" s="4"/>
      <c r="E197" s="4"/>
      <c r="F197" s="4"/>
      <c r="G197" s="4"/>
      <c r="H197" s="4"/>
      <c r="I197" s="4"/>
    </row>
    <row r="198" spans="1:9" x14ac:dyDescent="0.2">
      <c r="A198" s="4"/>
      <c r="B198" s="4"/>
      <c r="C198" s="4"/>
      <c r="D198" s="4"/>
      <c r="E198" s="4"/>
      <c r="F198" s="4"/>
      <c r="G198" s="4"/>
      <c r="H198" s="4"/>
      <c r="I198" s="4"/>
    </row>
    <row r="199" spans="1:9" x14ac:dyDescent="0.2">
      <c r="A199" s="4"/>
      <c r="B199" s="4"/>
      <c r="C199" s="4"/>
      <c r="D199" s="4"/>
      <c r="E199" s="4"/>
      <c r="F199" s="4"/>
      <c r="G199" s="4"/>
      <c r="H199" s="4"/>
      <c r="I199" s="4"/>
    </row>
    <row r="205" spans="1:9" x14ac:dyDescent="0.2">
      <c r="A205" s="4"/>
      <c r="B205" s="4"/>
      <c r="C205" s="4"/>
      <c r="D205" s="4"/>
      <c r="E205" s="4"/>
      <c r="F205" s="4"/>
      <c r="G205" s="4"/>
      <c r="H205" s="4"/>
      <c r="I205" s="4"/>
    </row>
    <row r="206" spans="1:9" x14ac:dyDescent="0.2">
      <c r="A206" s="4"/>
      <c r="B206" s="4"/>
      <c r="C206" s="4"/>
      <c r="D206" s="4"/>
      <c r="E206" s="4"/>
      <c r="F206" s="4"/>
      <c r="G206" s="4"/>
      <c r="H206" s="4"/>
      <c r="I206" s="4"/>
    </row>
    <row r="207" spans="1:9" x14ac:dyDescent="0.2">
      <c r="A207" s="4"/>
      <c r="B207" s="4"/>
      <c r="C207" s="4"/>
      <c r="D207" s="4"/>
      <c r="E207" s="4"/>
      <c r="F207" s="4"/>
      <c r="G207" s="4"/>
      <c r="H207" s="4"/>
      <c r="I207" s="4"/>
    </row>
    <row r="208" spans="1:9" x14ac:dyDescent="0.2">
      <c r="A208" s="4"/>
      <c r="B208" s="4"/>
      <c r="C208" s="4"/>
      <c r="D208" s="4"/>
      <c r="E208" s="4"/>
      <c r="F208" s="4"/>
      <c r="G208" s="4"/>
      <c r="H208" s="4"/>
      <c r="I208" s="4"/>
    </row>
    <row r="209" spans="1:9" x14ac:dyDescent="0.2">
      <c r="A209" s="4"/>
      <c r="B209" s="4"/>
      <c r="C209" s="4"/>
      <c r="D209" s="4"/>
      <c r="E209" s="4"/>
      <c r="F209" s="4"/>
      <c r="G209" s="4"/>
      <c r="H209" s="4"/>
      <c r="I209" s="4"/>
    </row>
    <row r="210" spans="1:9" x14ac:dyDescent="0.2">
      <c r="A210" s="4"/>
      <c r="B210" s="4"/>
      <c r="C210" s="4"/>
      <c r="D210" s="4"/>
      <c r="E210" s="4"/>
      <c r="F210" s="4"/>
      <c r="G210" s="4"/>
      <c r="H210" s="4"/>
      <c r="I210" s="4"/>
    </row>
    <row r="211" spans="1:9" x14ac:dyDescent="0.2">
      <c r="A211" s="4"/>
      <c r="B211" s="4"/>
      <c r="C211" s="4"/>
      <c r="D211" s="4"/>
      <c r="E211" s="4"/>
      <c r="F211" s="4"/>
      <c r="G211" s="4"/>
      <c r="H211" s="4"/>
      <c r="I211" s="4"/>
    </row>
    <row r="212" spans="1:9" x14ac:dyDescent="0.2">
      <c r="A212" s="4"/>
      <c r="B212" s="4"/>
      <c r="C212" s="4"/>
      <c r="D212" s="4"/>
      <c r="E212" s="4"/>
      <c r="F212" s="4"/>
      <c r="G212" s="4"/>
      <c r="H212" s="4"/>
      <c r="I212" s="4"/>
    </row>
    <row r="213" spans="1:9" x14ac:dyDescent="0.2">
      <c r="A213" s="4"/>
      <c r="B213" s="4"/>
      <c r="C213" s="4"/>
      <c r="D213" s="4"/>
      <c r="E213" s="4"/>
      <c r="F213" s="4"/>
      <c r="G213" s="4"/>
      <c r="H213" s="4"/>
      <c r="I213" s="4"/>
    </row>
    <row r="214" spans="1:9" x14ac:dyDescent="0.2">
      <c r="A214" s="4"/>
      <c r="B214" s="4"/>
      <c r="C214" s="4"/>
      <c r="D214" s="4"/>
      <c r="E214" s="4"/>
      <c r="F214" s="4"/>
      <c r="G214" s="4"/>
      <c r="H214" s="4"/>
      <c r="I214" s="4"/>
    </row>
    <row r="216" spans="1:9" x14ac:dyDescent="0.2">
      <c r="A216" s="4"/>
      <c r="B216" s="4"/>
      <c r="C216" s="4"/>
      <c r="D216" s="4"/>
      <c r="E216" s="4"/>
      <c r="F216" s="4"/>
      <c r="G216" s="4"/>
      <c r="H216" s="4"/>
      <c r="I216" s="4"/>
    </row>
    <row r="217" spans="1:9" x14ac:dyDescent="0.2">
      <c r="A217" s="4"/>
      <c r="B217" s="4"/>
      <c r="C217" s="4"/>
      <c r="D217" s="4"/>
      <c r="E217" s="4"/>
      <c r="F217" s="4"/>
      <c r="G217" s="4"/>
      <c r="H217" s="4"/>
      <c r="I217" s="4"/>
    </row>
    <row r="218" spans="1:9" x14ac:dyDescent="0.2">
      <c r="A218" s="4"/>
      <c r="B218" s="4"/>
      <c r="C218" s="4"/>
      <c r="D218" s="4"/>
      <c r="E218" s="4"/>
      <c r="F218" s="4"/>
      <c r="G218" s="4"/>
      <c r="H218" s="4"/>
      <c r="I218" s="4"/>
    </row>
    <row r="219" spans="1:9" x14ac:dyDescent="0.2">
      <c r="A219" s="4"/>
      <c r="B219" s="4"/>
      <c r="C219" s="4"/>
      <c r="D219" s="4"/>
      <c r="E219" s="4"/>
      <c r="F219" s="4"/>
      <c r="G219" s="4"/>
      <c r="H219" s="4"/>
      <c r="I219" s="4"/>
    </row>
    <row r="220" spans="1:9" x14ac:dyDescent="0.2">
      <c r="A220" s="4"/>
      <c r="B220" s="4"/>
      <c r="C220" s="4"/>
      <c r="D220" s="4"/>
      <c r="E220" s="4"/>
      <c r="F220" s="4"/>
      <c r="G220" s="4"/>
      <c r="H220" s="4"/>
      <c r="I220" s="4"/>
    </row>
    <row r="221" spans="1:9" x14ac:dyDescent="0.2">
      <c r="A221" s="4"/>
      <c r="B221" s="4"/>
      <c r="C221" s="4"/>
      <c r="D221" s="4"/>
      <c r="E221" s="4"/>
      <c r="F221" s="4"/>
      <c r="G221" s="4"/>
      <c r="H221" s="4"/>
      <c r="I221" s="4"/>
    </row>
    <row r="222" spans="1:9" x14ac:dyDescent="0.2">
      <c r="A222" s="4"/>
      <c r="B222" s="4"/>
      <c r="C222" s="4"/>
      <c r="D222" s="4"/>
      <c r="E222" s="4"/>
      <c r="F222" s="4"/>
      <c r="G222" s="4"/>
      <c r="H222" s="4"/>
      <c r="I222" s="4"/>
    </row>
    <row r="223" spans="1:9" x14ac:dyDescent="0.2">
      <c r="A223" s="4"/>
      <c r="B223" s="4"/>
      <c r="C223" s="4"/>
      <c r="D223" s="4"/>
      <c r="E223" s="4"/>
      <c r="F223" s="4"/>
      <c r="G223" s="4"/>
      <c r="H223" s="4"/>
      <c r="I223" s="4"/>
    </row>
    <row r="224" spans="1:9" x14ac:dyDescent="0.2">
      <c r="A224" s="4"/>
      <c r="B224" s="4"/>
      <c r="C224" s="4"/>
      <c r="D224" s="4"/>
      <c r="E224" s="4"/>
      <c r="F224" s="4"/>
      <c r="G224" s="4"/>
      <c r="H224" s="4"/>
      <c r="I224" s="4"/>
    </row>
    <row r="225" spans="1:9" x14ac:dyDescent="0.2">
      <c r="A225" s="4"/>
      <c r="B225" s="4"/>
      <c r="C225" s="4"/>
      <c r="D225" s="4"/>
      <c r="E225" s="4"/>
      <c r="F225" s="4"/>
      <c r="G225" s="4"/>
      <c r="H225" s="4"/>
      <c r="I225" s="4"/>
    </row>
    <row r="226" spans="1:9" x14ac:dyDescent="0.2">
      <c r="A226" s="4"/>
      <c r="B226" s="4"/>
      <c r="C226" s="4"/>
      <c r="D226" s="4"/>
      <c r="E226" s="4"/>
      <c r="F226" s="4"/>
      <c r="G226" s="4"/>
      <c r="H226" s="4"/>
      <c r="I226" s="4"/>
    </row>
    <row r="227" spans="1:9" x14ac:dyDescent="0.2">
      <c r="A227" s="4"/>
      <c r="B227" s="4"/>
      <c r="C227" s="4"/>
      <c r="D227" s="4"/>
      <c r="E227" s="4"/>
      <c r="F227" s="4"/>
      <c r="G227" s="4"/>
      <c r="H227" s="4"/>
      <c r="I227" s="4"/>
    </row>
    <row r="228" spans="1:9" x14ac:dyDescent="0.2">
      <c r="A228" s="4"/>
      <c r="B228" s="4"/>
      <c r="C228" s="4"/>
      <c r="D228" s="4"/>
      <c r="E228" s="4"/>
      <c r="F228" s="4"/>
      <c r="G228" s="4"/>
      <c r="H228" s="4"/>
      <c r="I228" s="4"/>
    </row>
    <row r="229" spans="1:9" x14ac:dyDescent="0.2">
      <c r="A229" s="4"/>
      <c r="B229" s="4"/>
      <c r="C229" s="4"/>
      <c r="D229" s="4"/>
      <c r="E229" s="4"/>
      <c r="F229" s="4"/>
      <c r="G229" s="4"/>
      <c r="H229" s="4"/>
      <c r="I229" s="4"/>
    </row>
    <row r="230" spans="1:9" x14ac:dyDescent="0.2">
      <c r="A230" s="4"/>
      <c r="B230" s="4"/>
      <c r="C230" s="4"/>
      <c r="D230" s="4"/>
      <c r="E230" s="4"/>
      <c r="F230" s="4"/>
      <c r="G230" s="4"/>
      <c r="H230" s="4"/>
      <c r="I230" s="4"/>
    </row>
    <row r="234" spans="1:9" x14ac:dyDescent="0.2">
      <c r="A234" s="4"/>
      <c r="B234" s="4"/>
      <c r="C234" s="4"/>
      <c r="D234" s="4"/>
      <c r="E234" s="4"/>
      <c r="F234" s="4"/>
      <c r="G234" s="4"/>
      <c r="H234" s="4"/>
      <c r="I234" s="4"/>
    </row>
    <row r="244" spans="1:9" x14ac:dyDescent="0.2">
      <c r="A244" s="4"/>
      <c r="B244" s="4"/>
      <c r="C244" s="4"/>
      <c r="D244" s="4"/>
      <c r="E244" s="4"/>
      <c r="F244" s="4"/>
      <c r="G244" s="4"/>
      <c r="H244" s="4"/>
      <c r="I244" s="4"/>
    </row>
  </sheetData>
  <sheetProtection selectLockedCells="1"/>
  <mergeCells count="24">
    <mergeCell ref="E12:F12"/>
    <mergeCell ref="E13:F13"/>
    <mergeCell ref="H13:I13"/>
    <mergeCell ref="J48:K48"/>
    <mergeCell ref="B44:I44"/>
    <mergeCell ref="H45:I45"/>
    <mergeCell ref="F47:F48"/>
    <mergeCell ref="A43:I43"/>
    <mergeCell ref="A34:I34"/>
    <mergeCell ref="A25:F25"/>
    <mergeCell ref="E16:F16"/>
    <mergeCell ref="E18:F18"/>
    <mergeCell ref="C29:E29"/>
    <mergeCell ref="C32:F32"/>
    <mergeCell ref="B33:F33"/>
    <mergeCell ref="E7:I7"/>
    <mergeCell ref="E11:F11"/>
    <mergeCell ref="E6:F6"/>
    <mergeCell ref="H6:I6"/>
    <mergeCell ref="A2:D2"/>
    <mergeCell ref="E2:I2"/>
    <mergeCell ref="E3:I3"/>
    <mergeCell ref="E4:I4"/>
    <mergeCell ref="E5:I5"/>
  </mergeCells>
  <pageMargins left="0.70866141732283472" right="0.70866141732283472" top="0.78740157480314965" bottom="0.78740157480314965" header="0.51181102362204722" footer="0.51181102362204722"/>
  <pageSetup paperSize="9" scale="80" firstPageNumber="97" orientation="portrait" useFirstPageNumber="1" r:id="rId1"/>
  <headerFooter alignWithMargins="0">
    <oddFooter>&amp;L&amp;"Arial,Kurzíva"&amp;11Zastupitelstvo Olomouckého kraje 19. 6. 2023
6.1. - Rozpočet Olomouckého kraje 2022 - závěrečný účet
Příloha č. 14: Financování hospodaření příspěvkových organizací Olomouckého kraje&amp;R&amp;"Arial,Kurzíva"&amp;11Strana &amp;P (celkem 293)</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2">
    <tabColor theme="3" tint="0.79998168889431442"/>
  </sheetPr>
  <dimension ref="A1:L244"/>
  <sheetViews>
    <sheetView showGridLines="0" topLeftCell="A10" zoomScaleNormal="100" workbookViewId="0">
      <selection activeCell="K42" sqref="K42"/>
    </sheetView>
  </sheetViews>
  <sheetFormatPr defaultColWidth="9.140625" defaultRowHeight="12.75" x14ac:dyDescent="0.2"/>
  <cols>
    <col min="1" max="1" width="7.5703125" style="27" customWidth="1"/>
    <col min="2" max="2" width="2.5703125" style="27" customWidth="1"/>
    <col min="3" max="3" width="8.42578125" style="27" customWidth="1"/>
    <col min="4" max="4" width="8.28515625" style="27" customWidth="1"/>
    <col min="5" max="5" width="15.28515625" style="27" customWidth="1"/>
    <col min="6" max="6" width="15.5703125" style="27" customWidth="1"/>
    <col min="7" max="7" width="15" style="27" customWidth="1"/>
    <col min="8" max="8" width="15.28515625" style="27" customWidth="1"/>
    <col min="9" max="9" width="19" style="27" customWidth="1"/>
    <col min="10" max="10" width="16.85546875" style="309" customWidth="1"/>
    <col min="11" max="11" width="14.42578125" style="7" customWidth="1"/>
    <col min="12" max="16384" width="9.140625" style="4"/>
  </cols>
  <sheetData>
    <row r="1" spans="1:11" ht="19.5" x14ac:dyDescent="0.4">
      <c r="A1" s="43" t="s">
        <v>0</v>
      </c>
      <c r="B1" s="21"/>
      <c r="C1" s="21"/>
      <c r="D1" s="21"/>
      <c r="I1" s="288"/>
    </row>
    <row r="2" spans="1:11" ht="19.5" x14ac:dyDescent="0.4">
      <c r="A2" s="471" t="s">
        <v>1</v>
      </c>
      <c r="B2" s="471"/>
      <c r="C2" s="471"/>
      <c r="D2" s="471"/>
      <c r="E2" s="472" t="s">
        <v>162</v>
      </c>
      <c r="F2" s="472"/>
      <c r="G2" s="472"/>
      <c r="H2" s="472"/>
      <c r="I2" s="472"/>
      <c r="J2" s="22"/>
    </row>
    <row r="3" spans="1:11" ht="9.75" customHeight="1" x14ac:dyDescent="0.4">
      <c r="A3" s="122"/>
      <c r="B3" s="122"/>
      <c r="C3" s="122"/>
      <c r="D3" s="122"/>
      <c r="E3" s="466" t="s">
        <v>23</v>
      </c>
      <c r="F3" s="466"/>
      <c r="G3" s="466"/>
      <c r="H3" s="466"/>
      <c r="I3" s="466"/>
      <c r="J3" s="22"/>
    </row>
    <row r="4" spans="1:11" ht="15.75" x14ac:dyDescent="0.25">
      <c r="A4" s="23" t="s">
        <v>2</v>
      </c>
      <c r="E4" s="473" t="s">
        <v>189</v>
      </c>
      <c r="F4" s="473"/>
      <c r="G4" s="473"/>
      <c r="H4" s="473"/>
      <c r="I4" s="473"/>
    </row>
    <row r="5" spans="1:11" ht="7.5" customHeight="1" x14ac:dyDescent="0.3">
      <c r="A5" s="24"/>
      <c r="E5" s="466" t="s">
        <v>23</v>
      </c>
      <c r="F5" s="466"/>
      <c r="G5" s="466"/>
      <c r="H5" s="466"/>
      <c r="I5" s="466"/>
    </row>
    <row r="6" spans="1:11" ht="19.5" x14ac:dyDescent="0.4">
      <c r="A6" s="22" t="s">
        <v>34</v>
      </c>
      <c r="C6" s="287"/>
      <c r="D6" s="287"/>
      <c r="E6" s="468">
        <v>47654244</v>
      </c>
      <c r="F6" s="469"/>
      <c r="G6" s="126" t="s">
        <v>3</v>
      </c>
      <c r="H6" s="470">
        <v>1304</v>
      </c>
      <c r="I6" s="470"/>
    </row>
    <row r="7" spans="1:11" ht="8.25" customHeight="1" x14ac:dyDescent="0.4">
      <c r="A7" s="22"/>
      <c r="E7" s="466" t="s">
        <v>24</v>
      </c>
      <c r="F7" s="466"/>
      <c r="G7" s="466"/>
      <c r="H7" s="466"/>
      <c r="I7" s="466"/>
    </row>
    <row r="8" spans="1:11" ht="19.5" hidden="1" x14ac:dyDescent="0.4">
      <c r="A8" s="22"/>
      <c r="E8" s="127"/>
      <c r="F8" s="127"/>
      <c r="G8" s="127"/>
      <c r="H8" s="25"/>
      <c r="I8" s="127"/>
    </row>
    <row r="9" spans="1:11" ht="30.75" customHeight="1" x14ac:dyDescent="0.4">
      <c r="A9" s="22"/>
      <c r="E9" s="127"/>
      <c r="F9" s="127"/>
      <c r="G9" s="127"/>
      <c r="H9" s="25"/>
      <c r="I9" s="127"/>
    </row>
    <row r="11" spans="1:11" ht="15" customHeight="1" x14ac:dyDescent="0.4">
      <c r="A11" s="26"/>
      <c r="E11" s="435" t="s">
        <v>4</v>
      </c>
      <c r="F11" s="467"/>
      <c r="G11" s="38" t="s">
        <v>5</v>
      </c>
      <c r="H11" s="33" t="s">
        <v>6</v>
      </c>
      <c r="I11" s="33"/>
      <c r="J11" s="27"/>
      <c r="K11" s="4"/>
    </row>
    <row r="12" spans="1:11" ht="15" customHeight="1" x14ac:dyDescent="0.4">
      <c r="A12" s="29"/>
      <c r="B12" s="29"/>
      <c r="C12" s="29"/>
      <c r="D12" s="29"/>
      <c r="E12" s="435" t="s">
        <v>7</v>
      </c>
      <c r="F12" s="467"/>
      <c r="G12" s="38" t="s">
        <v>8</v>
      </c>
      <c r="H12" s="37" t="s">
        <v>9</v>
      </c>
      <c r="I12" s="44" t="s">
        <v>10</v>
      </c>
      <c r="J12" s="27"/>
      <c r="K12" s="4"/>
    </row>
    <row r="13" spans="1:11" ht="12.75" customHeight="1" x14ac:dyDescent="0.2">
      <c r="A13" s="29"/>
      <c r="B13" s="29"/>
      <c r="C13" s="29"/>
      <c r="D13" s="29"/>
      <c r="E13" s="435" t="s">
        <v>11</v>
      </c>
      <c r="F13" s="467"/>
      <c r="G13" s="45"/>
      <c r="H13" s="474" t="s">
        <v>35</v>
      </c>
      <c r="I13" s="474"/>
      <c r="J13" s="27"/>
      <c r="K13" s="4"/>
    </row>
    <row r="14" spans="1:11" ht="12.75" customHeight="1" x14ac:dyDescent="0.2">
      <c r="A14" s="29"/>
      <c r="B14" s="29"/>
      <c r="C14" s="29"/>
      <c r="D14" s="29"/>
      <c r="E14" s="28"/>
      <c r="F14" s="28"/>
      <c r="G14" s="45"/>
      <c r="H14" s="123"/>
      <c r="I14" s="123"/>
      <c r="J14" s="27"/>
      <c r="K14" s="4"/>
    </row>
    <row r="15" spans="1:11" ht="18.75" x14ac:dyDescent="0.4">
      <c r="A15" s="30" t="s">
        <v>36</v>
      </c>
      <c r="B15" s="30"/>
      <c r="C15" s="31"/>
      <c r="D15" s="30"/>
      <c r="E15" s="2"/>
      <c r="F15" s="2"/>
      <c r="G15" s="47"/>
      <c r="H15" s="29"/>
      <c r="I15" s="29"/>
      <c r="J15" s="27"/>
      <c r="K15" s="4"/>
    </row>
    <row r="16" spans="1:11" ht="19.5" x14ac:dyDescent="0.4">
      <c r="A16" s="32" t="s">
        <v>62</v>
      </c>
      <c r="B16" s="30"/>
      <c r="C16" s="31"/>
      <c r="D16" s="30"/>
      <c r="E16" s="476">
        <v>22589000</v>
      </c>
      <c r="F16" s="477"/>
      <c r="G16" s="6">
        <f>H16+I16</f>
        <v>22933816.98</v>
      </c>
      <c r="H16" s="39">
        <v>22933816.98</v>
      </c>
      <c r="I16" s="39">
        <v>0</v>
      </c>
      <c r="J16" s="27"/>
      <c r="K16" s="4"/>
    </row>
    <row r="17" spans="1:11" ht="18" x14ac:dyDescent="0.35">
      <c r="A17" s="103" t="s">
        <v>6</v>
      </c>
      <c r="B17" s="3"/>
      <c r="C17" s="104" t="s">
        <v>26</v>
      </c>
      <c r="D17" s="3"/>
      <c r="E17" s="3"/>
      <c r="F17" s="3"/>
      <c r="G17" s="102">
        <f>H17+I17</f>
        <v>0</v>
      </c>
      <c r="H17" s="102">
        <v>0</v>
      </c>
      <c r="I17" s="102">
        <v>0</v>
      </c>
      <c r="J17" s="320"/>
      <c r="K17" s="311"/>
    </row>
    <row r="18" spans="1:11" ht="19.5" x14ac:dyDescent="0.4">
      <c r="A18" s="32" t="s">
        <v>63</v>
      </c>
      <c r="B18" s="3"/>
      <c r="C18" s="3"/>
      <c r="D18" s="3"/>
      <c r="E18" s="476">
        <v>22589000</v>
      </c>
      <c r="F18" s="477"/>
      <c r="G18" s="6">
        <f>H18+I18</f>
        <v>22969592.170000002</v>
      </c>
      <c r="H18" s="39">
        <v>22969592.170000002</v>
      </c>
      <c r="I18" s="39">
        <v>0</v>
      </c>
      <c r="J18" s="27"/>
      <c r="K18" s="4"/>
    </row>
    <row r="19" spans="1:11" ht="19.5" x14ac:dyDescent="0.4">
      <c r="A19" s="32"/>
      <c r="B19" s="3"/>
      <c r="C19" s="3"/>
      <c r="D19" s="3"/>
      <c r="E19" s="120"/>
      <c r="F19" s="121"/>
      <c r="G19" s="5"/>
      <c r="H19" s="39"/>
      <c r="I19" s="39"/>
      <c r="J19" s="388"/>
      <c r="K19" s="4"/>
    </row>
    <row r="20" spans="1:11" s="132" customFormat="1" ht="19.5" x14ac:dyDescent="0.4">
      <c r="A20" s="129" t="s">
        <v>64</v>
      </c>
      <c r="B20" s="129"/>
      <c r="C20" s="130"/>
      <c r="D20" s="129"/>
      <c r="E20" s="129"/>
      <c r="F20" s="129"/>
      <c r="G20" s="131">
        <f>G18-G16+G17</f>
        <v>35775.190000001341</v>
      </c>
      <c r="H20" s="131">
        <f>H18-H16+H17</f>
        <v>35775.190000001341</v>
      </c>
      <c r="I20" s="131">
        <f>I18-I16+I17</f>
        <v>0</v>
      </c>
      <c r="J20" s="314"/>
      <c r="K20" s="57"/>
    </row>
    <row r="21" spans="1:11" s="132" customFormat="1" ht="19.5" x14ac:dyDescent="0.4">
      <c r="A21" s="129" t="s">
        <v>65</v>
      </c>
      <c r="B21" s="129"/>
      <c r="C21" s="130"/>
      <c r="D21" s="129"/>
      <c r="E21" s="129"/>
      <c r="F21" s="129"/>
      <c r="G21" s="131">
        <f>G20-G17</f>
        <v>35775.190000001341</v>
      </c>
      <c r="H21" s="131">
        <f>H20-H17</f>
        <v>35775.190000001341</v>
      </c>
      <c r="I21" s="131">
        <f>I20-I17</f>
        <v>0</v>
      </c>
      <c r="J21" s="314"/>
      <c r="K21" s="313"/>
    </row>
    <row r="22" spans="1:11" ht="14.25" customHeight="1" x14ac:dyDescent="0.4">
      <c r="A22" s="2"/>
      <c r="B22" s="3"/>
      <c r="C22" s="3"/>
      <c r="D22" s="3"/>
      <c r="E22" s="3"/>
      <c r="F22" s="3"/>
      <c r="G22" s="3"/>
      <c r="H22" s="1"/>
      <c r="I22" s="1"/>
      <c r="J22" s="314"/>
      <c r="K22" s="313"/>
    </row>
    <row r="23" spans="1:11" ht="19.5" x14ac:dyDescent="0.4">
      <c r="J23" s="314"/>
      <c r="K23" s="313"/>
    </row>
    <row r="24" spans="1:11" ht="19.5" x14ac:dyDescent="0.4">
      <c r="A24" s="30" t="s">
        <v>66</v>
      </c>
      <c r="B24" s="34"/>
      <c r="C24" s="31"/>
      <c r="D24" s="34"/>
      <c r="E24" s="34"/>
      <c r="J24" s="314"/>
      <c r="K24" s="313"/>
    </row>
    <row r="25" spans="1:11" s="132" customFormat="1" ht="28.5" customHeight="1" x14ac:dyDescent="0.3">
      <c r="A25" s="437" t="s">
        <v>196</v>
      </c>
      <c r="B25" s="437"/>
      <c r="C25" s="437"/>
      <c r="D25" s="437"/>
      <c r="E25" s="437"/>
      <c r="F25" s="437"/>
      <c r="G25" s="134">
        <f>G21-I26</f>
        <v>35775.190000001341</v>
      </c>
      <c r="H25" s="135">
        <f>H21</f>
        <v>35775.190000001341</v>
      </c>
      <c r="I25" s="135">
        <f>I21-I26</f>
        <v>0</v>
      </c>
    </row>
    <row r="26" spans="1:11" s="132" customFormat="1" ht="15" x14ac:dyDescent="0.3">
      <c r="A26" s="133" t="s">
        <v>197</v>
      </c>
      <c r="B26" s="130"/>
      <c r="C26" s="130"/>
      <c r="D26" s="130"/>
      <c r="E26" s="130"/>
      <c r="F26" s="130"/>
      <c r="G26" s="134"/>
      <c r="H26" s="363" t="s">
        <v>198</v>
      </c>
      <c r="I26" s="135">
        <v>0</v>
      </c>
      <c r="J26" s="332"/>
      <c r="K26" s="313"/>
    </row>
    <row r="27" spans="1:11" s="132" customFormat="1" x14ac:dyDescent="0.2">
      <c r="A27" s="136"/>
      <c r="B27" s="136"/>
      <c r="C27" s="136"/>
      <c r="D27" s="136"/>
      <c r="E27" s="136"/>
      <c r="F27" s="136"/>
      <c r="G27" s="136"/>
      <c r="H27" s="136"/>
      <c r="I27" s="136"/>
      <c r="J27" s="315"/>
      <c r="K27" s="316"/>
    </row>
    <row r="28" spans="1:11" s="132" customFormat="1" ht="16.5" x14ac:dyDescent="0.35">
      <c r="A28" s="129" t="s">
        <v>37</v>
      </c>
      <c r="B28" s="129" t="s">
        <v>38</v>
      </c>
      <c r="C28" s="129"/>
      <c r="D28" s="137"/>
      <c r="E28" s="137"/>
      <c r="F28" s="138"/>
      <c r="G28" s="131"/>
      <c r="H28" s="139"/>
      <c r="I28" s="138"/>
      <c r="J28" s="317"/>
      <c r="K28" s="313"/>
    </row>
    <row r="29" spans="1:11" s="132" customFormat="1" ht="16.5" customHeight="1" x14ac:dyDescent="0.3">
      <c r="A29" s="129"/>
      <c r="B29" s="129"/>
      <c r="C29" s="438" t="s">
        <v>14</v>
      </c>
      <c r="D29" s="438"/>
      <c r="E29" s="438"/>
      <c r="F29" s="138"/>
      <c r="G29" s="140">
        <f>G30+G31</f>
        <v>35775.19</v>
      </c>
      <c r="H29" s="139"/>
      <c r="I29" s="138"/>
      <c r="J29" s="317"/>
      <c r="K29" s="313"/>
    </row>
    <row r="30" spans="1:11" s="132" customFormat="1" ht="18.75" x14ac:dyDescent="0.4">
      <c r="A30" s="141"/>
      <c r="B30" s="141"/>
      <c r="C30" s="142"/>
      <c r="D30" s="143"/>
      <c r="E30" s="144" t="s">
        <v>41</v>
      </c>
      <c r="F30" s="145" t="s">
        <v>15</v>
      </c>
      <c r="G30" s="146">
        <v>0</v>
      </c>
      <c r="H30" s="139"/>
      <c r="I30" s="138"/>
      <c r="J30" s="57"/>
      <c r="K30" s="57"/>
    </row>
    <row r="31" spans="1:11" s="132" customFormat="1" ht="18.75" x14ac:dyDescent="0.4">
      <c r="A31" s="141"/>
      <c r="B31" s="141"/>
      <c r="C31" s="147"/>
      <c r="D31" s="143"/>
      <c r="E31" s="148"/>
      <c r="F31" s="145" t="s">
        <v>55</v>
      </c>
      <c r="G31" s="146">
        <v>35775.19</v>
      </c>
      <c r="H31" s="139"/>
      <c r="I31" s="138"/>
      <c r="J31" s="318"/>
      <c r="K31" s="318"/>
    </row>
    <row r="32" spans="1:11" s="132" customFormat="1" ht="18.75" x14ac:dyDescent="0.4">
      <c r="A32" s="141"/>
      <c r="B32" s="149"/>
      <c r="C32" s="438" t="s">
        <v>42</v>
      </c>
      <c r="D32" s="438"/>
      <c r="E32" s="438"/>
      <c r="F32" s="438"/>
      <c r="G32" s="140">
        <f>I26</f>
        <v>0</v>
      </c>
      <c r="H32" s="139"/>
      <c r="I32" s="138"/>
      <c r="J32" s="319"/>
      <c r="K32" s="57"/>
    </row>
    <row r="33" spans="1:11" ht="20.25" customHeight="1" x14ac:dyDescent="0.3">
      <c r="A33" s="150"/>
      <c r="B33" s="455" t="str">
        <f>CONCATENATE("b) Výsledek hospod. předcház. účet. období k 31. 12. ",'Rekapitulace dle oblasti'!E7)</f>
        <v>b) Výsledek hospod. předcház. účet. období k 31. 12. 2022</v>
      </c>
      <c r="C33" s="455"/>
      <c r="D33" s="455"/>
      <c r="E33" s="455"/>
      <c r="F33" s="455"/>
      <c r="G33" s="151">
        <v>0</v>
      </c>
      <c r="H33" s="150"/>
      <c r="I33" s="150"/>
      <c r="J33" s="332"/>
      <c r="K33" s="310"/>
    </row>
    <row r="34" spans="1:11" ht="38.25" customHeight="1" x14ac:dyDescent="0.2">
      <c r="A34" s="441"/>
      <c r="B34" s="441"/>
      <c r="C34" s="441"/>
      <c r="D34" s="441"/>
      <c r="E34" s="441"/>
      <c r="F34" s="441"/>
      <c r="G34" s="441"/>
      <c r="H34" s="441"/>
      <c r="I34" s="441"/>
      <c r="J34" s="332"/>
      <c r="K34" s="18"/>
    </row>
    <row r="35" spans="1:11" ht="18.75" customHeight="1" x14ac:dyDescent="0.4">
      <c r="A35" s="30" t="s">
        <v>39</v>
      </c>
      <c r="B35" s="30" t="s">
        <v>21</v>
      </c>
      <c r="C35" s="30"/>
      <c r="D35" s="34"/>
      <c r="E35" s="47"/>
      <c r="F35" s="3"/>
      <c r="G35" s="152"/>
      <c r="H35" s="29"/>
      <c r="I35" s="29"/>
      <c r="J35" s="315"/>
      <c r="K35" s="316"/>
    </row>
    <row r="36" spans="1:11" ht="18.75" x14ac:dyDescent="0.4">
      <c r="A36" s="30"/>
      <c r="B36" s="30"/>
      <c r="C36" s="30"/>
      <c r="D36" s="34"/>
      <c r="F36" s="360" t="s">
        <v>25</v>
      </c>
      <c r="G36" s="44" t="s">
        <v>5</v>
      </c>
      <c r="H36" s="29"/>
      <c r="I36" s="153" t="s">
        <v>27</v>
      </c>
      <c r="J36" s="18"/>
    </row>
    <row r="37" spans="1:11" ht="16.5" x14ac:dyDescent="0.35">
      <c r="A37" s="154" t="s">
        <v>22</v>
      </c>
      <c r="B37" s="35"/>
      <c r="C37" s="2"/>
      <c r="D37" s="35"/>
      <c r="E37" s="47"/>
      <c r="F37" s="48">
        <v>0</v>
      </c>
      <c r="G37" s="48">
        <v>0</v>
      </c>
      <c r="H37" s="49"/>
      <c r="I37" s="155" t="str">
        <f>IF(F37=0,"nerozp.",G37/F37)</f>
        <v>nerozp.</v>
      </c>
      <c r="J37" s="18"/>
    </row>
    <row r="38" spans="1:11" ht="16.5" hidden="1" customHeight="1" x14ac:dyDescent="0.35">
      <c r="A38" s="154" t="s">
        <v>60</v>
      </c>
      <c r="B38" s="35"/>
      <c r="C38" s="2"/>
      <c r="D38" s="50"/>
      <c r="E38" s="50"/>
      <c r="F38" s="48">
        <v>0</v>
      </c>
      <c r="G38" s="48">
        <v>0</v>
      </c>
      <c r="H38" s="49"/>
      <c r="I38" s="155" t="e">
        <f t="shared" ref="I38:I39" si="0">G38/F38</f>
        <v>#DIV/0!</v>
      </c>
      <c r="J38" s="18"/>
    </row>
    <row r="39" spans="1:11" ht="16.5" hidden="1" customHeight="1" x14ac:dyDescent="0.35">
      <c r="A39" s="154" t="s">
        <v>61</v>
      </c>
      <c r="B39" s="35"/>
      <c r="C39" s="2"/>
      <c r="D39" s="50"/>
      <c r="E39" s="50"/>
      <c r="F39" s="48">
        <v>0</v>
      </c>
      <c r="G39" s="48">
        <v>0</v>
      </c>
      <c r="H39" s="49"/>
      <c r="I39" s="155" t="e">
        <f t="shared" si="0"/>
        <v>#DIV/0!</v>
      </c>
      <c r="J39" s="18"/>
    </row>
    <row r="40" spans="1:11" ht="16.5" x14ac:dyDescent="0.35">
      <c r="A40" s="154" t="s">
        <v>54</v>
      </c>
      <c r="B40" s="35"/>
      <c r="C40" s="2"/>
      <c r="D40" s="50"/>
      <c r="E40" s="50"/>
      <c r="F40" s="48">
        <v>0</v>
      </c>
      <c r="G40" s="48">
        <v>0</v>
      </c>
      <c r="H40" s="49"/>
      <c r="I40" s="155" t="str">
        <f t="shared" ref="I40:I42" si="1">IF(F40=0,"nerozp.",G40/F40)</f>
        <v>nerozp.</v>
      </c>
      <c r="J40" s="8"/>
    </row>
    <row r="41" spans="1:11" ht="16.5" x14ac:dyDescent="0.35">
      <c r="A41" s="154" t="s">
        <v>52</v>
      </c>
      <c r="B41" s="35"/>
      <c r="C41" s="2"/>
      <c r="D41" s="47"/>
      <c r="E41" s="47"/>
      <c r="F41" s="48">
        <v>12528</v>
      </c>
      <c r="G41" s="48">
        <v>12528</v>
      </c>
      <c r="H41" s="49"/>
      <c r="I41" s="386">
        <f>IF(F41=0,"nerozp.",G41/F41)</f>
        <v>1</v>
      </c>
      <c r="J41" s="18"/>
    </row>
    <row r="42" spans="1:11" ht="16.5" x14ac:dyDescent="0.35">
      <c r="A42" s="154" t="s">
        <v>230</v>
      </c>
      <c r="B42" s="2"/>
      <c r="C42" s="2"/>
      <c r="D42" s="29"/>
      <c r="E42" s="29"/>
      <c r="F42" s="48">
        <v>0</v>
      </c>
      <c r="G42" s="48">
        <v>0</v>
      </c>
      <c r="H42" s="49"/>
      <c r="I42" s="155" t="str">
        <f t="shared" si="1"/>
        <v>nerozp.</v>
      </c>
      <c r="J42" s="8"/>
    </row>
    <row r="43" spans="1:11" ht="12.75" hidden="1" customHeight="1" x14ac:dyDescent="0.2">
      <c r="A43" s="433" t="s">
        <v>51</v>
      </c>
      <c r="B43" s="433"/>
      <c r="C43" s="433"/>
      <c r="D43" s="433"/>
      <c r="E43" s="433"/>
      <c r="F43" s="433"/>
      <c r="G43" s="433"/>
      <c r="H43" s="433"/>
      <c r="I43" s="433"/>
      <c r="J43" s="8"/>
    </row>
    <row r="44" spans="1:11" ht="27" customHeight="1" x14ac:dyDescent="0.2">
      <c r="A44" s="156" t="s">
        <v>51</v>
      </c>
      <c r="B44" s="426"/>
      <c r="C44" s="426"/>
      <c r="D44" s="426"/>
      <c r="E44" s="426"/>
      <c r="F44" s="426"/>
      <c r="G44" s="426"/>
      <c r="H44" s="426"/>
      <c r="I44" s="426"/>
      <c r="J44" s="8"/>
    </row>
    <row r="45" spans="1:11" ht="19.5" thickBot="1" x14ac:dyDescent="0.45">
      <c r="A45" s="30" t="s">
        <v>40</v>
      </c>
      <c r="B45" s="30" t="s">
        <v>16</v>
      </c>
      <c r="C45" s="30"/>
      <c r="D45" s="47"/>
      <c r="E45" s="47"/>
      <c r="F45" s="29"/>
      <c r="G45" s="36"/>
      <c r="H45" s="427" t="s">
        <v>29</v>
      </c>
      <c r="I45" s="427"/>
      <c r="J45" s="8"/>
    </row>
    <row r="46" spans="1:11" ht="18.75" thickTop="1" x14ac:dyDescent="0.35">
      <c r="A46" s="157"/>
      <c r="B46" s="158"/>
      <c r="C46" s="159"/>
      <c r="D46" s="158"/>
      <c r="E46" s="160" t="str">
        <f>CONCATENATE("Stav k 1.1.",'Rekapitulace dle oblasti'!E7)</f>
        <v>Stav k 1.1.2022</v>
      </c>
      <c r="F46" s="161" t="s">
        <v>17</v>
      </c>
      <c r="G46" s="161" t="s">
        <v>18</v>
      </c>
      <c r="H46" s="162" t="s">
        <v>19</v>
      </c>
      <c r="I46" s="163" t="s">
        <v>28</v>
      </c>
      <c r="J46" s="8"/>
    </row>
    <row r="47" spans="1:11" x14ac:dyDescent="0.2">
      <c r="A47" s="164"/>
      <c r="B47" s="165"/>
      <c r="C47" s="165"/>
      <c r="D47" s="165"/>
      <c r="E47" s="166"/>
      <c r="F47" s="445"/>
      <c r="G47" s="167"/>
      <c r="H47" s="168" t="str">
        <f>CONCATENATE("31.12.",'Rekapitulace dle oblasti'!E7)</f>
        <v>31.12.2022</v>
      </c>
      <c r="I47" s="169" t="str">
        <f>CONCATENATE("31.12.",'Rekapitulace dle oblasti'!E7)</f>
        <v>31.12.2022</v>
      </c>
      <c r="J47" s="8"/>
    </row>
    <row r="48" spans="1:11" x14ac:dyDescent="0.2">
      <c r="A48" s="164"/>
      <c r="B48" s="165"/>
      <c r="C48" s="165"/>
      <c r="D48" s="165"/>
      <c r="E48" s="166"/>
      <c r="F48" s="445"/>
      <c r="G48" s="170"/>
      <c r="H48" s="170"/>
      <c r="I48" s="171"/>
      <c r="J48" s="429"/>
      <c r="K48" s="430"/>
    </row>
    <row r="49" spans="1:12" ht="13.5" thickBot="1" x14ac:dyDescent="0.25">
      <c r="A49" s="172"/>
      <c r="B49" s="173"/>
      <c r="C49" s="173"/>
      <c r="D49" s="173"/>
      <c r="E49" s="166"/>
      <c r="F49" s="174"/>
      <c r="G49" s="174"/>
      <c r="H49" s="174"/>
      <c r="I49" s="175"/>
    </row>
    <row r="50" spans="1:12" ht="13.5" thickTop="1" x14ac:dyDescent="0.2">
      <c r="A50" s="176"/>
      <c r="B50" s="177"/>
      <c r="C50" s="177" t="s">
        <v>15</v>
      </c>
      <c r="D50" s="177"/>
      <c r="E50" s="178">
        <v>30630</v>
      </c>
      <c r="F50" s="179">
        <v>0</v>
      </c>
      <c r="G50" s="180">
        <v>0</v>
      </c>
      <c r="H50" s="180">
        <f t="shared" ref="H50:H53" si="2">E50+F50-G50</f>
        <v>30630</v>
      </c>
      <c r="I50" s="181">
        <v>30630</v>
      </c>
      <c r="J50" s="334"/>
      <c r="K50" s="334"/>
      <c r="L50" s="310"/>
    </row>
    <row r="51" spans="1:12" x14ac:dyDescent="0.2">
      <c r="A51" s="182"/>
      <c r="B51" s="183"/>
      <c r="C51" s="183" t="s">
        <v>20</v>
      </c>
      <c r="D51" s="183"/>
      <c r="E51" s="184">
        <v>336720.07</v>
      </c>
      <c r="F51" s="185">
        <v>298174</v>
      </c>
      <c r="G51" s="186">
        <v>424052.7</v>
      </c>
      <c r="H51" s="186">
        <f t="shared" si="2"/>
        <v>210841.37000000005</v>
      </c>
      <c r="I51" s="187">
        <v>209101.37</v>
      </c>
      <c r="J51" s="334"/>
      <c r="K51" s="323"/>
      <c r="L51" s="310"/>
    </row>
    <row r="52" spans="1:12" x14ac:dyDescent="0.2">
      <c r="A52" s="182"/>
      <c r="B52" s="183"/>
      <c r="C52" s="183" t="s">
        <v>55</v>
      </c>
      <c r="D52" s="183"/>
      <c r="E52" s="184">
        <v>1093613.18</v>
      </c>
      <c r="F52" s="185">
        <v>36239.65</v>
      </c>
      <c r="G52" s="186">
        <v>726593.65</v>
      </c>
      <c r="H52" s="186">
        <f t="shared" si="2"/>
        <v>403259.17999999982</v>
      </c>
      <c r="I52" s="187">
        <v>403382.18</v>
      </c>
      <c r="J52" s="323"/>
      <c r="K52" s="323"/>
      <c r="L52" s="310"/>
    </row>
    <row r="53" spans="1:12" x14ac:dyDescent="0.2">
      <c r="A53" s="182"/>
      <c r="B53" s="183"/>
      <c r="C53" s="183" t="s">
        <v>53</v>
      </c>
      <c r="D53" s="183"/>
      <c r="E53" s="184">
        <v>126144.6</v>
      </c>
      <c r="F53" s="185">
        <v>12528</v>
      </c>
      <c r="G53" s="186">
        <v>12528</v>
      </c>
      <c r="H53" s="186">
        <f t="shared" si="2"/>
        <v>126144.6</v>
      </c>
      <c r="I53" s="187">
        <v>126144.6</v>
      </c>
      <c r="J53" s="324"/>
      <c r="K53" s="324"/>
      <c r="L53" s="310"/>
    </row>
    <row r="54" spans="1:12" ht="18.75" thickBot="1" x14ac:dyDescent="0.4">
      <c r="A54" s="188" t="s">
        <v>11</v>
      </c>
      <c r="B54" s="189"/>
      <c r="C54" s="189"/>
      <c r="D54" s="189"/>
      <c r="E54" s="190">
        <f>E50+E51+E52+E53</f>
        <v>1587107.85</v>
      </c>
      <c r="F54" s="191">
        <f>F50+F51+F52+F53</f>
        <v>346941.65</v>
      </c>
      <c r="G54" s="192">
        <f>G50+G51+G52+G53</f>
        <v>1163174.3500000001</v>
      </c>
      <c r="H54" s="192">
        <f>H50+H51+H52+H53</f>
        <v>770875.14999999979</v>
      </c>
      <c r="I54" s="193">
        <f>SUM(I50:I53)</f>
        <v>769258.15</v>
      </c>
      <c r="J54" s="325"/>
      <c r="K54" s="325"/>
      <c r="L54" s="310"/>
    </row>
    <row r="55" spans="1:12" ht="13.5" thickTop="1" x14ac:dyDescent="0.2">
      <c r="G55" s="286"/>
    </row>
    <row r="62" spans="1:12" x14ac:dyDescent="0.2">
      <c r="A62" s="4"/>
      <c r="B62" s="4"/>
      <c r="C62" s="4"/>
      <c r="D62" s="4"/>
      <c r="E62" s="4"/>
      <c r="F62" s="4"/>
      <c r="G62" s="4"/>
      <c r="H62" s="4"/>
      <c r="I62" s="4"/>
    </row>
    <row r="63" spans="1:12" x14ac:dyDescent="0.2">
      <c r="A63" s="4"/>
      <c r="B63" s="4"/>
      <c r="C63" s="4"/>
      <c r="D63" s="4"/>
      <c r="E63" s="4"/>
      <c r="F63" s="4"/>
      <c r="G63" s="4"/>
      <c r="H63" s="4"/>
      <c r="I63" s="4"/>
    </row>
    <row r="64" spans="1:12" x14ac:dyDescent="0.2">
      <c r="A64" s="4"/>
      <c r="B64" s="4"/>
      <c r="C64" s="4"/>
      <c r="D64" s="4"/>
      <c r="E64" s="4"/>
      <c r="F64" s="4"/>
      <c r="G64" s="4"/>
      <c r="H64" s="4"/>
      <c r="I64" s="4"/>
    </row>
    <row r="65" spans="1:9" x14ac:dyDescent="0.2">
      <c r="A65" s="4"/>
      <c r="B65" s="4"/>
      <c r="C65" s="4"/>
      <c r="D65" s="4"/>
      <c r="E65" s="4"/>
      <c r="F65" s="4"/>
      <c r="G65" s="4"/>
      <c r="H65" s="4"/>
      <c r="I65" s="4"/>
    </row>
    <row r="66" spans="1:9" x14ac:dyDescent="0.2">
      <c r="A66" s="4"/>
      <c r="B66" s="4"/>
      <c r="C66" s="4"/>
      <c r="D66" s="4"/>
      <c r="E66" s="4"/>
      <c r="F66" s="4"/>
      <c r="G66" s="4"/>
      <c r="H66" s="4"/>
      <c r="I66" s="4"/>
    </row>
    <row r="67" spans="1:9" x14ac:dyDescent="0.2">
      <c r="A67" s="4"/>
      <c r="B67" s="4"/>
      <c r="C67" s="4"/>
      <c r="D67" s="4"/>
      <c r="E67" s="4"/>
      <c r="F67" s="4"/>
      <c r="G67" s="4"/>
      <c r="H67" s="4"/>
      <c r="I67" s="4"/>
    </row>
    <row r="68" spans="1:9" x14ac:dyDescent="0.2">
      <c r="A68" s="4"/>
      <c r="B68" s="4"/>
      <c r="C68" s="4"/>
      <c r="D68" s="4"/>
      <c r="E68" s="4"/>
      <c r="F68" s="4"/>
      <c r="G68" s="4"/>
      <c r="H68" s="4"/>
      <c r="I68" s="4"/>
    </row>
    <row r="69" spans="1:9" x14ac:dyDescent="0.2">
      <c r="A69" s="4"/>
      <c r="B69" s="4"/>
      <c r="C69" s="4"/>
      <c r="D69" s="4"/>
      <c r="E69" s="4"/>
      <c r="F69" s="4"/>
      <c r="G69" s="4"/>
      <c r="H69" s="4"/>
      <c r="I69" s="4"/>
    </row>
    <row r="70" spans="1:9" x14ac:dyDescent="0.2">
      <c r="A70" s="4"/>
      <c r="B70" s="4"/>
      <c r="C70" s="4"/>
      <c r="D70" s="4"/>
      <c r="E70" s="4"/>
      <c r="F70" s="4"/>
      <c r="G70" s="4"/>
      <c r="H70" s="4"/>
      <c r="I70" s="4"/>
    </row>
    <row r="71" spans="1:9" x14ac:dyDescent="0.2">
      <c r="A71" s="4"/>
      <c r="B71" s="4"/>
      <c r="C71" s="4"/>
      <c r="D71" s="4"/>
      <c r="E71" s="4"/>
      <c r="F71" s="4"/>
      <c r="G71" s="4"/>
      <c r="H71" s="4"/>
      <c r="I71" s="4"/>
    </row>
    <row r="72" spans="1:9" x14ac:dyDescent="0.2">
      <c r="A72" s="4"/>
      <c r="B72" s="4"/>
      <c r="C72" s="4"/>
      <c r="D72" s="4"/>
      <c r="E72" s="4"/>
      <c r="F72" s="4"/>
      <c r="G72" s="4"/>
      <c r="H72" s="4"/>
      <c r="I72" s="4"/>
    </row>
    <row r="73" spans="1:9" x14ac:dyDescent="0.2">
      <c r="A73" s="4"/>
      <c r="B73" s="4"/>
      <c r="C73" s="4"/>
      <c r="D73" s="4"/>
      <c r="E73" s="4"/>
      <c r="F73" s="4"/>
      <c r="G73" s="4"/>
      <c r="H73" s="4"/>
      <c r="I73" s="4"/>
    </row>
    <row r="74" spans="1:9" x14ac:dyDescent="0.2">
      <c r="A74" s="4"/>
      <c r="B74" s="4"/>
      <c r="C74" s="4"/>
      <c r="D74" s="4"/>
      <c r="E74" s="4"/>
      <c r="F74" s="4"/>
      <c r="G74" s="4"/>
      <c r="H74" s="4"/>
      <c r="I74" s="4"/>
    </row>
    <row r="75" spans="1:9" x14ac:dyDescent="0.2">
      <c r="A75" s="4"/>
      <c r="B75" s="4"/>
      <c r="C75" s="4"/>
      <c r="D75" s="4"/>
      <c r="E75" s="4"/>
      <c r="F75" s="4"/>
      <c r="G75" s="4"/>
      <c r="H75" s="4"/>
      <c r="I75" s="4"/>
    </row>
    <row r="76" spans="1:9" x14ac:dyDescent="0.2">
      <c r="A76" s="4"/>
      <c r="B76" s="4"/>
      <c r="C76" s="4"/>
      <c r="D76" s="4"/>
      <c r="E76" s="4"/>
      <c r="F76" s="4"/>
      <c r="G76" s="4"/>
      <c r="H76" s="4"/>
      <c r="I76" s="4"/>
    </row>
    <row r="77" spans="1:9" x14ac:dyDescent="0.2">
      <c r="A77" s="4"/>
      <c r="B77" s="4"/>
      <c r="C77" s="4"/>
      <c r="D77" s="4"/>
      <c r="E77" s="4"/>
      <c r="F77" s="4"/>
      <c r="G77" s="4"/>
      <c r="H77" s="4"/>
      <c r="I77" s="4"/>
    </row>
    <row r="78" spans="1:9" x14ac:dyDescent="0.2">
      <c r="A78" s="4"/>
      <c r="B78" s="4"/>
      <c r="C78" s="4"/>
      <c r="D78" s="4"/>
      <c r="E78" s="4"/>
      <c r="F78" s="4"/>
      <c r="G78" s="4"/>
      <c r="H78" s="4"/>
      <c r="I78" s="4"/>
    </row>
    <row r="79" spans="1:9" x14ac:dyDescent="0.2">
      <c r="A79" s="4"/>
      <c r="B79" s="4"/>
      <c r="C79" s="4"/>
      <c r="D79" s="4"/>
      <c r="E79" s="4"/>
      <c r="F79" s="4"/>
      <c r="G79" s="4"/>
      <c r="H79" s="4"/>
      <c r="I79" s="4"/>
    </row>
    <row r="80" spans="1:9" x14ac:dyDescent="0.2">
      <c r="A80" s="4"/>
      <c r="B80" s="4"/>
      <c r="C80" s="4"/>
      <c r="D80" s="4"/>
      <c r="E80" s="4"/>
      <c r="F80" s="4"/>
      <c r="G80" s="4"/>
      <c r="H80" s="4"/>
      <c r="I80" s="4"/>
    </row>
    <row r="81" spans="1:9" x14ac:dyDescent="0.2">
      <c r="A81" s="4"/>
      <c r="B81" s="4"/>
      <c r="C81" s="4"/>
      <c r="D81" s="4"/>
      <c r="E81" s="4"/>
      <c r="F81" s="4"/>
      <c r="G81" s="4"/>
      <c r="H81" s="4"/>
      <c r="I81" s="4"/>
    </row>
    <row r="82" spans="1:9" x14ac:dyDescent="0.2">
      <c r="A82" s="4"/>
      <c r="B82" s="4"/>
      <c r="C82" s="4"/>
      <c r="D82" s="4"/>
      <c r="E82" s="4"/>
      <c r="F82" s="4"/>
      <c r="G82" s="4"/>
      <c r="H82" s="4"/>
      <c r="I82" s="4"/>
    </row>
    <row r="83" spans="1:9" x14ac:dyDescent="0.2">
      <c r="A83" s="4"/>
      <c r="B83" s="4"/>
      <c r="C83" s="4"/>
      <c r="D83" s="4"/>
      <c r="E83" s="4"/>
      <c r="F83" s="4"/>
      <c r="G83" s="4"/>
      <c r="H83" s="4"/>
      <c r="I83" s="4"/>
    </row>
    <row r="84" spans="1:9" x14ac:dyDescent="0.2">
      <c r="A84" s="4"/>
      <c r="B84" s="4"/>
      <c r="C84" s="4"/>
      <c r="D84" s="4"/>
      <c r="E84" s="4"/>
      <c r="F84" s="4"/>
      <c r="G84" s="4"/>
      <c r="H84" s="4"/>
      <c r="I84" s="4"/>
    </row>
    <row r="85" spans="1:9" x14ac:dyDescent="0.2">
      <c r="A85" s="4"/>
      <c r="B85" s="4"/>
      <c r="C85" s="4"/>
      <c r="D85" s="4"/>
      <c r="E85" s="4"/>
      <c r="F85" s="4"/>
      <c r="G85" s="4"/>
      <c r="H85" s="4"/>
      <c r="I85" s="4"/>
    </row>
    <row r="86" spans="1:9" x14ac:dyDescent="0.2">
      <c r="A86" s="4"/>
      <c r="B86" s="4"/>
      <c r="C86" s="4"/>
      <c r="D86" s="4"/>
      <c r="E86" s="4"/>
      <c r="F86" s="4"/>
      <c r="G86" s="4"/>
      <c r="H86" s="4"/>
      <c r="I86" s="4"/>
    </row>
    <row r="87" spans="1:9" x14ac:dyDescent="0.2">
      <c r="A87" s="4"/>
      <c r="B87" s="4"/>
      <c r="C87" s="4"/>
      <c r="D87" s="4"/>
      <c r="E87" s="4"/>
      <c r="F87" s="4"/>
      <c r="G87" s="4"/>
      <c r="H87" s="4"/>
      <c r="I87" s="4"/>
    </row>
    <row r="88" spans="1:9" x14ac:dyDescent="0.2">
      <c r="A88" s="4"/>
      <c r="B88" s="4"/>
      <c r="C88" s="4"/>
      <c r="D88" s="4"/>
      <c r="E88" s="4"/>
      <c r="F88" s="4"/>
      <c r="G88" s="4"/>
      <c r="H88" s="4"/>
      <c r="I88" s="4"/>
    </row>
    <row r="89" spans="1:9" x14ac:dyDescent="0.2">
      <c r="A89" s="4"/>
      <c r="B89" s="4"/>
      <c r="C89" s="4"/>
      <c r="D89" s="4"/>
      <c r="E89" s="4"/>
      <c r="F89" s="4"/>
      <c r="G89" s="4"/>
      <c r="H89" s="4"/>
      <c r="I89" s="4"/>
    </row>
    <row r="90" spans="1:9" x14ac:dyDescent="0.2">
      <c r="A90" s="4"/>
      <c r="B90" s="4"/>
      <c r="C90" s="4"/>
      <c r="D90" s="4"/>
      <c r="E90" s="4"/>
      <c r="F90" s="4"/>
      <c r="G90" s="4"/>
      <c r="H90" s="4"/>
      <c r="I90" s="4"/>
    </row>
    <row r="91" spans="1:9" x14ac:dyDescent="0.2">
      <c r="A91" s="4"/>
      <c r="B91" s="4"/>
      <c r="C91" s="4"/>
      <c r="D91" s="4"/>
      <c r="E91" s="4"/>
      <c r="F91" s="4"/>
      <c r="G91" s="4"/>
      <c r="H91" s="4"/>
      <c r="I91" s="4"/>
    </row>
    <row r="92" spans="1:9" x14ac:dyDescent="0.2">
      <c r="A92" s="4"/>
      <c r="B92" s="4"/>
      <c r="C92" s="4"/>
      <c r="D92" s="4"/>
      <c r="E92" s="4"/>
      <c r="F92" s="4"/>
      <c r="G92" s="4"/>
      <c r="H92" s="4"/>
      <c r="I92" s="4"/>
    </row>
    <row r="94" spans="1:9" x14ac:dyDescent="0.2">
      <c r="A94" s="4"/>
      <c r="B94" s="4"/>
      <c r="C94" s="4"/>
      <c r="D94" s="4"/>
      <c r="E94" s="4"/>
      <c r="F94" s="4"/>
      <c r="G94" s="4"/>
      <c r="H94" s="4"/>
      <c r="I94" s="4"/>
    </row>
    <row r="95" spans="1:9" x14ac:dyDescent="0.2">
      <c r="A95" s="4"/>
      <c r="B95" s="4"/>
      <c r="C95" s="4"/>
      <c r="D95" s="4"/>
      <c r="E95" s="4"/>
      <c r="F95" s="4"/>
      <c r="G95" s="4"/>
      <c r="H95" s="4"/>
      <c r="I95" s="4"/>
    </row>
    <row r="96" spans="1:9" x14ac:dyDescent="0.2">
      <c r="A96" s="4"/>
      <c r="B96" s="4"/>
      <c r="C96" s="4"/>
      <c r="D96" s="4"/>
      <c r="E96" s="4"/>
      <c r="F96" s="4"/>
      <c r="G96" s="4"/>
      <c r="H96" s="4"/>
      <c r="I96" s="4"/>
    </row>
    <row r="97" spans="1:9" x14ac:dyDescent="0.2">
      <c r="A97" s="4"/>
      <c r="B97" s="4"/>
      <c r="C97" s="4"/>
      <c r="D97" s="4"/>
      <c r="E97" s="4"/>
      <c r="F97" s="4"/>
      <c r="G97" s="4"/>
      <c r="H97" s="4"/>
      <c r="I97" s="4"/>
    </row>
    <row r="98" spans="1:9" x14ac:dyDescent="0.2">
      <c r="A98" s="4"/>
      <c r="B98" s="4"/>
      <c r="C98" s="4"/>
      <c r="D98" s="4"/>
      <c r="E98" s="4"/>
      <c r="F98" s="4"/>
      <c r="G98" s="4"/>
      <c r="H98" s="4"/>
      <c r="I98" s="4"/>
    </row>
    <row r="100" spans="1:9" x14ac:dyDescent="0.2">
      <c r="A100" s="4"/>
      <c r="B100" s="4"/>
      <c r="C100" s="4"/>
      <c r="D100" s="4"/>
      <c r="E100" s="4"/>
      <c r="F100" s="4"/>
      <c r="G100" s="4"/>
      <c r="H100" s="4"/>
      <c r="I100" s="4"/>
    </row>
    <row r="101" spans="1:9" x14ac:dyDescent="0.2">
      <c r="A101" s="4"/>
      <c r="B101" s="4"/>
      <c r="C101" s="4"/>
      <c r="D101" s="4"/>
      <c r="E101" s="4"/>
      <c r="F101" s="4"/>
      <c r="G101" s="4"/>
      <c r="H101" s="4"/>
      <c r="I101" s="4"/>
    </row>
    <row r="102" spans="1:9" x14ac:dyDescent="0.2">
      <c r="A102" s="4"/>
      <c r="B102" s="4"/>
      <c r="C102" s="4"/>
      <c r="D102" s="4"/>
      <c r="E102" s="4"/>
      <c r="F102" s="4"/>
      <c r="G102" s="4"/>
      <c r="H102" s="4"/>
      <c r="I102" s="4"/>
    </row>
    <row r="104" spans="1:9" x14ac:dyDescent="0.2">
      <c r="A104" s="4"/>
      <c r="B104" s="4"/>
      <c r="C104" s="4"/>
      <c r="D104" s="4"/>
      <c r="E104" s="4"/>
      <c r="F104" s="4"/>
      <c r="G104" s="4"/>
      <c r="H104" s="4"/>
      <c r="I104" s="4"/>
    </row>
    <row r="105" spans="1:9" x14ac:dyDescent="0.2">
      <c r="A105" s="4"/>
      <c r="B105" s="4"/>
      <c r="C105" s="4"/>
      <c r="D105" s="4"/>
      <c r="E105" s="4"/>
      <c r="F105" s="4"/>
      <c r="G105" s="4"/>
      <c r="H105" s="4"/>
      <c r="I105" s="4"/>
    </row>
    <row r="107" spans="1:9" x14ac:dyDescent="0.2">
      <c r="A107" s="4"/>
      <c r="B107" s="4"/>
      <c r="C107" s="4"/>
      <c r="D107" s="4"/>
      <c r="E107" s="4"/>
      <c r="F107" s="4"/>
      <c r="G107" s="4"/>
      <c r="H107" s="4"/>
      <c r="I107" s="4"/>
    </row>
    <row r="108" spans="1:9" x14ac:dyDescent="0.2">
      <c r="A108" s="4"/>
      <c r="B108" s="4"/>
      <c r="C108" s="4"/>
      <c r="D108" s="4"/>
      <c r="E108" s="4"/>
      <c r="F108" s="4"/>
      <c r="G108" s="4"/>
      <c r="H108" s="4"/>
      <c r="I108" s="4"/>
    </row>
    <row r="109" spans="1:9" x14ac:dyDescent="0.2">
      <c r="A109" s="4"/>
      <c r="B109" s="4"/>
      <c r="C109" s="4"/>
      <c r="D109" s="4"/>
      <c r="E109" s="4"/>
      <c r="F109" s="4"/>
      <c r="G109" s="4"/>
      <c r="H109" s="4"/>
      <c r="I109" s="4"/>
    </row>
    <row r="110" spans="1:9" x14ac:dyDescent="0.2">
      <c r="A110" s="4"/>
      <c r="B110" s="4"/>
      <c r="C110" s="4"/>
      <c r="D110" s="4"/>
      <c r="E110" s="4"/>
      <c r="F110" s="4"/>
      <c r="G110" s="4"/>
      <c r="H110" s="4"/>
      <c r="I110" s="4"/>
    </row>
    <row r="111" spans="1:9" x14ac:dyDescent="0.2">
      <c r="A111" s="4"/>
      <c r="B111" s="4"/>
      <c r="C111" s="4"/>
      <c r="D111" s="4"/>
      <c r="E111" s="4"/>
      <c r="F111" s="4"/>
      <c r="G111" s="4"/>
      <c r="H111" s="4"/>
      <c r="I111" s="4"/>
    </row>
    <row r="112" spans="1:9" x14ac:dyDescent="0.2">
      <c r="A112" s="4"/>
      <c r="B112" s="4"/>
      <c r="C112" s="4"/>
      <c r="D112" s="4"/>
      <c r="E112" s="4"/>
      <c r="F112" s="4"/>
      <c r="G112" s="4"/>
      <c r="H112" s="4"/>
      <c r="I112" s="4"/>
    </row>
    <row r="114" spans="1:9" x14ac:dyDescent="0.2">
      <c r="A114" s="4"/>
      <c r="B114" s="4"/>
      <c r="C114" s="4"/>
      <c r="D114" s="4"/>
      <c r="E114" s="4"/>
      <c r="F114" s="4"/>
      <c r="G114" s="4"/>
      <c r="H114" s="4"/>
      <c r="I114" s="4"/>
    </row>
    <row r="115" spans="1:9" x14ac:dyDescent="0.2">
      <c r="A115" s="4"/>
      <c r="B115" s="4"/>
      <c r="C115" s="4"/>
      <c r="D115" s="4"/>
      <c r="E115" s="4"/>
      <c r="F115" s="4"/>
      <c r="G115" s="4"/>
      <c r="H115" s="4"/>
      <c r="I115" s="4"/>
    </row>
    <row r="118" spans="1:9" x14ac:dyDescent="0.2">
      <c r="A118" s="4"/>
      <c r="B118" s="4"/>
      <c r="C118" s="4"/>
      <c r="D118" s="4"/>
      <c r="E118" s="4"/>
      <c r="F118" s="4"/>
      <c r="G118" s="4"/>
      <c r="H118" s="4"/>
      <c r="I118" s="4"/>
    </row>
    <row r="119" spans="1:9" x14ac:dyDescent="0.2">
      <c r="A119" s="4"/>
      <c r="B119" s="4"/>
      <c r="C119" s="4"/>
      <c r="D119" s="4"/>
      <c r="E119" s="4"/>
      <c r="F119" s="4"/>
      <c r="G119" s="4"/>
      <c r="H119" s="4"/>
      <c r="I119" s="4"/>
    </row>
    <row r="120" spans="1:9" x14ac:dyDescent="0.2">
      <c r="A120" s="4"/>
      <c r="B120" s="4"/>
      <c r="C120" s="4"/>
      <c r="D120" s="4"/>
      <c r="E120" s="4"/>
      <c r="F120" s="4"/>
      <c r="G120" s="4"/>
      <c r="H120" s="4"/>
      <c r="I120" s="4"/>
    </row>
    <row r="121" spans="1:9" x14ac:dyDescent="0.2">
      <c r="A121" s="4"/>
      <c r="B121" s="4"/>
      <c r="C121" s="4"/>
      <c r="D121" s="4"/>
      <c r="E121" s="4"/>
      <c r="F121" s="4"/>
      <c r="G121" s="4"/>
      <c r="H121" s="4"/>
      <c r="I121" s="4"/>
    </row>
    <row r="122" spans="1:9" x14ac:dyDescent="0.2">
      <c r="A122" s="4"/>
      <c r="B122" s="4"/>
      <c r="C122" s="4"/>
      <c r="D122" s="4"/>
      <c r="E122" s="4"/>
      <c r="F122" s="4"/>
      <c r="G122" s="4"/>
      <c r="H122" s="4"/>
      <c r="I122" s="4"/>
    </row>
    <row r="125" spans="1:9" x14ac:dyDescent="0.2">
      <c r="A125" s="4"/>
      <c r="B125" s="4"/>
      <c r="C125" s="4"/>
      <c r="D125" s="4"/>
      <c r="E125" s="4"/>
      <c r="F125" s="4"/>
      <c r="G125" s="4"/>
      <c r="H125" s="4"/>
      <c r="I125" s="4"/>
    </row>
    <row r="126" spans="1:9" x14ac:dyDescent="0.2">
      <c r="A126" s="4"/>
      <c r="B126" s="4"/>
      <c r="C126" s="4"/>
      <c r="D126" s="4"/>
      <c r="E126" s="4"/>
      <c r="F126" s="4"/>
      <c r="G126" s="4"/>
      <c r="H126" s="4"/>
      <c r="I126" s="4"/>
    </row>
    <row r="128" spans="1:9" x14ac:dyDescent="0.2">
      <c r="A128" s="4"/>
      <c r="B128" s="4"/>
      <c r="C128" s="4"/>
      <c r="D128" s="4"/>
      <c r="E128" s="4"/>
      <c r="F128" s="4"/>
      <c r="G128" s="4"/>
      <c r="H128" s="4"/>
      <c r="I128" s="4"/>
    </row>
    <row r="129" spans="1:9" x14ac:dyDescent="0.2">
      <c r="A129" s="4"/>
      <c r="B129" s="4"/>
      <c r="C129" s="4"/>
      <c r="D129" s="4"/>
      <c r="E129" s="4"/>
      <c r="F129" s="4"/>
      <c r="G129" s="4"/>
      <c r="H129" s="4"/>
      <c r="I129" s="4"/>
    </row>
    <row r="130" spans="1:9" x14ac:dyDescent="0.2">
      <c r="A130" s="4"/>
      <c r="B130" s="4"/>
      <c r="C130" s="4"/>
      <c r="D130" s="4"/>
      <c r="E130" s="4"/>
      <c r="F130" s="4"/>
      <c r="G130" s="4"/>
      <c r="H130" s="4"/>
      <c r="I130" s="4"/>
    </row>
    <row r="131" spans="1:9" x14ac:dyDescent="0.2">
      <c r="A131" s="4"/>
      <c r="B131" s="4"/>
      <c r="C131" s="4"/>
      <c r="D131" s="4"/>
      <c r="E131" s="4"/>
      <c r="F131" s="4"/>
      <c r="G131" s="4"/>
      <c r="H131" s="4"/>
      <c r="I131" s="4"/>
    </row>
    <row r="133" spans="1:9" x14ac:dyDescent="0.2">
      <c r="A133" s="4"/>
      <c r="B133" s="4"/>
      <c r="C133" s="4"/>
      <c r="D133" s="4"/>
      <c r="E133" s="4"/>
      <c r="F133" s="4"/>
      <c r="G133" s="4"/>
      <c r="H133" s="4"/>
      <c r="I133" s="4"/>
    </row>
    <row r="136" spans="1:9" x14ac:dyDescent="0.2">
      <c r="A136" s="4"/>
      <c r="B136" s="4"/>
      <c r="C136" s="4"/>
      <c r="D136" s="4"/>
      <c r="E136" s="4"/>
      <c r="F136" s="4"/>
      <c r="G136" s="4"/>
      <c r="H136" s="4"/>
      <c r="I136" s="4"/>
    </row>
    <row r="137" spans="1:9" x14ac:dyDescent="0.2">
      <c r="A137" s="4"/>
      <c r="B137" s="4"/>
      <c r="C137" s="4"/>
      <c r="D137" s="4"/>
      <c r="E137" s="4"/>
      <c r="F137" s="4"/>
      <c r="G137" s="4"/>
      <c r="H137" s="4"/>
      <c r="I137" s="4"/>
    </row>
    <row r="138" spans="1:9" x14ac:dyDescent="0.2">
      <c r="A138" s="4"/>
      <c r="B138" s="4"/>
      <c r="C138" s="4"/>
      <c r="D138" s="4"/>
      <c r="E138" s="4"/>
      <c r="F138" s="4"/>
      <c r="G138" s="4"/>
      <c r="H138" s="4"/>
      <c r="I138" s="4"/>
    </row>
    <row r="139" spans="1:9" x14ac:dyDescent="0.2">
      <c r="A139" s="4"/>
      <c r="B139" s="4"/>
      <c r="C139" s="4"/>
      <c r="D139" s="4"/>
      <c r="E139" s="4"/>
      <c r="F139" s="4"/>
      <c r="G139" s="4"/>
      <c r="H139" s="4"/>
      <c r="I139" s="4"/>
    </row>
    <row r="140" spans="1:9" x14ac:dyDescent="0.2">
      <c r="A140" s="4"/>
      <c r="B140" s="4"/>
      <c r="C140" s="4"/>
      <c r="D140" s="4"/>
      <c r="E140" s="4"/>
      <c r="F140" s="4"/>
      <c r="G140" s="4"/>
      <c r="H140" s="4"/>
      <c r="I140" s="4"/>
    </row>
    <row r="144" spans="1:9" x14ac:dyDescent="0.2">
      <c r="A144" s="4"/>
      <c r="B144" s="4"/>
      <c r="C144" s="4"/>
      <c r="D144" s="4"/>
      <c r="E144" s="4"/>
      <c r="F144" s="4"/>
      <c r="G144" s="4"/>
      <c r="H144" s="4"/>
      <c r="I144" s="4"/>
    </row>
    <row r="150" spans="1:9" x14ac:dyDescent="0.2">
      <c r="A150" s="4"/>
      <c r="B150" s="4"/>
      <c r="C150" s="4"/>
      <c r="D150" s="4"/>
      <c r="E150" s="4"/>
      <c r="F150" s="4"/>
      <c r="G150" s="4"/>
      <c r="H150" s="4"/>
      <c r="I150" s="4"/>
    </row>
    <row r="155" spans="1:9" x14ac:dyDescent="0.2">
      <c r="A155" s="4"/>
      <c r="B155" s="4"/>
      <c r="C155" s="4"/>
      <c r="D155" s="4"/>
      <c r="E155" s="4"/>
      <c r="F155" s="4"/>
      <c r="G155" s="4"/>
      <c r="H155" s="4"/>
      <c r="I155" s="4"/>
    </row>
    <row r="156" spans="1:9" x14ac:dyDescent="0.2">
      <c r="A156" s="4"/>
      <c r="B156" s="4"/>
      <c r="C156" s="4"/>
      <c r="D156" s="4"/>
      <c r="E156" s="4"/>
      <c r="F156" s="4"/>
      <c r="G156" s="4"/>
      <c r="H156" s="4"/>
      <c r="I156" s="4"/>
    </row>
    <row r="157" spans="1:9" x14ac:dyDescent="0.2">
      <c r="A157" s="4"/>
      <c r="B157" s="4"/>
      <c r="C157" s="4"/>
      <c r="D157" s="4"/>
      <c r="E157" s="4"/>
      <c r="F157" s="4"/>
      <c r="G157" s="4"/>
      <c r="H157" s="4"/>
      <c r="I157" s="4"/>
    </row>
    <row r="158" spans="1:9" x14ac:dyDescent="0.2">
      <c r="A158" s="4"/>
      <c r="B158" s="4"/>
      <c r="C158" s="4"/>
      <c r="D158" s="4"/>
      <c r="E158" s="4"/>
      <c r="F158" s="4"/>
      <c r="G158" s="4"/>
      <c r="H158" s="4"/>
      <c r="I158" s="4"/>
    </row>
    <row r="159" spans="1:9" x14ac:dyDescent="0.2">
      <c r="A159" s="4"/>
      <c r="B159" s="4"/>
      <c r="C159" s="4"/>
      <c r="D159" s="4"/>
      <c r="E159" s="4"/>
      <c r="F159" s="4"/>
      <c r="G159" s="4"/>
      <c r="H159" s="4"/>
      <c r="I159" s="4"/>
    </row>
    <row r="160" spans="1:9" x14ac:dyDescent="0.2">
      <c r="A160" s="4"/>
      <c r="B160" s="4"/>
      <c r="C160" s="4"/>
      <c r="D160" s="4"/>
      <c r="E160" s="4"/>
      <c r="F160" s="4"/>
      <c r="G160" s="4"/>
      <c r="H160" s="4"/>
      <c r="I160" s="4"/>
    </row>
    <row r="161" spans="1:9" x14ac:dyDescent="0.2">
      <c r="A161" s="4"/>
      <c r="B161" s="4"/>
      <c r="C161" s="4"/>
      <c r="D161" s="4"/>
      <c r="E161" s="4"/>
      <c r="F161" s="4"/>
      <c r="G161" s="4"/>
      <c r="H161" s="4"/>
      <c r="I161" s="4"/>
    </row>
    <row r="162" spans="1:9" x14ac:dyDescent="0.2">
      <c r="A162" s="4"/>
      <c r="B162" s="4"/>
      <c r="C162" s="4"/>
      <c r="D162" s="4"/>
      <c r="E162" s="4"/>
      <c r="F162" s="4"/>
      <c r="G162" s="4"/>
      <c r="H162" s="4"/>
      <c r="I162" s="4"/>
    </row>
    <row r="163" spans="1:9" x14ac:dyDescent="0.2">
      <c r="A163" s="4"/>
      <c r="B163" s="4"/>
      <c r="C163" s="4"/>
      <c r="D163" s="4"/>
      <c r="E163" s="4"/>
      <c r="F163" s="4"/>
      <c r="G163" s="4"/>
      <c r="H163" s="4"/>
      <c r="I163" s="4"/>
    </row>
    <row r="164" spans="1:9" x14ac:dyDescent="0.2">
      <c r="A164" s="4"/>
      <c r="B164" s="4"/>
      <c r="C164" s="4"/>
      <c r="D164" s="4"/>
      <c r="E164" s="4"/>
      <c r="F164" s="4"/>
      <c r="G164" s="4"/>
      <c r="H164" s="4"/>
      <c r="I164" s="4"/>
    </row>
    <row r="165" spans="1:9" x14ac:dyDescent="0.2">
      <c r="A165" s="4"/>
      <c r="B165" s="4"/>
      <c r="C165" s="4"/>
      <c r="D165" s="4"/>
      <c r="E165" s="4"/>
      <c r="F165" s="4"/>
      <c r="G165" s="4"/>
      <c r="H165" s="4"/>
      <c r="I165" s="4"/>
    </row>
    <row r="166" spans="1:9" x14ac:dyDescent="0.2">
      <c r="A166" s="4"/>
      <c r="B166" s="4"/>
      <c r="C166" s="4"/>
      <c r="D166" s="4"/>
      <c r="E166" s="4"/>
      <c r="F166" s="4"/>
      <c r="G166" s="4"/>
      <c r="H166" s="4"/>
      <c r="I166" s="4"/>
    </row>
    <row r="167" spans="1:9" x14ac:dyDescent="0.2">
      <c r="A167" s="4"/>
      <c r="B167" s="4"/>
      <c r="C167" s="4"/>
      <c r="D167" s="4"/>
      <c r="E167" s="4"/>
      <c r="F167" s="4"/>
      <c r="G167" s="4"/>
      <c r="H167" s="4"/>
      <c r="I167" s="4"/>
    </row>
    <row r="168" spans="1:9" x14ac:dyDescent="0.2">
      <c r="A168" s="4"/>
      <c r="B168" s="4"/>
      <c r="C168" s="4"/>
      <c r="D168" s="4"/>
      <c r="E168" s="4"/>
      <c r="F168" s="4"/>
      <c r="G168" s="4"/>
      <c r="H168" s="4"/>
      <c r="I168" s="4"/>
    </row>
    <row r="169" spans="1:9" x14ac:dyDescent="0.2">
      <c r="A169" s="4"/>
      <c r="B169" s="4"/>
      <c r="C169" s="4"/>
      <c r="D169" s="4"/>
      <c r="E169" s="4"/>
      <c r="F169" s="4"/>
      <c r="G169" s="4"/>
      <c r="H169" s="4"/>
      <c r="I169" s="4"/>
    </row>
    <row r="170" spans="1:9" x14ac:dyDescent="0.2">
      <c r="A170" s="4"/>
      <c r="B170" s="4"/>
      <c r="C170" s="4"/>
      <c r="D170" s="4"/>
      <c r="E170" s="4"/>
      <c r="F170" s="4"/>
      <c r="G170" s="4"/>
      <c r="H170" s="4"/>
      <c r="I170" s="4"/>
    </row>
    <row r="171" spans="1:9" x14ac:dyDescent="0.2">
      <c r="A171" s="4"/>
      <c r="B171" s="4"/>
      <c r="C171" s="4"/>
      <c r="D171" s="4"/>
      <c r="E171" s="4"/>
      <c r="F171" s="4"/>
      <c r="G171" s="4"/>
      <c r="H171" s="4"/>
      <c r="I171" s="4"/>
    </row>
    <row r="172" spans="1:9" x14ac:dyDescent="0.2">
      <c r="A172" s="4"/>
      <c r="B172" s="4"/>
      <c r="C172" s="4"/>
      <c r="D172" s="4"/>
      <c r="E172" s="4"/>
      <c r="F172" s="4"/>
      <c r="G172" s="4"/>
      <c r="H172" s="4"/>
      <c r="I172" s="4"/>
    </row>
    <row r="173" spans="1:9" x14ac:dyDescent="0.2">
      <c r="A173" s="4"/>
      <c r="B173" s="4"/>
      <c r="C173" s="4"/>
      <c r="D173" s="4"/>
      <c r="E173" s="4"/>
      <c r="F173" s="4"/>
      <c r="G173" s="4"/>
      <c r="H173" s="4"/>
      <c r="I173" s="4"/>
    </row>
    <row r="174" spans="1:9" x14ac:dyDescent="0.2">
      <c r="A174" s="4"/>
      <c r="B174" s="4"/>
      <c r="C174" s="4"/>
      <c r="D174" s="4"/>
      <c r="E174" s="4"/>
      <c r="F174" s="4"/>
      <c r="G174" s="4"/>
      <c r="H174" s="4"/>
      <c r="I174" s="4"/>
    </row>
    <row r="175" spans="1:9" x14ac:dyDescent="0.2">
      <c r="A175" s="4"/>
      <c r="B175" s="4"/>
      <c r="C175" s="4"/>
      <c r="D175" s="4"/>
      <c r="E175" s="4"/>
      <c r="F175" s="4"/>
      <c r="G175" s="4"/>
      <c r="H175" s="4"/>
      <c r="I175" s="4"/>
    </row>
    <row r="177" spans="1:9" x14ac:dyDescent="0.2">
      <c r="A177" s="4"/>
      <c r="B177" s="4"/>
      <c r="C177" s="4"/>
      <c r="D177" s="4"/>
      <c r="E177" s="4"/>
      <c r="F177" s="4"/>
      <c r="G177" s="4"/>
      <c r="H177" s="4"/>
      <c r="I177" s="4"/>
    </row>
    <row r="178" spans="1:9" x14ac:dyDescent="0.2">
      <c r="A178" s="4"/>
      <c r="B178" s="4"/>
      <c r="C178" s="4"/>
      <c r="D178" s="4"/>
      <c r="E178" s="4"/>
      <c r="F178" s="4"/>
      <c r="G178" s="4"/>
      <c r="H178" s="4"/>
      <c r="I178" s="4"/>
    </row>
    <row r="179" spans="1:9" x14ac:dyDescent="0.2">
      <c r="A179" s="4"/>
      <c r="B179" s="4"/>
      <c r="C179" s="4"/>
      <c r="D179" s="4"/>
      <c r="E179" s="4"/>
      <c r="F179" s="4"/>
      <c r="G179" s="4"/>
      <c r="H179" s="4"/>
      <c r="I179" s="4"/>
    </row>
    <row r="180" spans="1:9" x14ac:dyDescent="0.2">
      <c r="A180" s="4"/>
      <c r="B180" s="4"/>
      <c r="C180" s="4"/>
      <c r="D180" s="4"/>
      <c r="E180" s="4"/>
      <c r="F180" s="4"/>
      <c r="G180" s="4"/>
      <c r="H180" s="4"/>
      <c r="I180" s="4"/>
    </row>
    <row r="181" spans="1:9" x14ac:dyDescent="0.2">
      <c r="A181" s="4"/>
      <c r="B181" s="4"/>
      <c r="C181" s="4"/>
      <c r="D181" s="4"/>
      <c r="E181" s="4"/>
      <c r="F181" s="4"/>
      <c r="G181" s="4"/>
      <c r="H181" s="4"/>
      <c r="I181" s="4"/>
    </row>
    <row r="182" spans="1:9" x14ac:dyDescent="0.2">
      <c r="A182" s="4"/>
      <c r="B182" s="4"/>
      <c r="C182" s="4"/>
      <c r="D182" s="4"/>
      <c r="E182" s="4"/>
      <c r="F182" s="4"/>
      <c r="G182" s="4"/>
      <c r="H182" s="4"/>
      <c r="I182" s="4"/>
    </row>
    <row r="188" spans="1:9" x14ac:dyDescent="0.2">
      <c r="A188" s="4"/>
      <c r="B188" s="4"/>
      <c r="C188" s="4"/>
      <c r="D188" s="4"/>
      <c r="E188" s="4"/>
      <c r="F188" s="4"/>
      <c r="G188" s="4"/>
      <c r="H188" s="4"/>
      <c r="I188" s="4"/>
    </row>
    <row r="190" spans="1:9" x14ac:dyDescent="0.2">
      <c r="A190" s="4"/>
      <c r="B190" s="4"/>
      <c r="C190" s="4"/>
      <c r="D190" s="4"/>
      <c r="E190" s="4"/>
      <c r="F190" s="4"/>
      <c r="G190" s="4"/>
      <c r="H190" s="4"/>
      <c r="I190" s="4"/>
    </row>
    <row r="191" spans="1:9" x14ac:dyDescent="0.2">
      <c r="A191" s="4"/>
      <c r="B191" s="4"/>
      <c r="C191" s="4"/>
      <c r="D191" s="4"/>
      <c r="E191" s="4"/>
      <c r="F191" s="4"/>
      <c r="G191" s="4"/>
      <c r="H191" s="4"/>
      <c r="I191" s="4"/>
    </row>
    <row r="192" spans="1:9" x14ac:dyDescent="0.2">
      <c r="A192" s="4"/>
      <c r="B192" s="4"/>
      <c r="C192" s="4"/>
      <c r="D192" s="4"/>
      <c r="E192" s="4"/>
      <c r="F192" s="4"/>
      <c r="G192" s="4"/>
      <c r="H192" s="4"/>
      <c r="I192" s="4"/>
    </row>
    <row r="193" spans="1:9" x14ac:dyDescent="0.2">
      <c r="A193" s="4"/>
      <c r="B193" s="4"/>
      <c r="C193" s="4"/>
      <c r="D193" s="4"/>
      <c r="E193" s="4"/>
      <c r="F193" s="4"/>
      <c r="G193" s="4"/>
      <c r="H193" s="4"/>
      <c r="I193" s="4"/>
    </row>
    <row r="194" spans="1:9" x14ac:dyDescent="0.2">
      <c r="A194" s="4"/>
      <c r="B194" s="4"/>
      <c r="C194" s="4"/>
      <c r="D194" s="4"/>
      <c r="E194" s="4"/>
      <c r="F194" s="4"/>
      <c r="G194" s="4"/>
      <c r="H194" s="4"/>
      <c r="I194" s="4"/>
    </row>
    <row r="195" spans="1:9" x14ac:dyDescent="0.2">
      <c r="A195" s="4"/>
      <c r="B195" s="4"/>
      <c r="C195" s="4"/>
      <c r="D195" s="4"/>
      <c r="E195" s="4"/>
      <c r="F195" s="4"/>
      <c r="G195" s="4"/>
      <c r="H195" s="4"/>
      <c r="I195" s="4"/>
    </row>
    <row r="197" spans="1:9" x14ac:dyDescent="0.2">
      <c r="A197" s="4"/>
      <c r="B197" s="4"/>
      <c r="C197" s="4"/>
      <c r="D197" s="4"/>
      <c r="E197" s="4"/>
      <c r="F197" s="4"/>
      <c r="G197" s="4"/>
      <c r="H197" s="4"/>
      <c r="I197" s="4"/>
    </row>
    <row r="198" spans="1:9" x14ac:dyDescent="0.2">
      <c r="A198" s="4"/>
      <c r="B198" s="4"/>
      <c r="C198" s="4"/>
      <c r="D198" s="4"/>
      <c r="E198" s="4"/>
      <c r="F198" s="4"/>
      <c r="G198" s="4"/>
      <c r="H198" s="4"/>
      <c r="I198" s="4"/>
    </row>
    <row r="199" spans="1:9" x14ac:dyDescent="0.2">
      <c r="A199" s="4"/>
      <c r="B199" s="4"/>
      <c r="C199" s="4"/>
      <c r="D199" s="4"/>
      <c r="E199" s="4"/>
      <c r="F199" s="4"/>
      <c r="G199" s="4"/>
      <c r="H199" s="4"/>
      <c r="I199" s="4"/>
    </row>
    <row r="205" spans="1:9" x14ac:dyDescent="0.2">
      <c r="A205" s="4"/>
      <c r="B205" s="4"/>
      <c r="C205" s="4"/>
      <c r="D205" s="4"/>
      <c r="E205" s="4"/>
      <c r="F205" s="4"/>
      <c r="G205" s="4"/>
      <c r="H205" s="4"/>
      <c r="I205" s="4"/>
    </row>
    <row r="206" spans="1:9" x14ac:dyDescent="0.2">
      <c r="A206" s="4"/>
      <c r="B206" s="4"/>
      <c r="C206" s="4"/>
      <c r="D206" s="4"/>
      <c r="E206" s="4"/>
      <c r="F206" s="4"/>
      <c r="G206" s="4"/>
      <c r="H206" s="4"/>
      <c r="I206" s="4"/>
    </row>
    <row r="207" spans="1:9" x14ac:dyDescent="0.2">
      <c r="A207" s="4"/>
      <c r="B207" s="4"/>
      <c r="C207" s="4"/>
      <c r="D207" s="4"/>
      <c r="E207" s="4"/>
      <c r="F207" s="4"/>
      <c r="G207" s="4"/>
      <c r="H207" s="4"/>
      <c r="I207" s="4"/>
    </row>
    <row r="208" spans="1:9" x14ac:dyDescent="0.2">
      <c r="A208" s="4"/>
      <c r="B208" s="4"/>
      <c r="C208" s="4"/>
      <c r="D208" s="4"/>
      <c r="E208" s="4"/>
      <c r="F208" s="4"/>
      <c r="G208" s="4"/>
      <c r="H208" s="4"/>
      <c r="I208" s="4"/>
    </row>
    <row r="209" spans="1:9" x14ac:dyDescent="0.2">
      <c r="A209" s="4"/>
      <c r="B209" s="4"/>
      <c r="C209" s="4"/>
      <c r="D209" s="4"/>
      <c r="E209" s="4"/>
      <c r="F209" s="4"/>
      <c r="G209" s="4"/>
      <c r="H209" s="4"/>
      <c r="I209" s="4"/>
    </row>
    <row r="210" spans="1:9" x14ac:dyDescent="0.2">
      <c r="A210" s="4"/>
      <c r="B210" s="4"/>
      <c r="C210" s="4"/>
      <c r="D210" s="4"/>
      <c r="E210" s="4"/>
      <c r="F210" s="4"/>
      <c r="G210" s="4"/>
      <c r="H210" s="4"/>
      <c r="I210" s="4"/>
    </row>
    <row r="211" spans="1:9" x14ac:dyDescent="0.2">
      <c r="A211" s="4"/>
      <c r="B211" s="4"/>
      <c r="C211" s="4"/>
      <c r="D211" s="4"/>
      <c r="E211" s="4"/>
      <c r="F211" s="4"/>
      <c r="G211" s="4"/>
      <c r="H211" s="4"/>
      <c r="I211" s="4"/>
    </row>
    <row r="212" spans="1:9" x14ac:dyDescent="0.2">
      <c r="A212" s="4"/>
      <c r="B212" s="4"/>
      <c r="C212" s="4"/>
      <c r="D212" s="4"/>
      <c r="E212" s="4"/>
      <c r="F212" s="4"/>
      <c r="G212" s="4"/>
      <c r="H212" s="4"/>
      <c r="I212" s="4"/>
    </row>
    <row r="213" spans="1:9" x14ac:dyDescent="0.2">
      <c r="A213" s="4"/>
      <c r="B213" s="4"/>
      <c r="C213" s="4"/>
      <c r="D213" s="4"/>
      <c r="E213" s="4"/>
      <c r="F213" s="4"/>
      <c r="G213" s="4"/>
      <c r="H213" s="4"/>
      <c r="I213" s="4"/>
    </row>
    <row r="214" spans="1:9" x14ac:dyDescent="0.2">
      <c r="A214" s="4"/>
      <c r="B214" s="4"/>
      <c r="C214" s="4"/>
      <c r="D214" s="4"/>
      <c r="E214" s="4"/>
      <c r="F214" s="4"/>
      <c r="G214" s="4"/>
      <c r="H214" s="4"/>
      <c r="I214" s="4"/>
    </row>
    <row r="216" spans="1:9" x14ac:dyDescent="0.2">
      <c r="A216" s="4"/>
      <c r="B216" s="4"/>
      <c r="C216" s="4"/>
      <c r="D216" s="4"/>
      <c r="E216" s="4"/>
      <c r="F216" s="4"/>
      <c r="G216" s="4"/>
      <c r="H216" s="4"/>
      <c r="I216" s="4"/>
    </row>
    <row r="217" spans="1:9" x14ac:dyDescent="0.2">
      <c r="A217" s="4"/>
      <c r="B217" s="4"/>
      <c r="C217" s="4"/>
      <c r="D217" s="4"/>
      <c r="E217" s="4"/>
      <c r="F217" s="4"/>
      <c r="G217" s="4"/>
      <c r="H217" s="4"/>
      <c r="I217" s="4"/>
    </row>
    <row r="218" spans="1:9" x14ac:dyDescent="0.2">
      <c r="A218" s="4"/>
      <c r="B218" s="4"/>
      <c r="C218" s="4"/>
      <c r="D218" s="4"/>
      <c r="E218" s="4"/>
      <c r="F218" s="4"/>
      <c r="G218" s="4"/>
      <c r="H218" s="4"/>
      <c r="I218" s="4"/>
    </row>
    <row r="219" spans="1:9" x14ac:dyDescent="0.2">
      <c r="A219" s="4"/>
      <c r="B219" s="4"/>
      <c r="C219" s="4"/>
      <c r="D219" s="4"/>
      <c r="E219" s="4"/>
      <c r="F219" s="4"/>
      <c r="G219" s="4"/>
      <c r="H219" s="4"/>
      <c r="I219" s="4"/>
    </row>
    <row r="220" spans="1:9" x14ac:dyDescent="0.2">
      <c r="A220" s="4"/>
      <c r="B220" s="4"/>
      <c r="C220" s="4"/>
      <c r="D220" s="4"/>
      <c r="E220" s="4"/>
      <c r="F220" s="4"/>
      <c r="G220" s="4"/>
      <c r="H220" s="4"/>
      <c r="I220" s="4"/>
    </row>
    <row r="221" spans="1:9" x14ac:dyDescent="0.2">
      <c r="A221" s="4"/>
      <c r="B221" s="4"/>
      <c r="C221" s="4"/>
      <c r="D221" s="4"/>
      <c r="E221" s="4"/>
      <c r="F221" s="4"/>
      <c r="G221" s="4"/>
      <c r="H221" s="4"/>
      <c r="I221" s="4"/>
    </row>
    <row r="222" spans="1:9" x14ac:dyDescent="0.2">
      <c r="A222" s="4"/>
      <c r="B222" s="4"/>
      <c r="C222" s="4"/>
      <c r="D222" s="4"/>
      <c r="E222" s="4"/>
      <c r="F222" s="4"/>
      <c r="G222" s="4"/>
      <c r="H222" s="4"/>
      <c r="I222" s="4"/>
    </row>
    <row r="223" spans="1:9" x14ac:dyDescent="0.2">
      <c r="A223" s="4"/>
      <c r="B223" s="4"/>
      <c r="C223" s="4"/>
      <c r="D223" s="4"/>
      <c r="E223" s="4"/>
      <c r="F223" s="4"/>
      <c r="G223" s="4"/>
      <c r="H223" s="4"/>
      <c r="I223" s="4"/>
    </row>
    <row r="224" spans="1:9" x14ac:dyDescent="0.2">
      <c r="A224" s="4"/>
      <c r="B224" s="4"/>
      <c r="C224" s="4"/>
      <c r="D224" s="4"/>
      <c r="E224" s="4"/>
      <c r="F224" s="4"/>
      <c r="G224" s="4"/>
      <c r="H224" s="4"/>
      <c r="I224" s="4"/>
    </row>
    <row r="225" spans="1:9" x14ac:dyDescent="0.2">
      <c r="A225" s="4"/>
      <c r="B225" s="4"/>
      <c r="C225" s="4"/>
      <c r="D225" s="4"/>
      <c r="E225" s="4"/>
      <c r="F225" s="4"/>
      <c r="G225" s="4"/>
      <c r="H225" s="4"/>
      <c r="I225" s="4"/>
    </row>
    <row r="226" spans="1:9" x14ac:dyDescent="0.2">
      <c r="A226" s="4"/>
      <c r="B226" s="4"/>
      <c r="C226" s="4"/>
      <c r="D226" s="4"/>
      <c r="E226" s="4"/>
      <c r="F226" s="4"/>
      <c r="G226" s="4"/>
      <c r="H226" s="4"/>
      <c r="I226" s="4"/>
    </row>
    <row r="227" spans="1:9" x14ac:dyDescent="0.2">
      <c r="A227" s="4"/>
      <c r="B227" s="4"/>
      <c r="C227" s="4"/>
      <c r="D227" s="4"/>
      <c r="E227" s="4"/>
      <c r="F227" s="4"/>
      <c r="G227" s="4"/>
      <c r="H227" s="4"/>
      <c r="I227" s="4"/>
    </row>
    <row r="228" spans="1:9" x14ac:dyDescent="0.2">
      <c r="A228" s="4"/>
      <c r="B228" s="4"/>
      <c r="C228" s="4"/>
      <c r="D228" s="4"/>
      <c r="E228" s="4"/>
      <c r="F228" s="4"/>
      <c r="G228" s="4"/>
      <c r="H228" s="4"/>
      <c r="I228" s="4"/>
    </row>
    <row r="229" spans="1:9" x14ac:dyDescent="0.2">
      <c r="A229" s="4"/>
      <c r="B229" s="4"/>
      <c r="C229" s="4"/>
      <c r="D229" s="4"/>
      <c r="E229" s="4"/>
      <c r="F229" s="4"/>
      <c r="G229" s="4"/>
      <c r="H229" s="4"/>
      <c r="I229" s="4"/>
    </row>
    <row r="230" spans="1:9" x14ac:dyDescent="0.2">
      <c r="A230" s="4"/>
      <c r="B230" s="4"/>
      <c r="C230" s="4"/>
      <c r="D230" s="4"/>
      <c r="E230" s="4"/>
      <c r="F230" s="4"/>
      <c r="G230" s="4"/>
      <c r="H230" s="4"/>
      <c r="I230" s="4"/>
    </row>
    <row r="234" spans="1:9" x14ac:dyDescent="0.2">
      <c r="A234" s="4"/>
      <c r="B234" s="4"/>
      <c r="C234" s="4"/>
      <c r="D234" s="4"/>
      <c r="E234" s="4"/>
      <c r="F234" s="4"/>
      <c r="G234" s="4"/>
      <c r="H234" s="4"/>
      <c r="I234" s="4"/>
    </row>
    <row r="244" spans="1:9" x14ac:dyDescent="0.2">
      <c r="A244" s="4"/>
      <c r="B244" s="4"/>
      <c r="C244" s="4"/>
      <c r="D244" s="4"/>
      <c r="E244" s="4"/>
      <c r="F244" s="4"/>
      <c r="G244" s="4"/>
      <c r="H244" s="4"/>
      <c r="I244" s="4"/>
    </row>
  </sheetData>
  <sheetProtection selectLockedCells="1"/>
  <mergeCells count="24">
    <mergeCell ref="E12:F12"/>
    <mergeCell ref="E13:F13"/>
    <mergeCell ref="H13:I13"/>
    <mergeCell ref="J48:K48"/>
    <mergeCell ref="B44:I44"/>
    <mergeCell ref="H45:I45"/>
    <mergeCell ref="F47:F48"/>
    <mergeCell ref="A43:I43"/>
    <mergeCell ref="A34:I34"/>
    <mergeCell ref="A25:F25"/>
    <mergeCell ref="E16:F16"/>
    <mergeCell ref="E18:F18"/>
    <mergeCell ref="C29:E29"/>
    <mergeCell ref="C32:F32"/>
    <mergeCell ref="B33:F33"/>
    <mergeCell ref="E7:I7"/>
    <mergeCell ref="E11:F11"/>
    <mergeCell ref="E6:F6"/>
    <mergeCell ref="H6:I6"/>
    <mergeCell ref="A2:D2"/>
    <mergeCell ref="E2:I2"/>
    <mergeCell ref="E3:I3"/>
    <mergeCell ref="E4:I4"/>
    <mergeCell ref="E5:I5"/>
  </mergeCells>
  <pageMargins left="0.70866141732283472" right="0.70866141732283472" top="0.78740157480314965" bottom="0.78740157480314965" header="0.51181102362204722" footer="0.51181102362204722"/>
  <pageSetup paperSize="9" scale="80" firstPageNumber="98" orientation="portrait" useFirstPageNumber="1" r:id="rId1"/>
  <headerFooter alignWithMargins="0">
    <oddFooter>&amp;L&amp;"Arial,Kurzíva"&amp;11Zastupitelstvo Olomouckého kraje 19. 6. 2023
6.1. - Rozpočet Olomouckého kraje 2022 - závěrečný účet
Příloha č. 14: Financování hospodaření příspěvkových organizací Olomouckého kraje&amp;R&amp;"Arial,Kurzíva"&amp;11Strana &amp;P (celkem 293)</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3">
    <tabColor theme="4" tint="0.59999389629810485"/>
  </sheetPr>
  <dimension ref="A1:L244"/>
  <sheetViews>
    <sheetView showGridLines="0" topLeftCell="A13" zoomScaleNormal="100" workbookViewId="0">
      <selection activeCell="N41" sqref="N41"/>
    </sheetView>
  </sheetViews>
  <sheetFormatPr defaultColWidth="9.140625" defaultRowHeight="12.75" x14ac:dyDescent="0.2"/>
  <cols>
    <col min="1" max="1" width="7.5703125" style="27" customWidth="1"/>
    <col min="2" max="2" width="2.5703125" style="27" customWidth="1"/>
    <col min="3" max="3" width="8.42578125" style="27" customWidth="1"/>
    <col min="4" max="4" width="8.28515625" style="27" customWidth="1"/>
    <col min="5" max="5" width="15.28515625" style="27" customWidth="1"/>
    <col min="6" max="6" width="15.5703125" style="27" customWidth="1"/>
    <col min="7" max="7" width="15" style="27" customWidth="1"/>
    <col min="8" max="8" width="15.28515625" style="27" customWidth="1"/>
    <col min="9" max="9" width="19" style="27" customWidth="1"/>
    <col min="10" max="10" width="16.85546875" style="309" customWidth="1"/>
    <col min="11" max="11" width="14.42578125" style="7" customWidth="1"/>
    <col min="12" max="16384" width="9.140625" style="4"/>
  </cols>
  <sheetData>
    <row r="1" spans="1:11" ht="19.5" x14ac:dyDescent="0.4">
      <c r="A1" s="43" t="s">
        <v>0</v>
      </c>
      <c r="B1" s="21"/>
      <c r="C1" s="21"/>
      <c r="D1" s="21"/>
      <c r="I1" s="288"/>
    </row>
    <row r="2" spans="1:11" ht="19.5" x14ac:dyDescent="0.4">
      <c r="A2" s="471" t="s">
        <v>1</v>
      </c>
      <c r="B2" s="471"/>
      <c r="C2" s="471"/>
      <c r="D2" s="471"/>
      <c r="E2" s="472" t="s">
        <v>165</v>
      </c>
      <c r="F2" s="472"/>
      <c r="G2" s="472"/>
      <c r="H2" s="472"/>
      <c r="I2" s="472"/>
      <c r="J2" s="22"/>
    </row>
    <row r="3" spans="1:11" ht="9.75" customHeight="1" x14ac:dyDescent="0.4">
      <c r="A3" s="122"/>
      <c r="B3" s="122"/>
      <c r="C3" s="122"/>
      <c r="D3" s="122"/>
      <c r="E3" s="466" t="s">
        <v>23</v>
      </c>
      <c r="F3" s="466"/>
      <c r="G3" s="466"/>
      <c r="H3" s="466"/>
      <c r="I3" s="466"/>
      <c r="J3" s="22"/>
    </row>
    <row r="4" spans="1:11" ht="15.75" x14ac:dyDescent="0.25">
      <c r="A4" s="23" t="s">
        <v>2</v>
      </c>
      <c r="E4" s="473" t="s">
        <v>223</v>
      </c>
      <c r="F4" s="473"/>
      <c r="G4" s="473"/>
      <c r="H4" s="473"/>
      <c r="I4" s="473"/>
    </row>
    <row r="5" spans="1:11" ht="7.5" customHeight="1" x14ac:dyDescent="0.3">
      <c r="A5" s="24"/>
      <c r="E5" s="466" t="s">
        <v>23</v>
      </c>
      <c r="F5" s="466"/>
      <c r="G5" s="466"/>
      <c r="H5" s="466"/>
      <c r="I5" s="466"/>
    </row>
    <row r="6" spans="1:11" ht="19.5" x14ac:dyDescent="0.4">
      <c r="A6" s="22" t="s">
        <v>34</v>
      </c>
      <c r="C6" s="287"/>
      <c r="D6" s="287"/>
      <c r="E6" s="468">
        <v>96792</v>
      </c>
      <c r="F6" s="469"/>
      <c r="G6" s="126" t="s">
        <v>3</v>
      </c>
      <c r="H6" s="470">
        <v>1350</v>
      </c>
      <c r="I6" s="470"/>
    </row>
    <row r="7" spans="1:11" ht="8.25" customHeight="1" x14ac:dyDescent="0.4">
      <c r="A7" s="22"/>
      <c r="E7" s="466" t="s">
        <v>24</v>
      </c>
      <c r="F7" s="466"/>
      <c r="G7" s="466"/>
      <c r="H7" s="466"/>
      <c r="I7" s="466"/>
    </row>
    <row r="8" spans="1:11" ht="19.5" hidden="1" x14ac:dyDescent="0.4">
      <c r="A8" s="22"/>
      <c r="E8" s="127"/>
      <c r="F8" s="127"/>
      <c r="G8" s="127"/>
      <c r="H8" s="25"/>
      <c r="I8" s="127"/>
    </row>
    <row r="9" spans="1:11" ht="30.75" customHeight="1" x14ac:dyDescent="0.4">
      <c r="A9" s="22"/>
      <c r="E9" s="127"/>
      <c r="F9" s="127"/>
      <c r="G9" s="127"/>
      <c r="H9" s="25"/>
      <c r="I9" s="127"/>
    </row>
    <row r="11" spans="1:11" ht="15" customHeight="1" x14ac:dyDescent="0.4">
      <c r="A11" s="26"/>
      <c r="E11" s="435" t="s">
        <v>4</v>
      </c>
      <c r="F11" s="467"/>
      <c r="G11" s="38" t="s">
        <v>5</v>
      </c>
      <c r="H11" s="33" t="s">
        <v>6</v>
      </c>
      <c r="I11" s="33"/>
      <c r="J11" s="27"/>
      <c r="K11" s="4"/>
    </row>
    <row r="12" spans="1:11" ht="15" customHeight="1" x14ac:dyDescent="0.4">
      <c r="A12" s="29"/>
      <c r="B12" s="29"/>
      <c r="C12" s="29"/>
      <c r="D12" s="29"/>
      <c r="E12" s="435" t="s">
        <v>7</v>
      </c>
      <c r="F12" s="467"/>
      <c r="G12" s="38" t="s">
        <v>8</v>
      </c>
      <c r="H12" s="37" t="s">
        <v>9</v>
      </c>
      <c r="I12" s="44" t="s">
        <v>10</v>
      </c>
      <c r="J12" s="27"/>
      <c r="K12" s="4"/>
    </row>
    <row r="13" spans="1:11" ht="12.75" customHeight="1" x14ac:dyDescent="0.2">
      <c r="A13" s="29"/>
      <c r="B13" s="29"/>
      <c r="C13" s="29"/>
      <c r="D13" s="29"/>
      <c r="E13" s="435" t="s">
        <v>11</v>
      </c>
      <c r="F13" s="467"/>
      <c r="G13" s="45"/>
      <c r="H13" s="474" t="s">
        <v>35</v>
      </c>
      <c r="I13" s="474"/>
      <c r="J13" s="27"/>
      <c r="K13" s="4"/>
    </row>
    <row r="14" spans="1:11" ht="12.75" customHeight="1" x14ac:dyDescent="0.2">
      <c r="A14" s="29"/>
      <c r="B14" s="29"/>
      <c r="C14" s="29"/>
      <c r="D14" s="29"/>
      <c r="E14" s="28"/>
      <c r="F14" s="28"/>
      <c r="G14" s="45"/>
      <c r="H14" s="123"/>
      <c r="I14" s="123"/>
      <c r="J14" s="27"/>
      <c r="K14" s="4"/>
    </row>
    <row r="15" spans="1:11" ht="18.75" x14ac:dyDescent="0.4">
      <c r="A15" s="30" t="s">
        <v>36</v>
      </c>
      <c r="B15" s="30"/>
      <c r="C15" s="31"/>
      <c r="D15" s="30"/>
      <c r="E15" s="2"/>
      <c r="F15" s="2"/>
      <c r="G15" s="47"/>
      <c r="H15" s="29"/>
      <c r="I15" s="29"/>
      <c r="J15" s="27"/>
      <c r="K15" s="4"/>
    </row>
    <row r="16" spans="1:11" ht="19.5" x14ac:dyDescent="0.4">
      <c r="A16" s="32" t="s">
        <v>62</v>
      </c>
      <c r="B16" s="30"/>
      <c r="C16" s="31"/>
      <c r="D16" s="30"/>
      <c r="E16" s="476">
        <v>28700000</v>
      </c>
      <c r="F16" s="477"/>
      <c r="G16" s="6">
        <f>H16+I16</f>
        <v>33442114.57</v>
      </c>
      <c r="H16" s="39">
        <v>33092932.07</v>
      </c>
      <c r="I16" s="39">
        <v>349182.5</v>
      </c>
      <c r="J16" s="27"/>
      <c r="K16" s="4"/>
    </row>
    <row r="17" spans="1:11" ht="18" x14ac:dyDescent="0.35">
      <c r="A17" s="103" t="s">
        <v>6</v>
      </c>
      <c r="B17" s="3"/>
      <c r="C17" s="104" t="s">
        <v>26</v>
      </c>
      <c r="D17" s="3"/>
      <c r="E17" s="3"/>
      <c r="F17" s="3"/>
      <c r="G17" s="102">
        <f>H17+I17</f>
        <v>0</v>
      </c>
      <c r="H17" s="102">
        <v>0</v>
      </c>
      <c r="I17" s="102">
        <v>0</v>
      </c>
      <c r="J17" s="320"/>
      <c r="K17" s="311"/>
    </row>
    <row r="18" spans="1:11" ht="19.5" x14ac:dyDescent="0.4">
      <c r="A18" s="32" t="s">
        <v>63</v>
      </c>
      <c r="B18" s="3"/>
      <c r="C18" s="3"/>
      <c r="D18" s="3"/>
      <c r="E18" s="476">
        <v>28702000</v>
      </c>
      <c r="F18" s="477"/>
      <c r="G18" s="6">
        <f>H18+I18</f>
        <v>33680034.539999999</v>
      </c>
      <c r="H18" s="39">
        <v>32896990.539999999</v>
      </c>
      <c r="I18" s="39">
        <v>783044</v>
      </c>
      <c r="J18" s="27"/>
      <c r="K18" s="4"/>
    </row>
    <row r="19" spans="1:11" ht="19.5" x14ac:dyDescent="0.4">
      <c r="A19" s="32"/>
      <c r="B19" s="3"/>
      <c r="C19" s="3"/>
      <c r="D19" s="3"/>
      <c r="E19" s="120"/>
      <c r="F19" s="121"/>
      <c r="G19" s="5"/>
      <c r="H19" s="39"/>
      <c r="I19" s="39"/>
      <c r="J19" s="295"/>
      <c r="K19" s="4"/>
    </row>
    <row r="20" spans="1:11" s="132" customFormat="1" ht="19.5" x14ac:dyDescent="0.4">
      <c r="A20" s="129" t="s">
        <v>64</v>
      </c>
      <c r="B20" s="129"/>
      <c r="C20" s="130"/>
      <c r="D20" s="129"/>
      <c r="E20" s="129"/>
      <c r="F20" s="129"/>
      <c r="G20" s="131">
        <f>G18-G16+G17</f>
        <v>237919.96999999881</v>
      </c>
      <c r="H20" s="131">
        <f>H18-H16+H17</f>
        <v>-195941.53000000119</v>
      </c>
      <c r="I20" s="131">
        <f>I18-I16+I17</f>
        <v>433861.5</v>
      </c>
      <c r="J20" s="314"/>
      <c r="K20" s="57"/>
    </row>
    <row r="21" spans="1:11" s="132" customFormat="1" ht="19.5" x14ac:dyDescent="0.4">
      <c r="A21" s="129" t="s">
        <v>65</v>
      </c>
      <c r="B21" s="129"/>
      <c r="C21" s="130"/>
      <c r="D21" s="129"/>
      <c r="E21" s="129"/>
      <c r="F21" s="129"/>
      <c r="G21" s="131">
        <f>G20-G17</f>
        <v>237919.96999999881</v>
      </c>
      <c r="H21" s="131">
        <f>H20-H17</f>
        <v>-195941.53000000119</v>
      </c>
      <c r="I21" s="131">
        <f>I20-I17</f>
        <v>433861.5</v>
      </c>
      <c r="J21" s="314"/>
      <c r="K21" s="313"/>
    </row>
    <row r="22" spans="1:11" ht="14.25" customHeight="1" x14ac:dyDescent="0.4">
      <c r="A22" s="2"/>
      <c r="B22" s="3"/>
      <c r="C22" s="3"/>
      <c r="D22" s="3"/>
      <c r="E22" s="3"/>
      <c r="F22" s="3"/>
      <c r="G22" s="3"/>
      <c r="H22" s="1"/>
      <c r="I22" s="1"/>
      <c r="J22" s="314"/>
      <c r="K22" s="313"/>
    </row>
    <row r="23" spans="1:11" ht="19.5" x14ac:dyDescent="0.4">
      <c r="J23" s="314"/>
      <c r="K23" s="313"/>
    </row>
    <row r="24" spans="1:11" ht="19.5" x14ac:dyDescent="0.4">
      <c r="A24" s="30" t="s">
        <v>66</v>
      </c>
      <c r="B24" s="34"/>
      <c r="C24" s="31"/>
      <c r="D24" s="34"/>
      <c r="E24" s="34"/>
      <c r="J24" s="314"/>
      <c r="K24" s="313"/>
    </row>
    <row r="25" spans="1:11" s="132" customFormat="1" ht="28.5" customHeight="1" x14ac:dyDescent="0.3">
      <c r="A25" s="437" t="s">
        <v>196</v>
      </c>
      <c r="B25" s="437"/>
      <c r="C25" s="437"/>
      <c r="D25" s="437"/>
      <c r="E25" s="437"/>
      <c r="F25" s="437"/>
      <c r="G25" s="134">
        <f>G21-I26</f>
        <v>237919.96999999881</v>
      </c>
      <c r="H25" s="135">
        <f>H21</f>
        <v>-195941.53000000119</v>
      </c>
      <c r="I25" s="135">
        <f>I21-I26</f>
        <v>433861.5</v>
      </c>
    </row>
    <row r="26" spans="1:11" s="132" customFormat="1" ht="15" x14ac:dyDescent="0.3">
      <c r="A26" s="133" t="s">
        <v>197</v>
      </c>
      <c r="B26" s="130"/>
      <c r="C26" s="130"/>
      <c r="D26" s="130"/>
      <c r="E26" s="130"/>
      <c r="F26" s="130"/>
      <c r="G26" s="134"/>
      <c r="H26" s="363" t="s">
        <v>198</v>
      </c>
      <c r="I26" s="135">
        <v>0</v>
      </c>
      <c r="J26" s="321"/>
      <c r="K26" s="313"/>
    </row>
    <row r="27" spans="1:11" s="132" customFormat="1" x14ac:dyDescent="0.2">
      <c r="A27" s="136"/>
      <c r="B27" s="136"/>
      <c r="C27" s="136"/>
      <c r="D27" s="136"/>
      <c r="E27" s="136"/>
      <c r="F27" s="136"/>
      <c r="G27" s="136"/>
      <c r="H27" s="136"/>
      <c r="I27" s="136"/>
      <c r="J27" s="315"/>
      <c r="K27" s="316"/>
    </row>
    <row r="28" spans="1:11" s="132" customFormat="1" ht="16.5" x14ac:dyDescent="0.35">
      <c r="A28" s="129" t="s">
        <v>37</v>
      </c>
      <c r="B28" s="129" t="s">
        <v>38</v>
      </c>
      <c r="C28" s="129"/>
      <c r="D28" s="137"/>
      <c r="E28" s="137"/>
      <c r="F28" s="138"/>
      <c r="G28" s="131"/>
      <c r="H28" s="139"/>
      <c r="I28" s="138"/>
      <c r="J28" s="317"/>
      <c r="K28" s="313"/>
    </row>
    <row r="29" spans="1:11" s="132" customFormat="1" ht="16.5" customHeight="1" x14ac:dyDescent="0.3">
      <c r="A29" s="129"/>
      <c r="B29" s="129"/>
      <c r="C29" s="438" t="s">
        <v>14</v>
      </c>
      <c r="D29" s="438"/>
      <c r="E29" s="438"/>
      <c r="F29" s="138"/>
      <c r="G29" s="140">
        <f>G30+G31</f>
        <v>237919.97</v>
      </c>
      <c r="H29" s="139"/>
      <c r="I29" s="138"/>
      <c r="J29" s="317"/>
      <c r="K29" s="313"/>
    </row>
    <row r="30" spans="1:11" s="132" customFormat="1" ht="18.75" x14ac:dyDescent="0.4">
      <c r="A30" s="141"/>
      <c r="B30" s="141"/>
      <c r="C30" s="142"/>
      <c r="D30" s="143"/>
      <c r="E30" s="144" t="s">
        <v>41</v>
      </c>
      <c r="F30" s="145" t="s">
        <v>15</v>
      </c>
      <c r="G30" s="146">
        <v>23000</v>
      </c>
      <c r="H30" s="139"/>
      <c r="I30" s="138"/>
      <c r="J30" s="57"/>
      <c r="K30" s="57"/>
    </row>
    <row r="31" spans="1:11" s="132" customFormat="1" ht="18.75" x14ac:dyDescent="0.4">
      <c r="A31" s="141"/>
      <c r="B31" s="141"/>
      <c r="C31" s="147"/>
      <c r="D31" s="143"/>
      <c r="E31" s="148"/>
      <c r="F31" s="145" t="s">
        <v>55</v>
      </c>
      <c r="G31" s="146">
        <v>214919.97</v>
      </c>
      <c r="H31" s="139"/>
      <c r="I31" s="138"/>
      <c r="J31" s="318"/>
      <c r="K31" s="318"/>
    </row>
    <row r="32" spans="1:11" s="132" customFormat="1" ht="18.75" x14ac:dyDescent="0.4">
      <c r="A32" s="141"/>
      <c r="B32" s="149"/>
      <c r="C32" s="438" t="s">
        <v>42</v>
      </c>
      <c r="D32" s="438"/>
      <c r="E32" s="438"/>
      <c r="F32" s="438"/>
      <c r="G32" s="140">
        <f>I26</f>
        <v>0</v>
      </c>
      <c r="H32" s="139"/>
      <c r="I32" s="138"/>
      <c r="J32" s="319"/>
      <c r="K32" s="57"/>
    </row>
    <row r="33" spans="1:11" ht="20.25" customHeight="1" x14ac:dyDescent="0.3">
      <c r="A33" s="150"/>
      <c r="B33" s="455" t="str">
        <f>CONCATENATE("b) Výsledek hospod. předcház. účet. období k 31. 12. ",'Rekapitulace dle oblasti'!E7)</f>
        <v>b) Výsledek hospod. předcház. účet. období k 31. 12. 2022</v>
      </c>
      <c r="C33" s="455"/>
      <c r="D33" s="455"/>
      <c r="E33" s="455"/>
      <c r="F33" s="455"/>
      <c r="G33" s="151">
        <v>0</v>
      </c>
      <c r="H33" s="150"/>
      <c r="I33" s="150"/>
      <c r="J33" s="321"/>
      <c r="K33" s="310"/>
    </row>
    <row r="34" spans="1:11" ht="38.25" customHeight="1" x14ac:dyDescent="0.2">
      <c r="A34" s="441"/>
      <c r="B34" s="441"/>
      <c r="C34" s="441"/>
      <c r="D34" s="441"/>
      <c r="E34" s="441"/>
      <c r="F34" s="441"/>
      <c r="G34" s="441"/>
      <c r="H34" s="441"/>
      <c r="I34" s="441"/>
      <c r="J34" s="321"/>
      <c r="K34" s="18"/>
    </row>
    <row r="35" spans="1:11" ht="18.75" customHeight="1" x14ac:dyDescent="0.4">
      <c r="A35" s="30" t="s">
        <v>39</v>
      </c>
      <c r="B35" s="30" t="s">
        <v>21</v>
      </c>
      <c r="C35" s="30"/>
      <c r="D35" s="34"/>
      <c r="E35" s="47"/>
      <c r="F35" s="3"/>
      <c r="G35" s="152"/>
      <c r="H35" s="29"/>
      <c r="I35" s="29"/>
      <c r="J35" s="315"/>
      <c r="K35" s="316"/>
    </row>
    <row r="36" spans="1:11" ht="18.75" x14ac:dyDescent="0.4">
      <c r="A36" s="30"/>
      <c r="B36" s="30"/>
      <c r="C36" s="30"/>
      <c r="D36" s="34"/>
      <c r="F36" s="360" t="s">
        <v>25</v>
      </c>
      <c r="G36" s="44" t="s">
        <v>5</v>
      </c>
      <c r="H36" s="29"/>
      <c r="I36" s="395" t="s">
        <v>27</v>
      </c>
      <c r="J36" s="18"/>
    </row>
    <row r="37" spans="1:11" ht="16.5" x14ac:dyDescent="0.35">
      <c r="A37" s="154" t="s">
        <v>22</v>
      </c>
      <c r="B37" s="35"/>
      <c r="C37" s="2"/>
      <c r="D37" s="35"/>
      <c r="E37" s="47"/>
      <c r="F37" s="48">
        <v>1570000</v>
      </c>
      <c r="G37" s="48">
        <v>1570000</v>
      </c>
      <c r="H37" s="49"/>
      <c r="I37" s="394">
        <f>IF(F37=0,"nerozp.",G37/F37)</f>
        <v>1</v>
      </c>
      <c r="J37" s="18"/>
    </row>
    <row r="38" spans="1:11" ht="16.5" hidden="1" customHeight="1" x14ac:dyDescent="0.35">
      <c r="A38" s="154" t="s">
        <v>60</v>
      </c>
      <c r="B38" s="35"/>
      <c r="C38" s="2"/>
      <c r="D38" s="50"/>
      <c r="E38" s="50"/>
      <c r="F38" s="48">
        <v>0</v>
      </c>
      <c r="G38" s="48">
        <v>0</v>
      </c>
      <c r="H38" s="49"/>
      <c r="I38" s="394" t="e">
        <f t="shared" ref="I38:I39" si="0">G38/F38</f>
        <v>#DIV/0!</v>
      </c>
      <c r="J38" s="18"/>
    </row>
    <row r="39" spans="1:11" ht="16.5" hidden="1" customHeight="1" x14ac:dyDescent="0.35">
      <c r="A39" s="154" t="s">
        <v>61</v>
      </c>
      <c r="B39" s="35"/>
      <c r="C39" s="2"/>
      <c r="D39" s="50"/>
      <c r="E39" s="50"/>
      <c r="F39" s="48">
        <v>0</v>
      </c>
      <c r="G39" s="48">
        <v>0</v>
      </c>
      <c r="H39" s="49"/>
      <c r="I39" s="394" t="e">
        <f t="shared" si="0"/>
        <v>#DIV/0!</v>
      </c>
      <c r="J39" s="18"/>
    </row>
    <row r="40" spans="1:11" ht="16.5" x14ac:dyDescent="0.35">
      <c r="A40" s="154" t="s">
        <v>54</v>
      </c>
      <c r="B40" s="35"/>
      <c r="C40" s="2"/>
      <c r="D40" s="50"/>
      <c r="E40" s="50"/>
      <c r="F40" s="48">
        <v>0</v>
      </c>
      <c r="G40" s="48">
        <v>0</v>
      </c>
      <c r="H40" s="49"/>
      <c r="I40" s="394" t="str">
        <f t="shared" ref="I40:I42" si="1">IF(F40=0,"nerozp.",G40/F40)</f>
        <v>nerozp.</v>
      </c>
      <c r="J40" s="8"/>
    </row>
    <row r="41" spans="1:11" ht="16.5" x14ac:dyDescent="0.35">
      <c r="A41" s="154" t="s">
        <v>52</v>
      </c>
      <c r="B41" s="35"/>
      <c r="C41" s="2"/>
      <c r="D41" s="47"/>
      <c r="E41" s="47"/>
      <c r="F41" s="48">
        <v>362538.23999999999</v>
      </c>
      <c r="G41" s="48">
        <v>362538.23999999999</v>
      </c>
      <c r="H41" s="49"/>
      <c r="I41" s="393">
        <f>IF(F41=0,"nerozp.",G41/F41)</f>
        <v>1</v>
      </c>
      <c r="J41" s="8"/>
    </row>
    <row r="42" spans="1:11" ht="16.5" x14ac:dyDescent="0.35">
      <c r="A42" s="154" t="s">
        <v>230</v>
      </c>
      <c r="B42" s="2"/>
      <c r="C42" s="2"/>
      <c r="D42" s="29"/>
      <c r="E42" s="29"/>
      <c r="F42" s="48">
        <v>0</v>
      </c>
      <c r="G42" s="48">
        <v>0</v>
      </c>
      <c r="H42" s="49"/>
      <c r="I42" s="394" t="str">
        <f t="shared" si="1"/>
        <v>nerozp.</v>
      </c>
      <c r="J42" s="8"/>
    </row>
    <row r="43" spans="1:11" ht="12.75" hidden="1" customHeight="1" x14ac:dyDescent="0.2">
      <c r="A43" s="433" t="s">
        <v>51</v>
      </c>
      <c r="B43" s="433"/>
      <c r="C43" s="433"/>
      <c r="D43" s="433"/>
      <c r="E43" s="433"/>
      <c r="F43" s="433"/>
      <c r="G43" s="433"/>
      <c r="H43" s="433"/>
      <c r="I43" s="433"/>
      <c r="J43" s="8"/>
    </row>
    <row r="44" spans="1:11" ht="27" customHeight="1" x14ac:dyDescent="0.2">
      <c r="A44" s="156" t="s">
        <v>51</v>
      </c>
      <c r="B44" s="426"/>
      <c r="C44" s="426"/>
      <c r="D44" s="426"/>
      <c r="E44" s="426"/>
      <c r="F44" s="426"/>
      <c r="G44" s="426"/>
      <c r="H44" s="426"/>
      <c r="I44" s="426"/>
      <c r="J44" s="8"/>
    </row>
    <row r="45" spans="1:11" ht="19.5" thickBot="1" x14ac:dyDescent="0.45">
      <c r="A45" s="30" t="s">
        <v>40</v>
      </c>
      <c r="B45" s="30" t="s">
        <v>16</v>
      </c>
      <c r="C45" s="30"/>
      <c r="D45" s="47"/>
      <c r="E45" s="47"/>
      <c r="F45" s="29"/>
      <c r="G45" s="36"/>
      <c r="H45" s="427" t="s">
        <v>29</v>
      </c>
      <c r="I45" s="427"/>
      <c r="J45" s="8"/>
    </row>
    <row r="46" spans="1:11" ht="18.75" thickTop="1" x14ac:dyDescent="0.35">
      <c r="A46" s="157"/>
      <c r="B46" s="158"/>
      <c r="C46" s="159"/>
      <c r="D46" s="158"/>
      <c r="E46" s="160" t="str">
        <f>CONCATENATE("Stav k 1.1.",'Rekapitulace dle oblasti'!E7)</f>
        <v>Stav k 1.1.2022</v>
      </c>
      <c r="F46" s="161" t="s">
        <v>17</v>
      </c>
      <c r="G46" s="161" t="s">
        <v>18</v>
      </c>
      <c r="H46" s="162" t="s">
        <v>19</v>
      </c>
      <c r="I46" s="163" t="s">
        <v>28</v>
      </c>
      <c r="J46" s="8"/>
    </row>
    <row r="47" spans="1:11" x14ac:dyDescent="0.2">
      <c r="A47" s="164"/>
      <c r="B47" s="165"/>
      <c r="C47" s="165"/>
      <c r="D47" s="165"/>
      <c r="E47" s="166"/>
      <c r="F47" s="445"/>
      <c r="G47" s="167"/>
      <c r="H47" s="168" t="str">
        <f>CONCATENATE("31.12.",'Rekapitulace dle oblasti'!E7)</f>
        <v>31.12.2022</v>
      </c>
      <c r="I47" s="169" t="str">
        <f>CONCATENATE("31.12.",'Rekapitulace dle oblasti'!E7)</f>
        <v>31.12.2022</v>
      </c>
      <c r="J47" s="8"/>
    </row>
    <row r="48" spans="1:11" x14ac:dyDescent="0.2">
      <c r="A48" s="164"/>
      <c r="B48" s="165"/>
      <c r="C48" s="165"/>
      <c r="D48" s="165"/>
      <c r="E48" s="166"/>
      <c r="F48" s="445"/>
      <c r="G48" s="170"/>
      <c r="H48" s="170"/>
      <c r="I48" s="171"/>
      <c r="J48" s="429"/>
      <c r="K48" s="430"/>
    </row>
    <row r="49" spans="1:12" ht="13.5" thickBot="1" x14ac:dyDescent="0.25">
      <c r="A49" s="172"/>
      <c r="B49" s="173"/>
      <c r="C49" s="173"/>
      <c r="D49" s="173"/>
      <c r="E49" s="166"/>
      <c r="F49" s="174"/>
      <c r="G49" s="174"/>
      <c r="H49" s="174"/>
      <c r="I49" s="175"/>
    </row>
    <row r="50" spans="1:12" ht="13.5" thickTop="1" x14ac:dyDescent="0.2">
      <c r="A50" s="176"/>
      <c r="B50" s="177"/>
      <c r="C50" s="177" t="s">
        <v>15</v>
      </c>
      <c r="D50" s="177"/>
      <c r="E50" s="178">
        <v>17030</v>
      </c>
      <c r="F50" s="179">
        <v>0</v>
      </c>
      <c r="G50" s="180">
        <v>0</v>
      </c>
      <c r="H50" s="180">
        <f t="shared" ref="H50:H53" si="2">E50+F50-G50</f>
        <v>17030</v>
      </c>
      <c r="I50" s="181">
        <v>17030</v>
      </c>
      <c r="J50" s="322"/>
      <c r="K50" s="322"/>
      <c r="L50" s="310"/>
    </row>
    <row r="51" spans="1:12" x14ac:dyDescent="0.2">
      <c r="A51" s="182"/>
      <c r="B51" s="183"/>
      <c r="C51" s="183" t="s">
        <v>20</v>
      </c>
      <c r="D51" s="183"/>
      <c r="E51" s="184">
        <v>300776.74</v>
      </c>
      <c r="F51" s="185">
        <v>288618.74</v>
      </c>
      <c r="G51" s="186">
        <v>374756</v>
      </c>
      <c r="H51" s="186">
        <f t="shared" si="2"/>
        <v>214639.47999999998</v>
      </c>
      <c r="I51" s="187">
        <v>201809.74</v>
      </c>
      <c r="J51" s="322"/>
      <c r="K51" s="323"/>
      <c r="L51" s="310"/>
    </row>
    <row r="52" spans="1:12" x14ac:dyDescent="0.2">
      <c r="A52" s="182"/>
      <c r="B52" s="183"/>
      <c r="C52" s="183" t="s">
        <v>55</v>
      </c>
      <c r="D52" s="183"/>
      <c r="E52" s="184">
        <v>537890.43999999994</v>
      </c>
      <c r="F52" s="185">
        <v>182222.91</v>
      </c>
      <c r="G52" s="186">
        <v>121149.3</v>
      </c>
      <c r="H52" s="186">
        <f t="shared" si="2"/>
        <v>598964.04999999993</v>
      </c>
      <c r="I52" s="187">
        <v>598964.05000000005</v>
      </c>
      <c r="J52" s="323"/>
      <c r="K52" s="323"/>
      <c r="L52" s="310"/>
    </row>
    <row r="53" spans="1:12" x14ac:dyDescent="0.2">
      <c r="A53" s="182"/>
      <c r="B53" s="183"/>
      <c r="C53" s="183" t="s">
        <v>53</v>
      </c>
      <c r="D53" s="183"/>
      <c r="E53" s="184">
        <v>75660.210000000006</v>
      </c>
      <c r="F53" s="185">
        <v>471373</v>
      </c>
      <c r="G53" s="186">
        <v>490486.06</v>
      </c>
      <c r="H53" s="186">
        <f t="shared" si="2"/>
        <v>56547.149999999965</v>
      </c>
      <c r="I53" s="187">
        <v>56547.15</v>
      </c>
      <c r="J53" s="324"/>
      <c r="K53" s="324"/>
      <c r="L53" s="310"/>
    </row>
    <row r="54" spans="1:12" ht="18.75" thickBot="1" x14ac:dyDescent="0.4">
      <c r="A54" s="188" t="s">
        <v>11</v>
      </c>
      <c r="B54" s="189"/>
      <c r="C54" s="189"/>
      <c r="D54" s="189"/>
      <c r="E54" s="190">
        <f>E50+E51+E52+E53</f>
        <v>931357.3899999999</v>
      </c>
      <c r="F54" s="191">
        <f>F50+F51+F52+F53</f>
        <v>942214.65</v>
      </c>
      <c r="G54" s="192">
        <f>G50+G51+G52+G53</f>
        <v>986391.36</v>
      </c>
      <c r="H54" s="192">
        <f>H50+H51+H52+H53</f>
        <v>887180.67999999993</v>
      </c>
      <c r="I54" s="193">
        <f>SUM(I50:I53)</f>
        <v>874350.94000000006</v>
      </c>
      <c r="J54" s="325"/>
      <c r="K54" s="325"/>
      <c r="L54" s="310"/>
    </row>
    <row r="55" spans="1:12" ht="13.5" thickTop="1" x14ac:dyDescent="0.2">
      <c r="G55" s="286"/>
    </row>
    <row r="62" spans="1:12" x14ac:dyDescent="0.2">
      <c r="A62" s="4"/>
      <c r="B62" s="4"/>
      <c r="C62" s="4"/>
      <c r="D62" s="4"/>
      <c r="E62" s="4"/>
      <c r="F62" s="4"/>
      <c r="G62" s="4"/>
      <c r="H62" s="4"/>
      <c r="I62" s="4"/>
    </row>
    <row r="63" spans="1:12" x14ac:dyDescent="0.2">
      <c r="A63" s="4"/>
      <c r="B63" s="4"/>
      <c r="C63" s="4"/>
      <c r="D63" s="4"/>
      <c r="E63" s="4"/>
      <c r="F63" s="4"/>
      <c r="G63" s="4"/>
      <c r="H63" s="4"/>
      <c r="I63" s="4"/>
    </row>
    <row r="64" spans="1:12" x14ac:dyDescent="0.2">
      <c r="A64" s="4"/>
      <c r="B64" s="4"/>
      <c r="C64" s="4"/>
      <c r="D64" s="4"/>
      <c r="E64" s="4"/>
      <c r="F64" s="4"/>
      <c r="G64" s="4"/>
      <c r="H64" s="4"/>
      <c r="I64" s="4"/>
    </row>
    <row r="65" spans="1:9" x14ac:dyDescent="0.2">
      <c r="A65" s="4"/>
      <c r="B65" s="4"/>
      <c r="C65" s="4"/>
      <c r="D65" s="4"/>
      <c r="E65" s="4"/>
      <c r="F65" s="4"/>
      <c r="G65" s="4"/>
      <c r="H65" s="4"/>
      <c r="I65" s="4"/>
    </row>
    <row r="66" spans="1:9" x14ac:dyDescent="0.2">
      <c r="A66" s="4"/>
      <c r="B66" s="4"/>
      <c r="C66" s="4"/>
      <c r="D66" s="4"/>
      <c r="E66" s="4"/>
      <c r="F66" s="4"/>
      <c r="G66" s="4"/>
      <c r="H66" s="4"/>
      <c r="I66" s="4"/>
    </row>
    <row r="67" spans="1:9" x14ac:dyDescent="0.2">
      <c r="A67" s="4"/>
      <c r="B67" s="4"/>
      <c r="C67" s="4"/>
      <c r="D67" s="4"/>
      <c r="E67" s="4"/>
      <c r="F67" s="4"/>
      <c r="G67" s="4"/>
      <c r="H67" s="4"/>
      <c r="I67" s="4"/>
    </row>
    <row r="68" spans="1:9" x14ac:dyDescent="0.2">
      <c r="A68" s="4"/>
      <c r="B68" s="4"/>
      <c r="C68" s="4"/>
      <c r="D68" s="4"/>
      <c r="E68" s="4"/>
      <c r="F68" s="4"/>
      <c r="G68" s="4"/>
      <c r="H68" s="4"/>
      <c r="I68" s="4"/>
    </row>
    <row r="69" spans="1:9" x14ac:dyDescent="0.2">
      <c r="A69" s="4"/>
      <c r="B69" s="4"/>
      <c r="C69" s="4"/>
      <c r="D69" s="4"/>
      <c r="E69" s="4"/>
      <c r="F69" s="4"/>
      <c r="G69" s="4"/>
      <c r="H69" s="4"/>
      <c r="I69" s="4"/>
    </row>
    <row r="70" spans="1:9" x14ac:dyDescent="0.2">
      <c r="A70" s="4"/>
      <c r="B70" s="4"/>
      <c r="C70" s="4"/>
      <c r="D70" s="4"/>
      <c r="E70" s="4"/>
      <c r="F70" s="4"/>
      <c r="G70" s="4"/>
      <c r="H70" s="4"/>
      <c r="I70" s="4"/>
    </row>
    <row r="71" spans="1:9" x14ac:dyDescent="0.2">
      <c r="A71" s="4"/>
      <c r="B71" s="4"/>
      <c r="C71" s="4"/>
      <c r="D71" s="4"/>
      <c r="E71" s="4"/>
      <c r="F71" s="4"/>
      <c r="G71" s="4"/>
      <c r="H71" s="4"/>
      <c r="I71" s="4"/>
    </row>
    <row r="72" spans="1:9" x14ac:dyDescent="0.2">
      <c r="A72" s="4"/>
      <c r="B72" s="4"/>
      <c r="C72" s="4"/>
      <c r="D72" s="4"/>
      <c r="E72" s="4"/>
      <c r="F72" s="4"/>
      <c r="G72" s="4"/>
      <c r="H72" s="4"/>
      <c r="I72" s="4"/>
    </row>
    <row r="73" spans="1:9" x14ac:dyDescent="0.2">
      <c r="A73" s="4"/>
      <c r="B73" s="4"/>
      <c r="C73" s="4"/>
      <c r="D73" s="4"/>
      <c r="E73" s="4"/>
      <c r="F73" s="4"/>
      <c r="G73" s="4"/>
      <c r="H73" s="4"/>
      <c r="I73" s="4"/>
    </row>
    <row r="74" spans="1:9" x14ac:dyDescent="0.2">
      <c r="A74" s="4"/>
      <c r="B74" s="4"/>
      <c r="C74" s="4"/>
      <c r="D74" s="4"/>
      <c r="E74" s="4"/>
      <c r="F74" s="4"/>
      <c r="G74" s="4"/>
      <c r="H74" s="4"/>
      <c r="I74" s="4"/>
    </row>
    <row r="75" spans="1:9" x14ac:dyDescent="0.2">
      <c r="A75" s="4"/>
      <c r="B75" s="4"/>
      <c r="C75" s="4"/>
      <c r="D75" s="4"/>
      <c r="E75" s="4"/>
      <c r="F75" s="4"/>
      <c r="G75" s="4"/>
      <c r="H75" s="4"/>
      <c r="I75" s="4"/>
    </row>
    <row r="76" spans="1:9" x14ac:dyDescent="0.2">
      <c r="A76" s="4"/>
      <c r="B76" s="4"/>
      <c r="C76" s="4"/>
      <c r="D76" s="4"/>
      <c r="E76" s="4"/>
      <c r="F76" s="4"/>
      <c r="G76" s="4"/>
      <c r="H76" s="4"/>
      <c r="I76" s="4"/>
    </row>
    <row r="77" spans="1:9" x14ac:dyDescent="0.2">
      <c r="A77" s="4"/>
      <c r="B77" s="4"/>
      <c r="C77" s="4"/>
      <c r="D77" s="4"/>
      <c r="E77" s="4"/>
      <c r="F77" s="4"/>
      <c r="G77" s="4"/>
      <c r="H77" s="4"/>
      <c r="I77" s="4"/>
    </row>
    <row r="78" spans="1:9" x14ac:dyDescent="0.2">
      <c r="A78" s="4"/>
      <c r="B78" s="4"/>
      <c r="C78" s="4"/>
      <c r="D78" s="4"/>
      <c r="E78" s="4"/>
      <c r="F78" s="4"/>
      <c r="G78" s="4"/>
      <c r="H78" s="4"/>
      <c r="I78" s="4"/>
    </row>
    <row r="79" spans="1:9" x14ac:dyDescent="0.2">
      <c r="A79" s="4"/>
      <c r="B79" s="4"/>
      <c r="C79" s="4"/>
      <c r="D79" s="4"/>
      <c r="E79" s="4"/>
      <c r="F79" s="4"/>
      <c r="G79" s="4"/>
      <c r="H79" s="4"/>
      <c r="I79" s="4"/>
    </row>
    <row r="80" spans="1:9" x14ac:dyDescent="0.2">
      <c r="A80" s="4"/>
      <c r="B80" s="4"/>
      <c r="C80" s="4"/>
      <c r="D80" s="4"/>
      <c r="E80" s="4"/>
      <c r="F80" s="4"/>
      <c r="G80" s="4"/>
      <c r="H80" s="4"/>
      <c r="I80" s="4"/>
    </row>
    <row r="81" spans="1:9" x14ac:dyDescent="0.2">
      <c r="A81" s="4"/>
      <c r="B81" s="4"/>
      <c r="C81" s="4"/>
      <c r="D81" s="4"/>
      <c r="E81" s="4"/>
      <c r="F81" s="4"/>
      <c r="G81" s="4"/>
      <c r="H81" s="4"/>
      <c r="I81" s="4"/>
    </row>
    <row r="82" spans="1:9" x14ac:dyDescent="0.2">
      <c r="A82" s="4"/>
      <c r="B82" s="4"/>
      <c r="C82" s="4"/>
      <c r="D82" s="4"/>
      <c r="E82" s="4"/>
      <c r="F82" s="4"/>
      <c r="G82" s="4"/>
      <c r="H82" s="4"/>
      <c r="I82" s="4"/>
    </row>
    <row r="83" spans="1:9" x14ac:dyDescent="0.2">
      <c r="A83" s="4"/>
      <c r="B83" s="4"/>
      <c r="C83" s="4"/>
      <c r="D83" s="4"/>
      <c r="E83" s="4"/>
      <c r="F83" s="4"/>
      <c r="G83" s="4"/>
      <c r="H83" s="4"/>
      <c r="I83" s="4"/>
    </row>
    <row r="84" spans="1:9" x14ac:dyDescent="0.2">
      <c r="A84" s="4"/>
      <c r="B84" s="4"/>
      <c r="C84" s="4"/>
      <c r="D84" s="4"/>
      <c r="E84" s="4"/>
      <c r="F84" s="4"/>
      <c r="G84" s="4"/>
      <c r="H84" s="4"/>
      <c r="I84" s="4"/>
    </row>
    <row r="85" spans="1:9" x14ac:dyDescent="0.2">
      <c r="A85" s="4"/>
      <c r="B85" s="4"/>
      <c r="C85" s="4"/>
      <c r="D85" s="4"/>
      <c r="E85" s="4"/>
      <c r="F85" s="4"/>
      <c r="G85" s="4"/>
      <c r="H85" s="4"/>
      <c r="I85" s="4"/>
    </row>
    <row r="86" spans="1:9" x14ac:dyDescent="0.2">
      <c r="A86" s="4"/>
      <c r="B86" s="4"/>
      <c r="C86" s="4"/>
      <c r="D86" s="4"/>
      <c r="E86" s="4"/>
      <c r="F86" s="4"/>
      <c r="G86" s="4"/>
      <c r="H86" s="4"/>
      <c r="I86" s="4"/>
    </row>
    <row r="87" spans="1:9" x14ac:dyDescent="0.2">
      <c r="A87" s="4"/>
      <c r="B87" s="4"/>
      <c r="C87" s="4"/>
      <c r="D87" s="4"/>
      <c r="E87" s="4"/>
      <c r="F87" s="4"/>
      <c r="G87" s="4"/>
      <c r="H87" s="4"/>
      <c r="I87" s="4"/>
    </row>
    <row r="88" spans="1:9" x14ac:dyDescent="0.2">
      <c r="A88" s="4"/>
      <c r="B88" s="4"/>
      <c r="C88" s="4"/>
      <c r="D88" s="4"/>
      <c r="E88" s="4"/>
      <c r="F88" s="4"/>
      <c r="G88" s="4"/>
      <c r="H88" s="4"/>
      <c r="I88" s="4"/>
    </row>
    <row r="89" spans="1:9" x14ac:dyDescent="0.2">
      <c r="A89" s="4"/>
      <c r="B89" s="4"/>
      <c r="C89" s="4"/>
      <c r="D89" s="4"/>
      <c r="E89" s="4"/>
      <c r="F89" s="4"/>
      <c r="G89" s="4"/>
      <c r="H89" s="4"/>
      <c r="I89" s="4"/>
    </row>
    <row r="90" spans="1:9" x14ac:dyDescent="0.2">
      <c r="A90" s="4"/>
      <c r="B90" s="4"/>
      <c r="C90" s="4"/>
      <c r="D90" s="4"/>
      <c r="E90" s="4"/>
      <c r="F90" s="4"/>
      <c r="G90" s="4"/>
      <c r="H90" s="4"/>
      <c r="I90" s="4"/>
    </row>
    <row r="91" spans="1:9" x14ac:dyDescent="0.2">
      <c r="A91" s="4"/>
      <c r="B91" s="4"/>
      <c r="C91" s="4"/>
      <c r="D91" s="4"/>
      <c r="E91" s="4"/>
      <c r="F91" s="4"/>
      <c r="G91" s="4"/>
      <c r="H91" s="4"/>
      <c r="I91" s="4"/>
    </row>
    <row r="92" spans="1:9" x14ac:dyDescent="0.2">
      <c r="A92" s="4"/>
      <c r="B92" s="4"/>
      <c r="C92" s="4"/>
      <c r="D92" s="4"/>
      <c r="E92" s="4"/>
      <c r="F92" s="4"/>
      <c r="G92" s="4"/>
      <c r="H92" s="4"/>
      <c r="I92" s="4"/>
    </row>
    <row r="94" spans="1:9" x14ac:dyDescent="0.2">
      <c r="A94" s="4"/>
      <c r="B94" s="4"/>
      <c r="C94" s="4"/>
      <c r="D94" s="4"/>
      <c r="E94" s="4"/>
      <c r="F94" s="4"/>
      <c r="G94" s="4"/>
      <c r="H94" s="4"/>
      <c r="I94" s="4"/>
    </row>
    <row r="95" spans="1:9" x14ac:dyDescent="0.2">
      <c r="A95" s="4"/>
      <c r="B95" s="4"/>
      <c r="C95" s="4"/>
      <c r="D95" s="4"/>
      <c r="E95" s="4"/>
      <c r="F95" s="4"/>
      <c r="G95" s="4"/>
      <c r="H95" s="4"/>
      <c r="I95" s="4"/>
    </row>
    <row r="96" spans="1:9" x14ac:dyDescent="0.2">
      <c r="A96" s="4"/>
      <c r="B96" s="4"/>
      <c r="C96" s="4"/>
      <c r="D96" s="4"/>
      <c r="E96" s="4"/>
      <c r="F96" s="4"/>
      <c r="G96" s="4"/>
      <c r="H96" s="4"/>
      <c r="I96" s="4"/>
    </row>
    <row r="97" spans="1:9" x14ac:dyDescent="0.2">
      <c r="A97" s="4"/>
      <c r="B97" s="4"/>
      <c r="C97" s="4"/>
      <c r="D97" s="4"/>
      <c r="E97" s="4"/>
      <c r="F97" s="4"/>
      <c r="G97" s="4"/>
      <c r="H97" s="4"/>
      <c r="I97" s="4"/>
    </row>
    <row r="98" spans="1:9" x14ac:dyDescent="0.2">
      <c r="A98" s="4"/>
      <c r="B98" s="4"/>
      <c r="C98" s="4"/>
      <c r="D98" s="4"/>
      <c r="E98" s="4"/>
      <c r="F98" s="4"/>
      <c r="G98" s="4"/>
      <c r="H98" s="4"/>
      <c r="I98" s="4"/>
    </row>
    <row r="100" spans="1:9" x14ac:dyDescent="0.2">
      <c r="A100" s="4"/>
      <c r="B100" s="4"/>
      <c r="C100" s="4"/>
      <c r="D100" s="4"/>
      <c r="E100" s="4"/>
      <c r="F100" s="4"/>
      <c r="G100" s="4"/>
      <c r="H100" s="4"/>
      <c r="I100" s="4"/>
    </row>
    <row r="101" spans="1:9" x14ac:dyDescent="0.2">
      <c r="A101" s="4"/>
      <c r="B101" s="4"/>
      <c r="C101" s="4"/>
      <c r="D101" s="4"/>
      <c r="E101" s="4"/>
      <c r="F101" s="4"/>
      <c r="G101" s="4"/>
      <c r="H101" s="4"/>
      <c r="I101" s="4"/>
    </row>
    <row r="102" spans="1:9" x14ac:dyDescent="0.2">
      <c r="A102" s="4"/>
      <c r="B102" s="4"/>
      <c r="C102" s="4"/>
      <c r="D102" s="4"/>
      <c r="E102" s="4"/>
      <c r="F102" s="4"/>
      <c r="G102" s="4"/>
      <c r="H102" s="4"/>
      <c r="I102" s="4"/>
    </row>
    <row r="104" spans="1:9" x14ac:dyDescent="0.2">
      <c r="A104" s="4"/>
      <c r="B104" s="4"/>
      <c r="C104" s="4"/>
      <c r="D104" s="4"/>
      <c r="E104" s="4"/>
      <c r="F104" s="4"/>
      <c r="G104" s="4"/>
      <c r="H104" s="4"/>
      <c r="I104" s="4"/>
    </row>
    <row r="105" spans="1:9" x14ac:dyDescent="0.2">
      <c r="A105" s="4"/>
      <c r="B105" s="4"/>
      <c r="C105" s="4"/>
      <c r="D105" s="4"/>
      <c r="E105" s="4"/>
      <c r="F105" s="4"/>
      <c r="G105" s="4"/>
      <c r="H105" s="4"/>
      <c r="I105" s="4"/>
    </row>
    <row r="107" spans="1:9" x14ac:dyDescent="0.2">
      <c r="A107" s="4"/>
      <c r="B107" s="4"/>
      <c r="C107" s="4"/>
      <c r="D107" s="4"/>
      <c r="E107" s="4"/>
      <c r="F107" s="4"/>
      <c r="G107" s="4"/>
      <c r="H107" s="4"/>
      <c r="I107" s="4"/>
    </row>
    <row r="108" spans="1:9" x14ac:dyDescent="0.2">
      <c r="A108" s="4"/>
      <c r="B108" s="4"/>
      <c r="C108" s="4"/>
      <c r="D108" s="4"/>
      <c r="E108" s="4"/>
      <c r="F108" s="4"/>
      <c r="G108" s="4"/>
      <c r="H108" s="4"/>
      <c r="I108" s="4"/>
    </row>
    <row r="109" spans="1:9" x14ac:dyDescent="0.2">
      <c r="A109" s="4"/>
      <c r="B109" s="4"/>
      <c r="C109" s="4"/>
      <c r="D109" s="4"/>
      <c r="E109" s="4"/>
      <c r="F109" s="4"/>
      <c r="G109" s="4"/>
      <c r="H109" s="4"/>
      <c r="I109" s="4"/>
    </row>
    <row r="110" spans="1:9" x14ac:dyDescent="0.2">
      <c r="A110" s="4"/>
      <c r="B110" s="4"/>
      <c r="C110" s="4"/>
      <c r="D110" s="4"/>
      <c r="E110" s="4"/>
      <c r="F110" s="4"/>
      <c r="G110" s="4"/>
      <c r="H110" s="4"/>
      <c r="I110" s="4"/>
    </row>
    <row r="111" spans="1:9" x14ac:dyDescent="0.2">
      <c r="A111" s="4"/>
      <c r="B111" s="4"/>
      <c r="C111" s="4"/>
      <c r="D111" s="4"/>
      <c r="E111" s="4"/>
      <c r="F111" s="4"/>
      <c r="G111" s="4"/>
      <c r="H111" s="4"/>
      <c r="I111" s="4"/>
    </row>
    <row r="112" spans="1:9" x14ac:dyDescent="0.2">
      <c r="A112" s="4"/>
      <c r="B112" s="4"/>
      <c r="C112" s="4"/>
      <c r="D112" s="4"/>
      <c r="E112" s="4"/>
      <c r="F112" s="4"/>
      <c r="G112" s="4"/>
      <c r="H112" s="4"/>
      <c r="I112" s="4"/>
    </row>
    <row r="114" spans="1:9" x14ac:dyDescent="0.2">
      <c r="A114" s="4"/>
      <c r="B114" s="4"/>
      <c r="C114" s="4"/>
      <c r="D114" s="4"/>
      <c r="E114" s="4"/>
      <c r="F114" s="4"/>
      <c r="G114" s="4"/>
      <c r="H114" s="4"/>
      <c r="I114" s="4"/>
    </row>
    <row r="115" spans="1:9" x14ac:dyDescent="0.2">
      <c r="A115" s="4"/>
      <c r="B115" s="4"/>
      <c r="C115" s="4"/>
      <c r="D115" s="4"/>
      <c r="E115" s="4"/>
      <c r="F115" s="4"/>
      <c r="G115" s="4"/>
      <c r="H115" s="4"/>
      <c r="I115" s="4"/>
    </row>
    <row r="118" spans="1:9" x14ac:dyDescent="0.2">
      <c r="A118" s="4"/>
      <c r="B118" s="4"/>
      <c r="C118" s="4"/>
      <c r="D118" s="4"/>
      <c r="E118" s="4"/>
      <c r="F118" s="4"/>
      <c r="G118" s="4"/>
      <c r="H118" s="4"/>
      <c r="I118" s="4"/>
    </row>
    <row r="119" spans="1:9" x14ac:dyDescent="0.2">
      <c r="A119" s="4"/>
      <c r="B119" s="4"/>
      <c r="C119" s="4"/>
      <c r="D119" s="4"/>
      <c r="E119" s="4"/>
      <c r="F119" s="4"/>
      <c r="G119" s="4"/>
      <c r="H119" s="4"/>
      <c r="I119" s="4"/>
    </row>
    <row r="120" spans="1:9" x14ac:dyDescent="0.2">
      <c r="A120" s="4"/>
      <c r="B120" s="4"/>
      <c r="C120" s="4"/>
      <c r="D120" s="4"/>
      <c r="E120" s="4"/>
      <c r="F120" s="4"/>
      <c r="G120" s="4"/>
      <c r="H120" s="4"/>
      <c r="I120" s="4"/>
    </row>
    <row r="121" spans="1:9" x14ac:dyDescent="0.2">
      <c r="A121" s="4"/>
      <c r="B121" s="4"/>
      <c r="C121" s="4"/>
      <c r="D121" s="4"/>
      <c r="E121" s="4"/>
      <c r="F121" s="4"/>
      <c r="G121" s="4"/>
      <c r="H121" s="4"/>
      <c r="I121" s="4"/>
    </row>
    <row r="122" spans="1:9" x14ac:dyDescent="0.2">
      <c r="A122" s="4"/>
      <c r="B122" s="4"/>
      <c r="C122" s="4"/>
      <c r="D122" s="4"/>
      <c r="E122" s="4"/>
      <c r="F122" s="4"/>
      <c r="G122" s="4"/>
      <c r="H122" s="4"/>
      <c r="I122" s="4"/>
    </row>
    <row r="125" spans="1:9" x14ac:dyDescent="0.2">
      <c r="A125" s="4"/>
      <c r="B125" s="4"/>
      <c r="C125" s="4"/>
      <c r="D125" s="4"/>
      <c r="E125" s="4"/>
      <c r="F125" s="4"/>
      <c r="G125" s="4"/>
      <c r="H125" s="4"/>
      <c r="I125" s="4"/>
    </row>
    <row r="126" spans="1:9" x14ac:dyDescent="0.2">
      <c r="A126" s="4"/>
      <c r="B126" s="4"/>
      <c r="C126" s="4"/>
      <c r="D126" s="4"/>
      <c r="E126" s="4"/>
      <c r="F126" s="4"/>
      <c r="G126" s="4"/>
      <c r="H126" s="4"/>
      <c r="I126" s="4"/>
    </row>
    <row r="128" spans="1:9" x14ac:dyDescent="0.2">
      <c r="A128" s="4"/>
      <c r="B128" s="4"/>
      <c r="C128" s="4"/>
      <c r="D128" s="4"/>
      <c r="E128" s="4"/>
      <c r="F128" s="4"/>
      <c r="G128" s="4"/>
      <c r="H128" s="4"/>
      <c r="I128" s="4"/>
    </row>
    <row r="129" spans="1:9" x14ac:dyDescent="0.2">
      <c r="A129" s="4"/>
      <c r="B129" s="4"/>
      <c r="C129" s="4"/>
      <c r="D129" s="4"/>
      <c r="E129" s="4"/>
      <c r="F129" s="4"/>
      <c r="G129" s="4"/>
      <c r="H129" s="4"/>
      <c r="I129" s="4"/>
    </row>
    <row r="130" spans="1:9" x14ac:dyDescent="0.2">
      <c r="A130" s="4"/>
      <c r="B130" s="4"/>
      <c r="C130" s="4"/>
      <c r="D130" s="4"/>
      <c r="E130" s="4"/>
      <c r="F130" s="4"/>
      <c r="G130" s="4"/>
      <c r="H130" s="4"/>
      <c r="I130" s="4"/>
    </row>
    <row r="131" spans="1:9" x14ac:dyDescent="0.2">
      <c r="A131" s="4"/>
      <c r="B131" s="4"/>
      <c r="C131" s="4"/>
      <c r="D131" s="4"/>
      <c r="E131" s="4"/>
      <c r="F131" s="4"/>
      <c r="G131" s="4"/>
      <c r="H131" s="4"/>
      <c r="I131" s="4"/>
    </row>
    <row r="133" spans="1:9" x14ac:dyDescent="0.2">
      <c r="A133" s="4"/>
      <c r="B133" s="4"/>
      <c r="C133" s="4"/>
      <c r="D133" s="4"/>
      <c r="E133" s="4"/>
      <c r="F133" s="4"/>
      <c r="G133" s="4"/>
      <c r="H133" s="4"/>
      <c r="I133" s="4"/>
    </row>
    <row r="136" spans="1:9" x14ac:dyDescent="0.2">
      <c r="A136" s="4"/>
      <c r="B136" s="4"/>
      <c r="C136" s="4"/>
      <c r="D136" s="4"/>
      <c r="E136" s="4"/>
      <c r="F136" s="4"/>
      <c r="G136" s="4"/>
      <c r="H136" s="4"/>
      <c r="I136" s="4"/>
    </row>
    <row r="137" spans="1:9" x14ac:dyDescent="0.2">
      <c r="A137" s="4"/>
      <c r="B137" s="4"/>
      <c r="C137" s="4"/>
      <c r="D137" s="4"/>
      <c r="E137" s="4"/>
      <c r="F137" s="4"/>
      <c r="G137" s="4"/>
      <c r="H137" s="4"/>
      <c r="I137" s="4"/>
    </row>
    <row r="138" spans="1:9" x14ac:dyDescent="0.2">
      <c r="A138" s="4"/>
      <c r="B138" s="4"/>
      <c r="C138" s="4"/>
      <c r="D138" s="4"/>
      <c r="E138" s="4"/>
      <c r="F138" s="4"/>
      <c r="G138" s="4"/>
      <c r="H138" s="4"/>
      <c r="I138" s="4"/>
    </row>
    <row r="139" spans="1:9" x14ac:dyDescent="0.2">
      <c r="A139" s="4"/>
      <c r="B139" s="4"/>
      <c r="C139" s="4"/>
      <c r="D139" s="4"/>
      <c r="E139" s="4"/>
      <c r="F139" s="4"/>
      <c r="G139" s="4"/>
      <c r="H139" s="4"/>
      <c r="I139" s="4"/>
    </row>
    <row r="140" spans="1:9" x14ac:dyDescent="0.2">
      <c r="A140" s="4"/>
      <c r="B140" s="4"/>
      <c r="C140" s="4"/>
      <c r="D140" s="4"/>
      <c r="E140" s="4"/>
      <c r="F140" s="4"/>
      <c r="G140" s="4"/>
      <c r="H140" s="4"/>
      <c r="I140" s="4"/>
    </row>
    <row r="144" spans="1:9" x14ac:dyDescent="0.2">
      <c r="A144" s="4"/>
      <c r="B144" s="4"/>
      <c r="C144" s="4"/>
      <c r="D144" s="4"/>
      <c r="E144" s="4"/>
      <c r="F144" s="4"/>
      <c r="G144" s="4"/>
      <c r="H144" s="4"/>
      <c r="I144" s="4"/>
    </row>
    <row r="150" spans="1:9" x14ac:dyDescent="0.2">
      <c r="A150" s="4"/>
      <c r="B150" s="4"/>
      <c r="C150" s="4"/>
      <c r="D150" s="4"/>
      <c r="E150" s="4"/>
      <c r="F150" s="4"/>
      <c r="G150" s="4"/>
      <c r="H150" s="4"/>
      <c r="I150" s="4"/>
    </row>
    <row r="155" spans="1:9" x14ac:dyDescent="0.2">
      <c r="A155" s="4"/>
      <c r="B155" s="4"/>
      <c r="C155" s="4"/>
      <c r="D155" s="4"/>
      <c r="E155" s="4"/>
      <c r="F155" s="4"/>
      <c r="G155" s="4"/>
      <c r="H155" s="4"/>
      <c r="I155" s="4"/>
    </row>
    <row r="156" spans="1:9" x14ac:dyDescent="0.2">
      <c r="A156" s="4"/>
      <c r="B156" s="4"/>
      <c r="C156" s="4"/>
      <c r="D156" s="4"/>
      <c r="E156" s="4"/>
      <c r="F156" s="4"/>
      <c r="G156" s="4"/>
      <c r="H156" s="4"/>
      <c r="I156" s="4"/>
    </row>
    <row r="157" spans="1:9" x14ac:dyDescent="0.2">
      <c r="A157" s="4"/>
      <c r="B157" s="4"/>
      <c r="C157" s="4"/>
      <c r="D157" s="4"/>
      <c r="E157" s="4"/>
      <c r="F157" s="4"/>
      <c r="G157" s="4"/>
      <c r="H157" s="4"/>
      <c r="I157" s="4"/>
    </row>
    <row r="158" spans="1:9" x14ac:dyDescent="0.2">
      <c r="A158" s="4"/>
      <c r="B158" s="4"/>
      <c r="C158" s="4"/>
      <c r="D158" s="4"/>
      <c r="E158" s="4"/>
      <c r="F158" s="4"/>
      <c r="G158" s="4"/>
      <c r="H158" s="4"/>
      <c r="I158" s="4"/>
    </row>
    <row r="159" spans="1:9" x14ac:dyDescent="0.2">
      <c r="A159" s="4"/>
      <c r="B159" s="4"/>
      <c r="C159" s="4"/>
      <c r="D159" s="4"/>
      <c r="E159" s="4"/>
      <c r="F159" s="4"/>
      <c r="G159" s="4"/>
      <c r="H159" s="4"/>
      <c r="I159" s="4"/>
    </row>
    <row r="160" spans="1:9" x14ac:dyDescent="0.2">
      <c r="A160" s="4"/>
      <c r="B160" s="4"/>
      <c r="C160" s="4"/>
      <c r="D160" s="4"/>
      <c r="E160" s="4"/>
      <c r="F160" s="4"/>
      <c r="G160" s="4"/>
      <c r="H160" s="4"/>
      <c r="I160" s="4"/>
    </row>
    <row r="161" spans="1:9" x14ac:dyDescent="0.2">
      <c r="A161" s="4"/>
      <c r="B161" s="4"/>
      <c r="C161" s="4"/>
      <c r="D161" s="4"/>
      <c r="E161" s="4"/>
      <c r="F161" s="4"/>
      <c r="G161" s="4"/>
      <c r="H161" s="4"/>
      <c r="I161" s="4"/>
    </row>
    <row r="162" spans="1:9" x14ac:dyDescent="0.2">
      <c r="A162" s="4"/>
      <c r="B162" s="4"/>
      <c r="C162" s="4"/>
      <c r="D162" s="4"/>
      <c r="E162" s="4"/>
      <c r="F162" s="4"/>
      <c r="G162" s="4"/>
      <c r="H162" s="4"/>
      <c r="I162" s="4"/>
    </row>
    <row r="163" spans="1:9" x14ac:dyDescent="0.2">
      <c r="A163" s="4"/>
      <c r="B163" s="4"/>
      <c r="C163" s="4"/>
      <c r="D163" s="4"/>
      <c r="E163" s="4"/>
      <c r="F163" s="4"/>
      <c r="G163" s="4"/>
      <c r="H163" s="4"/>
      <c r="I163" s="4"/>
    </row>
    <row r="164" spans="1:9" x14ac:dyDescent="0.2">
      <c r="A164" s="4"/>
      <c r="B164" s="4"/>
      <c r="C164" s="4"/>
      <c r="D164" s="4"/>
      <c r="E164" s="4"/>
      <c r="F164" s="4"/>
      <c r="G164" s="4"/>
      <c r="H164" s="4"/>
      <c r="I164" s="4"/>
    </row>
    <row r="165" spans="1:9" x14ac:dyDescent="0.2">
      <c r="A165" s="4"/>
      <c r="B165" s="4"/>
      <c r="C165" s="4"/>
      <c r="D165" s="4"/>
      <c r="E165" s="4"/>
      <c r="F165" s="4"/>
      <c r="G165" s="4"/>
      <c r="H165" s="4"/>
      <c r="I165" s="4"/>
    </row>
    <row r="166" spans="1:9" x14ac:dyDescent="0.2">
      <c r="A166" s="4"/>
      <c r="B166" s="4"/>
      <c r="C166" s="4"/>
      <c r="D166" s="4"/>
      <c r="E166" s="4"/>
      <c r="F166" s="4"/>
      <c r="G166" s="4"/>
      <c r="H166" s="4"/>
      <c r="I166" s="4"/>
    </row>
    <row r="167" spans="1:9" x14ac:dyDescent="0.2">
      <c r="A167" s="4"/>
      <c r="B167" s="4"/>
      <c r="C167" s="4"/>
      <c r="D167" s="4"/>
      <c r="E167" s="4"/>
      <c r="F167" s="4"/>
      <c r="G167" s="4"/>
      <c r="H167" s="4"/>
      <c r="I167" s="4"/>
    </row>
    <row r="168" spans="1:9" x14ac:dyDescent="0.2">
      <c r="A168" s="4"/>
      <c r="B168" s="4"/>
      <c r="C168" s="4"/>
      <c r="D168" s="4"/>
      <c r="E168" s="4"/>
      <c r="F168" s="4"/>
      <c r="G168" s="4"/>
      <c r="H168" s="4"/>
      <c r="I168" s="4"/>
    </row>
    <row r="169" spans="1:9" x14ac:dyDescent="0.2">
      <c r="A169" s="4"/>
      <c r="B169" s="4"/>
      <c r="C169" s="4"/>
      <c r="D169" s="4"/>
      <c r="E169" s="4"/>
      <c r="F169" s="4"/>
      <c r="G169" s="4"/>
      <c r="H169" s="4"/>
      <c r="I169" s="4"/>
    </row>
    <row r="170" spans="1:9" x14ac:dyDescent="0.2">
      <c r="A170" s="4"/>
      <c r="B170" s="4"/>
      <c r="C170" s="4"/>
      <c r="D170" s="4"/>
      <c r="E170" s="4"/>
      <c r="F170" s="4"/>
      <c r="G170" s="4"/>
      <c r="H170" s="4"/>
      <c r="I170" s="4"/>
    </row>
    <row r="171" spans="1:9" x14ac:dyDescent="0.2">
      <c r="A171" s="4"/>
      <c r="B171" s="4"/>
      <c r="C171" s="4"/>
      <c r="D171" s="4"/>
      <c r="E171" s="4"/>
      <c r="F171" s="4"/>
      <c r="G171" s="4"/>
      <c r="H171" s="4"/>
      <c r="I171" s="4"/>
    </row>
    <row r="172" spans="1:9" x14ac:dyDescent="0.2">
      <c r="A172" s="4"/>
      <c r="B172" s="4"/>
      <c r="C172" s="4"/>
      <c r="D172" s="4"/>
      <c r="E172" s="4"/>
      <c r="F172" s="4"/>
      <c r="G172" s="4"/>
      <c r="H172" s="4"/>
      <c r="I172" s="4"/>
    </row>
    <row r="173" spans="1:9" x14ac:dyDescent="0.2">
      <c r="A173" s="4"/>
      <c r="B173" s="4"/>
      <c r="C173" s="4"/>
      <c r="D173" s="4"/>
      <c r="E173" s="4"/>
      <c r="F173" s="4"/>
      <c r="G173" s="4"/>
      <c r="H173" s="4"/>
      <c r="I173" s="4"/>
    </row>
    <row r="174" spans="1:9" x14ac:dyDescent="0.2">
      <c r="A174" s="4"/>
      <c r="B174" s="4"/>
      <c r="C174" s="4"/>
      <c r="D174" s="4"/>
      <c r="E174" s="4"/>
      <c r="F174" s="4"/>
      <c r="G174" s="4"/>
      <c r="H174" s="4"/>
      <c r="I174" s="4"/>
    </row>
    <row r="175" spans="1:9" x14ac:dyDescent="0.2">
      <c r="A175" s="4"/>
      <c r="B175" s="4"/>
      <c r="C175" s="4"/>
      <c r="D175" s="4"/>
      <c r="E175" s="4"/>
      <c r="F175" s="4"/>
      <c r="G175" s="4"/>
      <c r="H175" s="4"/>
      <c r="I175" s="4"/>
    </row>
    <row r="177" spans="1:9" x14ac:dyDescent="0.2">
      <c r="A177" s="4"/>
      <c r="B177" s="4"/>
      <c r="C177" s="4"/>
      <c r="D177" s="4"/>
      <c r="E177" s="4"/>
      <c r="F177" s="4"/>
      <c r="G177" s="4"/>
      <c r="H177" s="4"/>
      <c r="I177" s="4"/>
    </row>
    <row r="178" spans="1:9" x14ac:dyDescent="0.2">
      <c r="A178" s="4"/>
      <c r="B178" s="4"/>
      <c r="C178" s="4"/>
      <c r="D178" s="4"/>
      <c r="E178" s="4"/>
      <c r="F178" s="4"/>
      <c r="G178" s="4"/>
      <c r="H178" s="4"/>
      <c r="I178" s="4"/>
    </row>
    <row r="179" spans="1:9" x14ac:dyDescent="0.2">
      <c r="A179" s="4"/>
      <c r="B179" s="4"/>
      <c r="C179" s="4"/>
      <c r="D179" s="4"/>
      <c r="E179" s="4"/>
      <c r="F179" s="4"/>
      <c r="G179" s="4"/>
      <c r="H179" s="4"/>
      <c r="I179" s="4"/>
    </row>
    <row r="180" spans="1:9" x14ac:dyDescent="0.2">
      <c r="A180" s="4"/>
      <c r="B180" s="4"/>
      <c r="C180" s="4"/>
      <c r="D180" s="4"/>
      <c r="E180" s="4"/>
      <c r="F180" s="4"/>
      <c r="G180" s="4"/>
      <c r="H180" s="4"/>
      <c r="I180" s="4"/>
    </row>
    <row r="181" spans="1:9" x14ac:dyDescent="0.2">
      <c r="A181" s="4"/>
      <c r="B181" s="4"/>
      <c r="C181" s="4"/>
      <c r="D181" s="4"/>
      <c r="E181" s="4"/>
      <c r="F181" s="4"/>
      <c r="G181" s="4"/>
      <c r="H181" s="4"/>
      <c r="I181" s="4"/>
    </row>
    <row r="182" spans="1:9" x14ac:dyDescent="0.2">
      <c r="A182" s="4"/>
      <c r="B182" s="4"/>
      <c r="C182" s="4"/>
      <c r="D182" s="4"/>
      <c r="E182" s="4"/>
      <c r="F182" s="4"/>
      <c r="G182" s="4"/>
      <c r="H182" s="4"/>
      <c r="I182" s="4"/>
    </row>
    <row r="188" spans="1:9" x14ac:dyDescent="0.2">
      <c r="A188" s="4"/>
      <c r="B188" s="4"/>
      <c r="C188" s="4"/>
      <c r="D188" s="4"/>
      <c r="E188" s="4"/>
      <c r="F188" s="4"/>
      <c r="G188" s="4"/>
      <c r="H188" s="4"/>
      <c r="I188" s="4"/>
    </row>
    <row r="190" spans="1:9" x14ac:dyDescent="0.2">
      <c r="A190" s="4"/>
      <c r="B190" s="4"/>
      <c r="C190" s="4"/>
      <c r="D190" s="4"/>
      <c r="E190" s="4"/>
      <c r="F190" s="4"/>
      <c r="G190" s="4"/>
      <c r="H190" s="4"/>
      <c r="I190" s="4"/>
    </row>
    <row r="191" spans="1:9" x14ac:dyDescent="0.2">
      <c r="A191" s="4"/>
      <c r="B191" s="4"/>
      <c r="C191" s="4"/>
      <c r="D191" s="4"/>
      <c r="E191" s="4"/>
      <c r="F191" s="4"/>
      <c r="G191" s="4"/>
      <c r="H191" s="4"/>
      <c r="I191" s="4"/>
    </row>
    <row r="192" spans="1:9" x14ac:dyDescent="0.2">
      <c r="A192" s="4"/>
      <c r="B192" s="4"/>
      <c r="C192" s="4"/>
      <c r="D192" s="4"/>
      <c r="E192" s="4"/>
      <c r="F192" s="4"/>
      <c r="G192" s="4"/>
      <c r="H192" s="4"/>
      <c r="I192" s="4"/>
    </row>
    <row r="193" spans="1:9" x14ac:dyDescent="0.2">
      <c r="A193" s="4"/>
      <c r="B193" s="4"/>
      <c r="C193" s="4"/>
      <c r="D193" s="4"/>
      <c r="E193" s="4"/>
      <c r="F193" s="4"/>
      <c r="G193" s="4"/>
      <c r="H193" s="4"/>
      <c r="I193" s="4"/>
    </row>
    <row r="194" spans="1:9" x14ac:dyDescent="0.2">
      <c r="A194" s="4"/>
      <c r="B194" s="4"/>
      <c r="C194" s="4"/>
      <c r="D194" s="4"/>
      <c r="E194" s="4"/>
      <c r="F194" s="4"/>
      <c r="G194" s="4"/>
      <c r="H194" s="4"/>
      <c r="I194" s="4"/>
    </row>
    <row r="195" spans="1:9" x14ac:dyDescent="0.2">
      <c r="A195" s="4"/>
      <c r="B195" s="4"/>
      <c r="C195" s="4"/>
      <c r="D195" s="4"/>
      <c r="E195" s="4"/>
      <c r="F195" s="4"/>
      <c r="G195" s="4"/>
      <c r="H195" s="4"/>
      <c r="I195" s="4"/>
    </row>
    <row r="197" spans="1:9" x14ac:dyDescent="0.2">
      <c r="A197" s="4"/>
      <c r="B197" s="4"/>
      <c r="C197" s="4"/>
      <c r="D197" s="4"/>
      <c r="E197" s="4"/>
      <c r="F197" s="4"/>
      <c r="G197" s="4"/>
      <c r="H197" s="4"/>
      <c r="I197" s="4"/>
    </row>
    <row r="198" spans="1:9" x14ac:dyDescent="0.2">
      <c r="A198" s="4"/>
      <c r="B198" s="4"/>
      <c r="C198" s="4"/>
      <c r="D198" s="4"/>
      <c r="E198" s="4"/>
      <c r="F198" s="4"/>
      <c r="G198" s="4"/>
      <c r="H198" s="4"/>
      <c r="I198" s="4"/>
    </row>
    <row r="199" spans="1:9" x14ac:dyDescent="0.2">
      <c r="A199" s="4"/>
      <c r="B199" s="4"/>
      <c r="C199" s="4"/>
      <c r="D199" s="4"/>
      <c r="E199" s="4"/>
      <c r="F199" s="4"/>
      <c r="G199" s="4"/>
      <c r="H199" s="4"/>
      <c r="I199" s="4"/>
    </row>
    <row r="205" spans="1:9" x14ac:dyDescent="0.2">
      <c r="A205" s="4"/>
      <c r="B205" s="4"/>
      <c r="C205" s="4"/>
      <c r="D205" s="4"/>
      <c r="E205" s="4"/>
      <c r="F205" s="4"/>
      <c r="G205" s="4"/>
      <c r="H205" s="4"/>
      <c r="I205" s="4"/>
    </row>
    <row r="206" spans="1:9" x14ac:dyDescent="0.2">
      <c r="A206" s="4"/>
      <c r="B206" s="4"/>
      <c r="C206" s="4"/>
      <c r="D206" s="4"/>
      <c r="E206" s="4"/>
      <c r="F206" s="4"/>
      <c r="G206" s="4"/>
      <c r="H206" s="4"/>
      <c r="I206" s="4"/>
    </row>
    <row r="207" spans="1:9" x14ac:dyDescent="0.2">
      <c r="A207" s="4"/>
      <c r="B207" s="4"/>
      <c r="C207" s="4"/>
      <c r="D207" s="4"/>
      <c r="E207" s="4"/>
      <c r="F207" s="4"/>
      <c r="G207" s="4"/>
      <c r="H207" s="4"/>
      <c r="I207" s="4"/>
    </row>
    <row r="208" spans="1:9" x14ac:dyDescent="0.2">
      <c r="A208" s="4"/>
      <c r="B208" s="4"/>
      <c r="C208" s="4"/>
      <c r="D208" s="4"/>
      <c r="E208" s="4"/>
      <c r="F208" s="4"/>
      <c r="G208" s="4"/>
      <c r="H208" s="4"/>
      <c r="I208" s="4"/>
    </row>
    <row r="209" spans="1:9" x14ac:dyDescent="0.2">
      <c r="A209" s="4"/>
      <c r="B209" s="4"/>
      <c r="C209" s="4"/>
      <c r="D209" s="4"/>
      <c r="E209" s="4"/>
      <c r="F209" s="4"/>
      <c r="G209" s="4"/>
      <c r="H209" s="4"/>
      <c r="I209" s="4"/>
    </row>
    <row r="210" spans="1:9" x14ac:dyDescent="0.2">
      <c r="A210" s="4"/>
      <c r="B210" s="4"/>
      <c r="C210" s="4"/>
      <c r="D210" s="4"/>
      <c r="E210" s="4"/>
      <c r="F210" s="4"/>
      <c r="G210" s="4"/>
      <c r="H210" s="4"/>
      <c r="I210" s="4"/>
    </row>
    <row r="211" spans="1:9" x14ac:dyDescent="0.2">
      <c r="A211" s="4"/>
      <c r="B211" s="4"/>
      <c r="C211" s="4"/>
      <c r="D211" s="4"/>
      <c r="E211" s="4"/>
      <c r="F211" s="4"/>
      <c r="G211" s="4"/>
      <c r="H211" s="4"/>
      <c r="I211" s="4"/>
    </row>
    <row r="212" spans="1:9" x14ac:dyDescent="0.2">
      <c r="A212" s="4"/>
      <c r="B212" s="4"/>
      <c r="C212" s="4"/>
      <c r="D212" s="4"/>
      <c r="E212" s="4"/>
      <c r="F212" s="4"/>
      <c r="G212" s="4"/>
      <c r="H212" s="4"/>
      <c r="I212" s="4"/>
    </row>
    <row r="213" spans="1:9" x14ac:dyDescent="0.2">
      <c r="A213" s="4"/>
      <c r="B213" s="4"/>
      <c r="C213" s="4"/>
      <c r="D213" s="4"/>
      <c r="E213" s="4"/>
      <c r="F213" s="4"/>
      <c r="G213" s="4"/>
      <c r="H213" s="4"/>
      <c r="I213" s="4"/>
    </row>
    <row r="214" spans="1:9" x14ac:dyDescent="0.2">
      <c r="A214" s="4"/>
      <c r="B214" s="4"/>
      <c r="C214" s="4"/>
      <c r="D214" s="4"/>
      <c r="E214" s="4"/>
      <c r="F214" s="4"/>
      <c r="G214" s="4"/>
      <c r="H214" s="4"/>
      <c r="I214" s="4"/>
    </row>
    <row r="216" spans="1:9" x14ac:dyDescent="0.2">
      <c r="A216" s="4"/>
      <c r="B216" s="4"/>
      <c r="C216" s="4"/>
      <c r="D216" s="4"/>
      <c r="E216" s="4"/>
      <c r="F216" s="4"/>
      <c r="G216" s="4"/>
      <c r="H216" s="4"/>
      <c r="I216" s="4"/>
    </row>
    <row r="217" spans="1:9" x14ac:dyDescent="0.2">
      <c r="A217" s="4"/>
      <c r="B217" s="4"/>
      <c r="C217" s="4"/>
      <c r="D217" s="4"/>
      <c r="E217" s="4"/>
      <c r="F217" s="4"/>
      <c r="G217" s="4"/>
      <c r="H217" s="4"/>
      <c r="I217" s="4"/>
    </row>
    <row r="218" spans="1:9" x14ac:dyDescent="0.2">
      <c r="A218" s="4"/>
      <c r="B218" s="4"/>
      <c r="C218" s="4"/>
      <c r="D218" s="4"/>
      <c r="E218" s="4"/>
      <c r="F218" s="4"/>
      <c r="G218" s="4"/>
      <c r="H218" s="4"/>
      <c r="I218" s="4"/>
    </row>
    <row r="219" spans="1:9" x14ac:dyDescent="0.2">
      <c r="A219" s="4"/>
      <c r="B219" s="4"/>
      <c r="C219" s="4"/>
      <c r="D219" s="4"/>
      <c r="E219" s="4"/>
      <c r="F219" s="4"/>
      <c r="G219" s="4"/>
      <c r="H219" s="4"/>
      <c r="I219" s="4"/>
    </row>
    <row r="220" spans="1:9" x14ac:dyDescent="0.2">
      <c r="A220" s="4"/>
      <c r="B220" s="4"/>
      <c r="C220" s="4"/>
      <c r="D220" s="4"/>
      <c r="E220" s="4"/>
      <c r="F220" s="4"/>
      <c r="G220" s="4"/>
      <c r="H220" s="4"/>
      <c r="I220" s="4"/>
    </row>
    <row r="221" spans="1:9" x14ac:dyDescent="0.2">
      <c r="A221" s="4"/>
      <c r="B221" s="4"/>
      <c r="C221" s="4"/>
      <c r="D221" s="4"/>
      <c r="E221" s="4"/>
      <c r="F221" s="4"/>
      <c r="G221" s="4"/>
      <c r="H221" s="4"/>
      <c r="I221" s="4"/>
    </row>
    <row r="222" spans="1:9" x14ac:dyDescent="0.2">
      <c r="A222" s="4"/>
      <c r="B222" s="4"/>
      <c r="C222" s="4"/>
      <c r="D222" s="4"/>
      <c r="E222" s="4"/>
      <c r="F222" s="4"/>
      <c r="G222" s="4"/>
      <c r="H222" s="4"/>
      <c r="I222" s="4"/>
    </row>
    <row r="223" spans="1:9" x14ac:dyDescent="0.2">
      <c r="A223" s="4"/>
      <c r="B223" s="4"/>
      <c r="C223" s="4"/>
      <c r="D223" s="4"/>
      <c r="E223" s="4"/>
      <c r="F223" s="4"/>
      <c r="G223" s="4"/>
      <c r="H223" s="4"/>
      <c r="I223" s="4"/>
    </row>
    <row r="224" spans="1:9" x14ac:dyDescent="0.2">
      <c r="A224" s="4"/>
      <c r="B224" s="4"/>
      <c r="C224" s="4"/>
      <c r="D224" s="4"/>
      <c r="E224" s="4"/>
      <c r="F224" s="4"/>
      <c r="G224" s="4"/>
      <c r="H224" s="4"/>
      <c r="I224" s="4"/>
    </row>
    <row r="225" spans="1:9" x14ac:dyDescent="0.2">
      <c r="A225" s="4"/>
      <c r="B225" s="4"/>
      <c r="C225" s="4"/>
      <c r="D225" s="4"/>
      <c r="E225" s="4"/>
      <c r="F225" s="4"/>
      <c r="G225" s="4"/>
      <c r="H225" s="4"/>
      <c r="I225" s="4"/>
    </row>
    <row r="226" spans="1:9" x14ac:dyDescent="0.2">
      <c r="A226" s="4"/>
      <c r="B226" s="4"/>
      <c r="C226" s="4"/>
      <c r="D226" s="4"/>
      <c r="E226" s="4"/>
      <c r="F226" s="4"/>
      <c r="G226" s="4"/>
      <c r="H226" s="4"/>
      <c r="I226" s="4"/>
    </row>
    <row r="227" spans="1:9" x14ac:dyDescent="0.2">
      <c r="A227" s="4"/>
      <c r="B227" s="4"/>
      <c r="C227" s="4"/>
      <c r="D227" s="4"/>
      <c r="E227" s="4"/>
      <c r="F227" s="4"/>
      <c r="G227" s="4"/>
      <c r="H227" s="4"/>
      <c r="I227" s="4"/>
    </row>
    <row r="228" spans="1:9" x14ac:dyDescent="0.2">
      <c r="A228" s="4"/>
      <c r="B228" s="4"/>
      <c r="C228" s="4"/>
      <c r="D228" s="4"/>
      <c r="E228" s="4"/>
      <c r="F228" s="4"/>
      <c r="G228" s="4"/>
      <c r="H228" s="4"/>
      <c r="I228" s="4"/>
    </row>
    <row r="229" spans="1:9" x14ac:dyDescent="0.2">
      <c r="A229" s="4"/>
      <c r="B229" s="4"/>
      <c r="C229" s="4"/>
      <c r="D229" s="4"/>
      <c r="E229" s="4"/>
      <c r="F229" s="4"/>
      <c r="G229" s="4"/>
      <c r="H229" s="4"/>
      <c r="I229" s="4"/>
    </row>
    <row r="230" spans="1:9" x14ac:dyDescent="0.2">
      <c r="A230" s="4"/>
      <c r="B230" s="4"/>
      <c r="C230" s="4"/>
      <c r="D230" s="4"/>
      <c r="E230" s="4"/>
      <c r="F230" s="4"/>
      <c r="G230" s="4"/>
      <c r="H230" s="4"/>
      <c r="I230" s="4"/>
    </row>
    <row r="234" spans="1:9" x14ac:dyDescent="0.2">
      <c r="A234" s="4"/>
      <c r="B234" s="4"/>
      <c r="C234" s="4"/>
      <c r="D234" s="4"/>
      <c r="E234" s="4"/>
      <c r="F234" s="4"/>
      <c r="G234" s="4"/>
      <c r="H234" s="4"/>
      <c r="I234" s="4"/>
    </row>
    <row r="244" spans="1:9" x14ac:dyDescent="0.2">
      <c r="A244" s="4"/>
      <c r="B244" s="4"/>
      <c r="C244" s="4"/>
      <c r="D244" s="4"/>
      <c r="E244" s="4"/>
      <c r="F244" s="4"/>
      <c r="G244" s="4"/>
      <c r="H244" s="4"/>
      <c r="I244" s="4"/>
    </row>
  </sheetData>
  <sheetProtection selectLockedCells="1"/>
  <mergeCells count="24">
    <mergeCell ref="J48:K48"/>
    <mergeCell ref="E6:F6"/>
    <mergeCell ref="E16:F16"/>
    <mergeCell ref="B44:I44"/>
    <mergeCell ref="H45:I45"/>
    <mergeCell ref="F47:F48"/>
    <mergeCell ref="E18:F18"/>
    <mergeCell ref="C29:E29"/>
    <mergeCell ref="H6:I6"/>
    <mergeCell ref="E7:I7"/>
    <mergeCell ref="E11:F11"/>
    <mergeCell ref="E12:F12"/>
    <mergeCell ref="E13:F13"/>
    <mergeCell ref="H13:I13"/>
    <mergeCell ref="C32:F32"/>
    <mergeCell ref="B33:F33"/>
    <mergeCell ref="A43:I43"/>
    <mergeCell ref="A34:I34"/>
    <mergeCell ref="A2:D2"/>
    <mergeCell ref="E2:I2"/>
    <mergeCell ref="E3:I3"/>
    <mergeCell ref="E4:I4"/>
    <mergeCell ref="E5:I5"/>
    <mergeCell ref="A25:F25"/>
  </mergeCells>
  <pageMargins left="0.70866141732283472" right="0.70866141732283472" top="0.78740157480314965" bottom="0.78740157480314965" header="0.51181102362204722" footer="0.51181102362204722"/>
  <pageSetup paperSize="9" scale="80" firstPageNumber="99" orientation="portrait" useFirstPageNumber="1" r:id="rId1"/>
  <headerFooter alignWithMargins="0">
    <oddFooter>&amp;L&amp;"Arial,Kurzíva"&amp;11Zastupitelstvo Olomouckého kraje 19. 6. 2023
6.1. - Rozpočet Olomouckého kraje 2022 - závěrečný účet
Příloha č. 14: Financování hospodaření příspěvkových organizací Olomouckého kraje&amp;R&amp;"Arial,Kurzíva"&amp;11Strana &amp;P (celkem 293)</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4">
    <tabColor theme="4" tint="0.59999389629810485"/>
  </sheetPr>
  <dimension ref="A1:L244"/>
  <sheetViews>
    <sheetView showGridLines="0" zoomScaleNormal="100" workbookViewId="0">
      <selection activeCell="G30" sqref="G30"/>
    </sheetView>
  </sheetViews>
  <sheetFormatPr defaultColWidth="9.140625" defaultRowHeight="12.75" x14ac:dyDescent="0.2"/>
  <cols>
    <col min="1" max="1" width="7.5703125" style="27" customWidth="1"/>
    <col min="2" max="2" width="2.5703125" style="27" customWidth="1"/>
    <col min="3" max="3" width="8.42578125" style="27" customWidth="1"/>
    <col min="4" max="4" width="8.28515625" style="27" customWidth="1"/>
    <col min="5" max="5" width="15.28515625" style="27" customWidth="1"/>
    <col min="6" max="6" width="15.5703125" style="27" customWidth="1"/>
    <col min="7" max="7" width="15" style="27" customWidth="1"/>
    <col min="8" max="8" width="15.28515625" style="27" customWidth="1"/>
    <col min="9" max="9" width="19" style="27" customWidth="1"/>
    <col min="10" max="10" width="16.85546875" style="309" customWidth="1"/>
    <col min="11" max="11" width="14.42578125" style="7" customWidth="1"/>
    <col min="12" max="16384" width="9.140625" style="4"/>
  </cols>
  <sheetData>
    <row r="1" spans="1:11" ht="19.5" x14ac:dyDescent="0.4">
      <c r="A1" s="43" t="s">
        <v>0</v>
      </c>
      <c r="B1" s="21"/>
      <c r="C1" s="21"/>
      <c r="D1" s="21"/>
      <c r="I1" s="288"/>
    </row>
    <row r="2" spans="1:11" ht="19.5" x14ac:dyDescent="0.4">
      <c r="A2" s="471" t="s">
        <v>1</v>
      </c>
      <c r="B2" s="471"/>
      <c r="C2" s="471"/>
      <c r="D2" s="471"/>
      <c r="E2" s="472" t="s">
        <v>169</v>
      </c>
      <c r="F2" s="472"/>
      <c r="G2" s="472"/>
      <c r="H2" s="472"/>
      <c r="I2" s="472"/>
      <c r="J2" s="22"/>
    </row>
    <row r="3" spans="1:11" ht="9.75" customHeight="1" x14ac:dyDescent="0.4">
      <c r="A3" s="122"/>
      <c r="B3" s="122"/>
      <c r="C3" s="122"/>
      <c r="D3" s="122"/>
      <c r="E3" s="466" t="s">
        <v>23</v>
      </c>
      <c r="F3" s="466"/>
      <c r="G3" s="466"/>
      <c r="H3" s="466"/>
      <c r="I3" s="466"/>
      <c r="J3" s="22"/>
    </row>
    <row r="4" spans="1:11" ht="15.75" x14ac:dyDescent="0.25">
      <c r="A4" s="23" t="s">
        <v>2</v>
      </c>
      <c r="E4" s="473" t="s">
        <v>190</v>
      </c>
      <c r="F4" s="473"/>
      <c r="G4" s="473"/>
      <c r="H4" s="473"/>
      <c r="I4" s="473"/>
    </row>
    <row r="5" spans="1:11" ht="7.5" customHeight="1" x14ac:dyDescent="0.3">
      <c r="A5" s="24"/>
      <c r="E5" s="466" t="s">
        <v>23</v>
      </c>
      <c r="F5" s="466"/>
      <c r="G5" s="466"/>
      <c r="H5" s="466"/>
      <c r="I5" s="466"/>
    </row>
    <row r="6" spans="1:11" ht="19.5" x14ac:dyDescent="0.4">
      <c r="A6" s="22" t="s">
        <v>34</v>
      </c>
      <c r="C6" s="287"/>
      <c r="D6" s="287"/>
      <c r="E6" s="468">
        <v>61989738</v>
      </c>
      <c r="F6" s="469"/>
      <c r="G6" s="126" t="s">
        <v>3</v>
      </c>
      <c r="H6" s="470">
        <v>1351</v>
      </c>
      <c r="I6" s="470"/>
    </row>
    <row r="7" spans="1:11" ht="8.25" customHeight="1" x14ac:dyDescent="0.4">
      <c r="A7" s="22"/>
      <c r="E7" s="466" t="s">
        <v>24</v>
      </c>
      <c r="F7" s="466"/>
      <c r="G7" s="466"/>
      <c r="H7" s="466"/>
      <c r="I7" s="466"/>
    </row>
    <row r="8" spans="1:11" ht="19.5" hidden="1" x14ac:dyDescent="0.4">
      <c r="A8" s="22"/>
      <c r="E8" s="127"/>
      <c r="F8" s="127"/>
      <c r="G8" s="127"/>
      <c r="H8" s="25"/>
      <c r="I8" s="127"/>
    </row>
    <row r="9" spans="1:11" ht="30.75" customHeight="1" x14ac:dyDescent="0.4">
      <c r="A9" s="22"/>
      <c r="E9" s="127"/>
      <c r="F9" s="127"/>
      <c r="G9" s="127"/>
      <c r="H9" s="25"/>
      <c r="I9" s="127"/>
    </row>
    <row r="11" spans="1:11" ht="15" customHeight="1" x14ac:dyDescent="0.4">
      <c r="A11" s="26"/>
      <c r="E11" s="435" t="s">
        <v>4</v>
      </c>
      <c r="F11" s="467"/>
      <c r="G11" s="38" t="s">
        <v>5</v>
      </c>
      <c r="H11" s="33" t="s">
        <v>6</v>
      </c>
      <c r="I11" s="33"/>
      <c r="J11" s="27"/>
      <c r="K11" s="4"/>
    </row>
    <row r="12" spans="1:11" ht="15" customHeight="1" x14ac:dyDescent="0.4">
      <c r="A12" s="29"/>
      <c r="B12" s="29"/>
      <c r="C12" s="29"/>
      <c r="D12" s="29"/>
      <c r="E12" s="435" t="s">
        <v>7</v>
      </c>
      <c r="F12" s="467"/>
      <c r="G12" s="38" t="s">
        <v>8</v>
      </c>
      <c r="H12" s="37" t="s">
        <v>9</v>
      </c>
      <c r="I12" s="44" t="s">
        <v>10</v>
      </c>
      <c r="J12" s="27"/>
      <c r="K12" s="4"/>
    </row>
    <row r="13" spans="1:11" ht="12.75" customHeight="1" x14ac:dyDescent="0.2">
      <c r="A13" s="29"/>
      <c r="B13" s="29"/>
      <c r="C13" s="29"/>
      <c r="D13" s="29"/>
      <c r="E13" s="435" t="s">
        <v>11</v>
      </c>
      <c r="F13" s="467"/>
      <c r="G13" s="45"/>
      <c r="H13" s="474" t="s">
        <v>35</v>
      </c>
      <c r="I13" s="474"/>
      <c r="J13" s="27"/>
      <c r="K13" s="4"/>
    </row>
    <row r="14" spans="1:11" ht="12.75" customHeight="1" x14ac:dyDescent="0.2">
      <c r="A14" s="29"/>
      <c r="B14" s="29"/>
      <c r="C14" s="29"/>
      <c r="D14" s="29"/>
      <c r="E14" s="28"/>
      <c r="F14" s="28"/>
      <c r="G14" s="45"/>
      <c r="H14" s="123"/>
      <c r="I14" s="123"/>
      <c r="J14" s="27"/>
      <c r="K14" s="4"/>
    </row>
    <row r="15" spans="1:11" ht="18.75" x14ac:dyDescent="0.4">
      <c r="A15" s="30" t="s">
        <v>36</v>
      </c>
      <c r="B15" s="30"/>
      <c r="C15" s="31"/>
      <c r="D15" s="30"/>
      <c r="E15" s="2"/>
      <c r="F15" s="2"/>
      <c r="G15" s="47"/>
      <c r="H15" s="29"/>
      <c r="I15" s="29"/>
      <c r="J15" s="27"/>
      <c r="K15" s="4"/>
    </row>
    <row r="16" spans="1:11" ht="19.5" x14ac:dyDescent="0.4">
      <c r="A16" s="32" t="s">
        <v>62</v>
      </c>
      <c r="B16" s="30"/>
      <c r="C16" s="31"/>
      <c r="D16" s="30"/>
      <c r="E16" s="476">
        <v>8274000</v>
      </c>
      <c r="F16" s="477"/>
      <c r="G16" s="6">
        <f>H16+I16</f>
        <v>10720494.890000001</v>
      </c>
      <c r="H16" s="39">
        <v>10635270.640000001</v>
      </c>
      <c r="I16" s="39">
        <v>85224.25</v>
      </c>
      <c r="J16" s="27"/>
      <c r="K16" s="4"/>
    </row>
    <row r="17" spans="1:11" ht="18" x14ac:dyDescent="0.35">
      <c r="A17" s="103" t="s">
        <v>6</v>
      </c>
      <c r="B17" s="3"/>
      <c r="C17" s="104" t="s">
        <v>26</v>
      </c>
      <c r="D17" s="3"/>
      <c r="E17" s="3"/>
      <c r="F17" s="3"/>
      <c r="G17" s="102">
        <f>H17+I17</f>
        <v>0</v>
      </c>
      <c r="H17" s="102">
        <v>0</v>
      </c>
      <c r="I17" s="102">
        <v>0</v>
      </c>
      <c r="J17" s="320"/>
      <c r="K17" s="311"/>
    </row>
    <row r="18" spans="1:11" ht="19.5" x14ac:dyDescent="0.4">
      <c r="A18" s="32" t="s">
        <v>63</v>
      </c>
      <c r="B18" s="3"/>
      <c r="C18" s="3"/>
      <c r="D18" s="3"/>
      <c r="E18" s="476">
        <v>8340000</v>
      </c>
      <c r="F18" s="477"/>
      <c r="G18" s="6">
        <f>H18+I18</f>
        <v>10972356.859999999</v>
      </c>
      <c r="H18" s="39">
        <v>10642231.859999999</v>
      </c>
      <c r="I18" s="39">
        <v>330125</v>
      </c>
      <c r="J18" s="27"/>
      <c r="K18" s="4"/>
    </row>
    <row r="19" spans="1:11" ht="19.5" x14ac:dyDescent="0.4">
      <c r="A19" s="32"/>
      <c r="B19" s="3"/>
      <c r="C19" s="3"/>
      <c r="D19" s="3"/>
      <c r="E19" s="120"/>
      <c r="F19" s="121"/>
      <c r="G19" s="5"/>
      <c r="H19" s="39"/>
      <c r="I19" s="39"/>
      <c r="J19" s="295"/>
      <c r="K19" s="4"/>
    </row>
    <row r="20" spans="1:11" s="132" customFormat="1" ht="19.5" x14ac:dyDescent="0.4">
      <c r="A20" s="129" t="s">
        <v>64</v>
      </c>
      <c r="B20" s="129"/>
      <c r="C20" s="130"/>
      <c r="D20" s="129"/>
      <c r="E20" s="129"/>
      <c r="F20" s="129"/>
      <c r="G20" s="131">
        <f>G18-G16+G17</f>
        <v>251861.96999999881</v>
      </c>
      <c r="H20" s="131">
        <f>H18-H16+H17</f>
        <v>6961.2199999988079</v>
      </c>
      <c r="I20" s="131">
        <f>I18-I16+I17</f>
        <v>244900.75</v>
      </c>
      <c r="J20" s="314"/>
      <c r="K20" s="57"/>
    </row>
    <row r="21" spans="1:11" s="132" customFormat="1" ht="19.5" x14ac:dyDescent="0.4">
      <c r="A21" s="129" t="s">
        <v>65</v>
      </c>
      <c r="B21" s="129"/>
      <c r="C21" s="130"/>
      <c r="D21" s="129"/>
      <c r="E21" s="129"/>
      <c r="F21" s="129"/>
      <c r="G21" s="131">
        <f>G20-G17</f>
        <v>251861.96999999881</v>
      </c>
      <c r="H21" s="131">
        <f>H20-H17</f>
        <v>6961.2199999988079</v>
      </c>
      <c r="I21" s="131">
        <f>I20-I17</f>
        <v>244900.75</v>
      </c>
      <c r="J21" s="314"/>
      <c r="K21" s="313"/>
    </row>
    <row r="22" spans="1:11" ht="14.25" customHeight="1" x14ac:dyDescent="0.4">
      <c r="A22" s="2"/>
      <c r="B22" s="3"/>
      <c r="C22" s="3"/>
      <c r="D22" s="3"/>
      <c r="E22" s="3"/>
      <c r="F22" s="3"/>
      <c r="G22" s="3"/>
      <c r="H22" s="1"/>
      <c r="I22" s="1"/>
      <c r="J22" s="314"/>
      <c r="K22" s="313"/>
    </row>
    <row r="23" spans="1:11" ht="19.5" x14ac:dyDescent="0.4">
      <c r="J23" s="314"/>
      <c r="K23" s="313"/>
    </row>
    <row r="24" spans="1:11" ht="19.5" x14ac:dyDescent="0.4">
      <c r="A24" s="30" t="s">
        <v>66</v>
      </c>
      <c r="B24" s="34"/>
      <c r="C24" s="31"/>
      <c r="D24" s="34"/>
      <c r="E24" s="34"/>
      <c r="J24" s="314"/>
      <c r="K24" s="313"/>
    </row>
    <row r="25" spans="1:11" s="132" customFormat="1" ht="28.5" customHeight="1" x14ac:dyDescent="0.3">
      <c r="A25" s="437" t="s">
        <v>196</v>
      </c>
      <c r="B25" s="437"/>
      <c r="C25" s="437"/>
      <c r="D25" s="437"/>
      <c r="E25" s="437"/>
      <c r="F25" s="437"/>
      <c r="G25" s="134">
        <f>G21-I26</f>
        <v>251861.96999999881</v>
      </c>
      <c r="H25" s="135">
        <f>H21</f>
        <v>6961.2199999988079</v>
      </c>
      <c r="I25" s="135">
        <f>I21-I26</f>
        <v>244900.75</v>
      </c>
    </row>
    <row r="26" spans="1:11" s="132" customFormat="1" ht="15" x14ac:dyDescent="0.3">
      <c r="A26" s="133" t="s">
        <v>197</v>
      </c>
      <c r="B26" s="130"/>
      <c r="C26" s="130"/>
      <c r="D26" s="130"/>
      <c r="E26" s="130"/>
      <c r="F26" s="130"/>
      <c r="G26" s="134"/>
      <c r="H26" s="363" t="s">
        <v>198</v>
      </c>
      <c r="I26" s="135">
        <v>0</v>
      </c>
      <c r="J26" s="321"/>
      <c r="K26" s="313"/>
    </row>
    <row r="27" spans="1:11" s="132" customFormat="1" x14ac:dyDescent="0.2">
      <c r="A27" s="136"/>
      <c r="B27" s="136"/>
      <c r="C27" s="136"/>
      <c r="D27" s="136"/>
      <c r="E27" s="136"/>
      <c r="F27" s="136"/>
      <c r="G27" s="136"/>
      <c r="H27" s="136"/>
      <c r="I27" s="136"/>
      <c r="J27" s="315"/>
      <c r="K27" s="316"/>
    </row>
    <row r="28" spans="1:11" s="132" customFormat="1" ht="16.5" x14ac:dyDescent="0.35">
      <c r="A28" s="129" t="s">
        <v>37</v>
      </c>
      <c r="B28" s="129" t="s">
        <v>38</v>
      </c>
      <c r="C28" s="129"/>
      <c r="D28" s="137"/>
      <c r="E28" s="137"/>
      <c r="F28" s="138"/>
      <c r="G28" s="131"/>
      <c r="H28" s="139"/>
      <c r="I28" s="138"/>
      <c r="J28" s="317"/>
      <c r="K28" s="313"/>
    </row>
    <row r="29" spans="1:11" s="132" customFormat="1" ht="16.5" customHeight="1" x14ac:dyDescent="0.3">
      <c r="A29" s="129"/>
      <c r="B29" s="129"/>
      <c r="C29" s="438" t="s">
        <v>14</v>
      </c>
      <c r="D29" s="438"/>
      <c r="E29" s="438"/>
      <c r="F29" s="138"/>
      <c r="G29" s="140">
        <f>G30+G31</f>
        <v>251861.97</v>
      </c>
      <c r="H29" s="139"/>
      <c r="I29" s="138"/>
      <c r="J29" s="317"/>
      <c r="K29" s="313"/>
    </row>
    <row r="30" spans="1:11" s="132" customFormat="1" ht="18.75" x14ac:dyDescent="0.4">
      <c r="A30" s="141"/>
      <c r="B30" s="141"/>
      <c r="C30" s="142"/>
      <c r="D30" s="143"/>
      <c r="E30" s="144" t="s">
        <v>41</v>
      </c>
      <c r="F30" s="145" t="s">
        <v>15</v>
      </c>
      <c r="G30" s="146">
        <v>20000</v>
      </c>
      <c r="H30" s="139"/>
      <c r="I30" s="138"/>
      <c r="J30" s="57"/>
      <c r="K30" s="57"/>
    </row>
    <row r="31" spans="1:11" s="132" customFormat="1" ht="18.75" x14ac:dyDescent="0.4">
      <c r="A31" s="141"/>
      <c r="B31" s="141"/>
      <c r="C31" s="147"/>
      <c r="D31" s="143"/>
      <c r="E31" s="148"/>
      <c r="F31" s="145" t="s">
        <v>55</v>
      </c>
      <c r="G31" s="146">
        <v>231861.97</v>
      </c>
      <c r="H31" s="139"/>
      <c r="I31" s="138"/>
      <c r="J31" s="318"/>
      <c r="K31" s="318"/>
    </row>
    <row r="32" spans="1:11" s="132" customFormat="1" ht="18.75" x14ac:dyDescent="0.4">
      <c r="A32" s="141"/>
      <c r="B32" s="149"/>
      <c r="C32" s="438" t="s">
        <v>42</v>
      </c>
      <c r="D32" s="438"/>
      <c r="E32" s="438"/>
      <c r="F32" s="438"/>
      <c r="G32" s="140">
        <f>I26</f>
        <v>0</v>
      </c>
      <c r="H32" s="139"/>
      <c r="I32" s="138"/>
      <c r="J32" s="319"/>
      <c r="K32" s="57"/>
    </row>
    <row r="33" spans="1:11" ht="20.25" customHeight="1" x14ac:dyDescent="0.3">
      <c r="A33" s="150"/>
      <c r="B33" s="455" t="str">
        <f>CONCATENATE("b) Výsledek hospod. předcház. účet. období k 31. 12. ",'Rekapitulace dle oblasti'!E7)</f>
        <v>b) Výsledek hospod. předcház. účet. období k 31. 12. 2022</v>
      </c>
      <c r="C33" s="455"/>
      <c r="D33" s="455"/>
      <c r="E33" s="455"/>
      <c r="F33" s="455"/>
      <c r="G33" s="151">
        <v>0</v>
      </c>
      <c r="H33" s="150"/>
      <c r="I33" s="150"/>
      <c r="J33" s="321"/>
      <c r="K33" s="310"/>
    </row>
    <row r="34" spans="1:11" ht="38.25" customHeight="1" x14ac:dyDescent="0.2">
      <c r="A34" s="441"/>
      <c r="B34" s="441"/>
      <c r="C34" s="441"/>
      <c r="D34" s="441"/>
      <c r="E34" s="441"/>
      <c r="F34" s="441"/>
      <c r="G34" s="441"/>
      <c r="H34" s="441"/>
      <c r="I34" s="441"/>
      <c r="J34" s="321"/>
      <c r="K34" s="18"/>
    </row>
    <row r="35" spans="1:11" ht="18.75" customHeight="1" x14ac:dyDescent="0.4">
      <c r="A35" s="30" t="s">
        <v>39</v>
      </c>
      <c r="B35" s="30" t="s">
        <v>21</v>
      </c>
      <c r="C35" s="30"/>
      <c r="D35" s="34"/>
      <c r="E35" s="47"/>
      <c r="F35" s="3"/>
      <c r="G35" s="152"/>
      <c r="H35" s="29"/>
      <c r="I35" s="29"/>
      <c r="J35" s="315"/>
      <c r="K35" s="316"/>
    </row>
    <row r="36" spans="1:11" ht="18.75" x14ac:dyDescent="0.4">
      <c r="A36" s="30"/>
      <c r="B36" s="30"/>
      <c r="C36" s="30"/>
      <c r="D36" s="34"/>
      <c r="F36" s="360" t="s">
        <v>25</v>
      </c>
      <c r="G36" s="44" t="s">
        <v>5</v>
      </c>
      <c r="H36" s="29"/>
      <c r="I36" s="153" t="s">
        <v>27</v>
      </c>
      <c r="J36" s="18"/>
    </row>
    <row r="37" spans="1:11" ht="16.5" x14ac:dyDescent="0.35">
      <c r="A37" s="154" t="s">
        <v>22</v>
      </c>
      <c r="B37" s="35"/>
      <c r="C37" s="2"/>
      <c r="D37" s="35"/>
      <c r="E37" s="47"/>
      <c r="F37" s="48">
        <v>300000</v>
      </c>
      <c r="G37" s="48">
        <v>256188</v>
      </c>
      <c r="H37" s="49"/>
      <c r="I37" s="155">
        <f>IF(F37=0,"nerozp.",G37/F37)</f>
        <v>0.85396000000000005</v>
      </c>
      <c r="J37" s="18"/>
    </row>
    <row r="38" spans="1:11" ht="16.5" hidden="1" customHeight="1" x14ac:dyDescent="0.35">
      <c r="A38" s="154" t="s">
        <v>60</v>
      </c>
      <c r="B38" s="35"/>
      <c r="C38" s="2"/>
      <c r="D38" s="50"/>
      <c r="E38" s="50"/>
      <c r="F38" s="48">
        <v>0</v>
      </c>
      <c r="G38" s="48">
        <v>0</v>
      </c>
      <c r="H38" s="49"/>
      <c r="I38" s="155" t="e">
        <f t="shared" ref="I38:I39" si="0">G38/F38</f>
        <v>#DIV/0!</v>
      </c>
      <c r="J38" s="18"/>
    </row>
    <row r="39" spans="1:11" ht="16.5" hidden="1" customHeight="1" x14ac:dyDescent="0.35">
      <c r="A39" s="154" t="s">
        <v>61</v>
      </c>
      <c r="B39" s="35"/>
      <c r="C39" s="2"/>
      <c r="D39" s="50"/>
      <c r="E39" s="50"/>
      <c r="F39" s="48">
        <v>0</v>
      </c>
      <c r="G39" s="48">
        <v>0</v>
      </c>
      <c r="H39" s="49"/>
      <c r="I39" s="155" t="e">
        <f t="shared" si="0"/>
        <v>#DIV/0!</v>
      </c>
      <c r="J39" s="18"/>
    </row>
    <row r="40" spans="1:11" ht="16.5" x14ac:dyDescent="0.35">
      <c r="A40" s="154" t="s">
        <v>54</v>
      </c>
      <c r="B40" s="35"/>
      <c r="C40" s="2"/>
      <c r="D40" s="50"/>
      <c r="E40" s="50"/>
      <c r="F40" s="48">
        <v>0</v>
      </c>
      <c r="G40" s="48">
        <v>0</v>
      </c>
      <c r="H40" s="49"/>
      <c r="I40" s="155" t="str">
        <f t="shared" ref="I40:I42" si="1">IF(F40=0,"nerozp.",G40/F40)</f>
        <v>nerozp.</v>
      </c>
      <c r="J40" s="8"/>
    </row>
    <row r="41" spans="1:11" ht="16.5" x14ac:dyDescent="0.35">
      <c r="A41" s="154" t="s">
        <v>52</v>
      </c>
      <c r="B41" s="35"/>
      <c r="C41" s="2"/>
      <c r="D41" s="47"/>
      <c r="E41" s="47"/>
      <c r="F41" s="48">
        <v>35217</v>
      </c>
      <c r="G41" s="48">
        <v>35217</v>
      </c>
      <c r="H41" s="49"/>
      <c r="I41" s="386">
        <f>IF(F41=0,"nerozp.",G41/F41)</f>
        <v>1</v>
      </c>
      <c r="J41" s="8"/>
    </row>
    <row r="42" spans="1:11" ht="16.5" x14ac:dyDescent="0.35">
      <c r="A42" s="154" t="s">
        <v>230</v>
      </c>
      <c r="B42" s="2"/>
      <c r="C42" s="2"/>
      <c r="D42" s="29"/>
      <c r="E42" s="29"/>
      <c r="F42" s="48">
        <v>0</v>
      </c>
      <c r="G42" s="48">
        <v>0</v>
      </c>
      <c r="H42" s="49"/>
      <c r="I42" s="155" t="str">
        <f t="shared" si="1"/>
        <v>nerozp.</v>
      </c>
      <c r="J42" s="8"/>
    </row>
    <row r="43" spans="1:11" ht="12.75" hidden="1" customHeight="1" x14ac:dyDescent="0.2">
      <c r="A43" s="433" t="s">
        <v>51</v>
      </c>
      <c r="B43" s="433"/>
      <c r="C43" s="433"/>
      <c r="D43" s="433"/>
      <c r="E43" s="433"/>
      <c r="F43" s="433"/>
      <c r="G43" s="433"/>
      <c r="H43" s="433"/>
      <c r="I43" s="433"/>
      <c r="J43" s="8"/>
    </row>
    <row r="44" spans="1:11" ht="27" customHeight="1" x14ac:dyDescent="0.2">
      <c r="A44" s="156" t="s">
        <v>51</v>
      </c>
      <c r="B44" s="426"/>
      <c r="C44" s="426"/>
      <c r="D44" s="426"/>
      <c r="E44" s="426"/>
      <c r="F44" s="426"/>
      <c r="G44" s="426"/>
      <c r="H44" s="426"/>
      <c r="I44" s="426"/>
      <c r="J44" s="8"/>
    </row>
    <row r="45" spans="1:11" ht="19.5" thickBot="1" x14ac:dyDescent="0.45">
      <c r="A45" s="30" t="s">
        <v>40</v>
      </c>
      <c r="B45" s="30" t="s">
        <v>16</v>
      </c>
      <c r="C45" s="30"/>
      <c r="D45" s="47"/>
      <c r="E45" s="47"/>
      <c r="F45" s="29"/>
      <c r="G45" s="36"/>
      <c r="H45" s="427" t="s">
        <v>29</v>
      </c>
      <c r="I45" s="427"/>
      <c r="J45" s="8"/>
    </row>
    <row r="46" spans="1:11" ht="18.75" thickTop="1" x14ac:dyDescent="0.35">
      <c r="A46" s="157"/>
      <c r="B46" s="158"/>
      <c r="C46" s="159"/>
      <c r="D46" s="158"/>
      <c r="E46" s="160" t="str">
        <f>CONCATENATE("Stav k 1.1.",'Rekapitulace dle oblasti'!E7)</f>
        <v>Stav k 1.1.2022</v>
      </c>
      <c r="F46" s="161" t="s">
        <v>17</v>
      </c>
      <c r="G46" s="161" t="s">
        <v>18</v>
      </c>
      <c r="H46" s="162" t="s">
        <v>19</v>
      </c>
      <c r="I46" s="163" t="s">
        <v>28</v>
      </c>
      <c r="J46" s="8"/>
    </row>
    <row r="47" spans="1:11" x14ac:dyDescent="0.2">
      <c r="A47" s="164"/>
      <c r="B47" s="165"/>
      <c r="C47" s="165"/>
      <c r="D47" s="165"/>
      <c r="E47" s="166"/>
      <c r="F47" s="445"/>
      <c r="G47" s="167"/>
      <c r="H47" s="168" t="str">
        <f>CONCATENATE("31.12.",'Rekapitulace dle oblasti'!E7)</f>
        <v>31.12.2022</v>
      </c>
      <c r="I47" s="169" t="str">
        <f>CONCATENATE("31.12.",'Rekapitulace dle oblasti'!E7)</f>
        <v>31.12.2022</v>
      </c>
      <c r="J47" s="8"/>
    </row>
    <row r="48" spans="1:11" x14ac:dyDescent="0.2">
      <c r="A48" s="164"/>
      <c r="B48" s="165"/>
      <c r="C48" s="165"/>
      <c r="D48" s="165"/>
      <c r="E48" s="166"/>
      <c r="F48" s="445"/>
      <c r="G48" s="170"/>
      <c r="H48" s="170"/>
      <c r="I48" s="171"/>
      <c r="J48" s="429"/>
      <c r="K48" s="430"/>
    </row>
    <row r="49" spans="1:12" ht="13.5" thickBot="1" x14ac:dyDescent="0.25">
      <c r="A49" s="172"/>
      <c r="B49" s="173"/>
      <c r="C49" s="173"/>
      <c r="D49" s="173"/>
      <c r="E49" s="166"/>
      <c r="F49" s="174"/>
      <c r="G49" s="174"/>
      <c r="H49" s="174"/>
      <c r="I49" s="175"/>
    </row>
    <row r="50" spans="1:12" ht="13.5" thickTop="1" x14ac:dyDescent="0.2">
      <c r="A50" s="176"/>
      <c r="B50" s="177"/>
      <c r="C50" s="177" t="s">
        <v>15</v>
      </c>
      <c r="D50" s="177"/>
      <c r="E50" s="178">
        <v>32753</v>
      </c>
      <c r="F50" s="179">
        <v>0</v>
      </c>
      <c r="G50" s="180">
        <v>0</v>
      </c>
      <c r="H50" s="180">
        <f t="shared" ref="H50:H53" si="2">E50+F50-G50</f>
        <v>32753</v>
      </c>
      <c r="I50" s="181">
        <v>32753</v>
      </c>
      <c r="J50" s="322"/>
      <c r="K50" s="322"/>
      <c r="L50" s="310"/>
    </row>
    <row r="51" spans="1:12" x14ac:dyDescent="0.2">
      <c r="A51" s="182"/>
      <c r="B51" s="183"/>
      <c r="C51" s="183" t="s">
        <v>20</v>
      </c>
      <c r="D51" s="183"/>
      <c r="E51" s="184">
        <v>4.4400000000000004</v>
      </c>
      <c r="F51" s="185">
        <v>119541</v>
      </c>
      <c r="G51" s="186">
        <v>104914</v>
      </c>
      <c r="H51" s="186">
        <f t="shared" si="2"/>
        <v>14631.440000000002</v>
      </c>
      <c r="I51" s="187">
        <v>631.44000000000005</v>
      </c>
      <c r="J51" s="322"/>
      <c r="K51" s="323"/>
      <c r="L51" s="310"/>
    </row>
    <row r="52" spans="1:12" x14ac:dyDescent="0.2">
      <c r="A52" s="182"/>
      <c r="B52" s="183"/>
      <c r="C52" s="183" t="s">
        <v>55</v>
      </c>
      <c r="D52" s="183"/>
      <c r="E52" s="184">
        <v>970156.5</v>
      </c>
      <c r="F52" s="185">
        <v>1853901.38</v>
      </c>
      <c r="G52" s="186">
        <v>231404</v>
      </c>
      <c r="H52" s="186">
        <f t="shared" si="2"/>
        <v>2592653.88</v>
      </c>
      <c r="I52" s="187">
        <v>2592653.88</v>
      </c>
      <c r="J52" s="323"/>
      <c r="K52" s="323"/>
      <c r="L52" s="310"/>
    </row>
    <row r="53" spans="1:12" x14ac:dyDescent="0.2">
      <c r="A53" s="182"/>
      <c r="B53" s="183"/>
      <c r="C53" s="183" t="s">
        <v>53</v>
      </c>
      <c r="D53" s="183"/>
      <c r="E53" s="184">
        <v>68285.289999999994</v>
      </c>
      <c r="F53" s="185">
        <v>35217</v>
      </c>
      <c r="G53" s="186">
        <v>35217</v>
      </c>
      <c r="H53" s="186">
        <f t="shared" si="2"/>
        <v>68285.289999999994</v>
      </c>
      <c r="I53" s="187">
        <v>68285.289999999994</v>
      </c>
      <c r="J53" s="324"/>
      <c r="K53" s="324"/>
      <c r="L53" s="310"/>
    </row>
    <row r="54" spans="1:12" ht="18.75" thickBot="1" x14ac:dyDescent="0.4">
      <c r="A54" s="188" t="s">
        <v>11</v>
      </c>
      <c r="B54" s="189"/>
      <c r="C54" s="189"/>
      <c r="D54" s="189"/>
      <c r="E54" s="190">
        <f>E50+E51+E52+E53</f>
        <v>1071199.23</v>
      </c>
      <c r="F54" s="191">
        <f>F50+F51+F52+F53</f>
        <v>2008659.38</v>
      </c>
      <c r="G54" s="192">
        <f>G50+G51+G52+G53</f>
        <v>371535</v>
      </c>
      <c r="H54" s="192">
        <f>H50+H51+H52+H53</f>
        <v>2708323.61</v>
      </c>
      <c r="I54" s="193">
        <f>SUM(I50:I53)</f>
        <v>2694323.61</v>
      </c>
      <c r="J54" s="325"/>
      <c r="K54" s="325"/>
      <c r="L54" s="310"/>
    </row>
    <row r="55" spans="1:12" ht="13.5" thickTop="1" x14ac:dyDescent="0.2">
      <c r="G55" s="286"/>
    </row>
    <row r="62" spans="1:12" x14ac:dyDescent="0.2">
      <c r="A62" s="4"/>
      <c r="B62" s="4"/>
      <c r="C62" s="4"/>
      <c r="D62" s="4"/>
      <c r="E62" s="4"/>
      <c r="F62" s="4"/>
      <c r="G62" s="4"/>
      <c r="H62" s="4"/>
      <c r="I62" s="4"/>
    </row>
    <row r="63" spans="1:12" x14ac:dyDescent="0.2">
      <c r="A63" s="4"/>
      <c r="B63" s="4"/>
      <c r="C63" s="4"/>
      <c r="D63" s="4"/>
      <c r="E63" s="4"/>
      <c r="F63" s="4"/>
      <c r="G63" s="4"/>
      <c r="H63" s="4"/>
      <c r="I63" s="4"/>
    </row>
    <row r="64" spans="1:12" x14ac:dyDescent="0.2">
      <c r="A64" s="4"/>
      <c r="B64" s="4"/>
      <c r="C64" s="4"/>
      <c r="D64" s="4"/>
      <c r="E64" s="4"/>
      <c r="F64" s="4"/>
      <c r="G64" s="4"/>
      <c r="H64" s="4"/>
      <c r="I64" s="4"/>
    </row>
    <row r="65" spans="1:9" x14ac:dyDescent="0.2">
      <c r="A65" s="4"/>
      <c r="B65" s="4"/>
      <c r="C65" s="4"/>
      <c r="D65" s="4"/>
      <c r="E65" s="4"/>
      <c r="F65" s="4"/>
      <c r="G65" s="4"/>
      <c r="H65" s="4"/>
      <c r="I65" s="4"/>
    </row>
    <row r="66" spans="1:9" x14ac:dyDescent="0.2">
      <c r="A66" s="4"/>
      <c r="B66" s="4"/>
      <c r="C66" s="4"/>
      <c r="D66" s="4"/>
      <c r="E66" s="4"/>
      <c r="F66" s="4"/>
      <c r="G66" s="4"/>
      <c r="H66" s="4"/>
      <c r="I66" s="4"/>
    </row>
    <row r="67" spans="1:9" x14ac:dyDescent="0.2">
      <c r="A67" s="4"/>
      <c r="B67" s="4"/>
      <c r="C67" s="4"/>
      <c r="D67" s="4"/>
      <c r="E67" s="4"/>
      <c r="F67" s="4"/>
      <c r="G67" s="4"/>
      <c r="H67" s="4"/>
      <c r="I67" s="4"/>
    </row>
    <row r="68" spans="1:9" x14ac:dyDescent="0.2">
      <c r="A68" s="4"/>
      <c r="B68" s="4"/>
      <c r="C68" s="4"/>
      <c r="D68" s="4"/>
      <c r="E68" s="4"/>
      <c r="F68" s="4"/>
      <c r="G68" s="4"/>
      <c r="H68" s="4"/>
      <c r="I68" s="4"/>
    </row>
    <row r="69" spans="1:9" x14ac:dyDescent="0.2">
      <c r="A69" s="4"/>
      <c r="B69" s="4"/>
      <c r="C69" s="4"/>
      <c r="D69" s="4"/>
      <c r="E69" s="4"/>
      <c r="F69" s="4"/>
      <c r="G69" s="4"/>
      <c r="H69" s="4"/>
      <c r="I69" s="4"/>
    </row>
    <row r="70" spans="1:9" x14ac:dyDescent="0.2">
      <c r="A70" s="4"/>
      <c r="B70" s="4"/>
      <c r="C70" s="4"/>
      <c r="D70" s="4"/>
      <c r="E70" s="4"/>
      <c r="F70" s="4"/>
      <c r="G70" s="4"/>
      <c r="H70" s="4"/>
      <c r="I70" s="4"/>
    </row>
    <row r="71" spans="1:9" x14ac:dyDescent="0.2">
      <c r="A71" s="4"/>
      <c r="B71" s="4"/>
      <c r="C71" s="4"/>
      <c r="D71" s="4"/>
      <c r="E71" s="4"/>
      <c r="F71" s="4"/>
      <c r="G71" s="4"/>
      <c r="H71" s="4"/>
      <c r="I71" s="4"/>
    </row>
    <row r="72" spans="1:9" x14ac:dyDescent="0.2">
      <c r="A72" s="4"/>
      <c r="B72" s="4"/>
      <c r="C72" s="4"/>
      <c r="D72" s="4"/>
      <c r="E72" s="4"/>
      <c r="F72" s="4"/>
      <c r="G72" s="4"/>
      <c r="H72" s="4"/>
      <c r="I72" s="4"/>
    </row>
    <row r="73" spans="1:9" x14ac:dyDescent="0.2">
      <c r="A73" s="4"/>
      <c r="B73" s="4"/>
      <c r="C73" s="4"/>
      <c r="D73" s="4"/>
      <c r="E73" s="4"/>
      <c r="F73" s="4"/>
      <c r="G73" s="4"/>
      <c r="H73" s="4"/>
      <c r="I73" s="4"/>
    </row>
    <row r="74" spans="1:9" x14ac:dyDescent="0.2">
      <c r="A74" s="4"/>
      <c r="B74" s="4"/>
      <c r="C74" s="4"/>
      <c r="D74" s="4"/>
      <c r="E74" s="4"/>
      <c r="F74" s="4"/>
      <c r="G74" s="4"/>
      <c r="H74" s="4"/>
      <c r="I74" s="4"/>
    </row>
    <row r="75" spans="1:9" x14ac:dyDescent="0.2">
      <c r="A75" s="4"/>
      <c r="B75" s="4"/>
      <c r="C75" s="4"/>
      <c r="D75" s="4"/>
      <c r="E75" s="4"/>
      <c r="F75" s="4"/>
      <c r="G75" s="4"/>
      <c r="H75" s="4"/>
      <c r="I75" s="4"/>
    </row>
    <row r="76" spans="1:9" x14ac:dyDescent="0.2">
      <c r="A76" s="4"/>
      <c r="B76" s="4"/>
      <c r="C76" s="4"/>
      <c r="D76" s="4"/>
      <c r="E76" s="4"/>
      <c r="F76" s="4"/>
      <c r="G76" s="4"/>
      <c r="H76" s="4"/>
      <c r="I76" s="4"/>
    </row>
    <row r="77" spans="1:9" x14ac:dyDescent="0.2">
      <c r="A77" s="4"/>
      <c r="B77" s="4"/>
      <c r="C77" s="4"/>
      <c r="D77" s="4"/>
      <c r="E77" s="4"/>
      <c r="F77" s="4"/>
      <c r="G77" s="4"/>
      <c r="H77" s="4"/>
      <c r="I77" s="4"/>
    </row>
    <row r="78" spans="1:9" x14ac:dyDescent="0.2">
      <c r="A78" s="4"/>
      <c r="B78" s="4"/>
      <c r="C78" s="4"/>
      <c r="D78" s="4"/>
      <c r="E78" s="4"/>
      <c r="F78" s="4"/>
      <c r="G78" s="4"/>
      <c r="H78" s="4"/>
      <c r="I78" s="4"/>
    </row>
    <row r="79" spans="1:9" x14ac:dyDescent="0.2">
      <c r="A79" s="4"/>
      <c r="B79" s="4"/>
      <c r="C79" s="4"/>
      <c r="D79" s="4"/>
      <c r="E79" s="4"/>
      <c r="F79" s="4"/>
      <c r="G79" s="4"/>
      <c r="H79" s="4"/>
      <c r="I79" s="4"/>
    </row>
    <row r="80" spans="1:9" x14ac:dyDescent="0.2">
      <c r="A80" s="4"/>
      <c r="B80" s="4"/>
      <c r="C80" s="4"/>
      <c r="D80" s="4"/>
      <c r="E80" s="4"/>
      <c r="F80" s="4"/>
      <c r="G80" s="4"/>
      <c r="H80" s="4"/>
      <c r="I80" s="4"/>
    </row>
    <row r="81" spans="1:9" x14ac:dyDescent="0.2">
      <c r="A81" s="4"/>
      <c r="B81" s="4"/>
      <c r="C81" s="4"/>
      <c r="D81" s="4"/>
      <c r="E81" s="4"/>
      <c r="F81" s="4"/>
      <c r="G81" s="4"/>
      <c r="H81" s="4"/>
      <c r="I81" s="4"/>
    </row>
    <row r="82" spans="1:9" x14ac:dyDescent="0.2">
      <c r="A82" s="4"/>
      <c r="B82" s="4"/>
      <c r="C82" s="4"/>
      <c r="D82" s="4"/>
      <c r="E82" s="4"/>
      <c r="F82" s="4"/>
      <c r="G82" s="4"/>
      <c r="H82" s="4"/>
      <c r="I82" s="4"/>
    </row>
    <row r="83" spans="1:9" x14ac:dyDescent="0.2">
      <c r="A83" s="4"/>
      <c r="B83" s="4"/>
      <c r="C83" s="4"/>
      <c r="D83" s="4"/>
      <c r="E83" s="4"/>
      <c r="F83" s="4"/>
      <c r="G83" s="4"/>
      <c r="H83" s="4"/>
      <c r="I83" s="4"/>
    </row>
    <row r="84" spans="1:9" x14ac:dyDescent="0.2">
      <c r="A84" s="4"/>
      <c r="B84" s="4"/>
      <c r="C84" s="4"/>
      <c r="D84" s="4"/>
      <c r="E84" s="4"/>
      <c r="F84" s="4"/>
      <c r="G84" s="4"/>
      <c r="H84" s="4"/>
      <c r="I84" s="4"/>
    </row>
    <row r="85" spans="1:9" x14ac:dyDescent="0.2">
      <c r="A85" s="4"/>
      <c r="B85" s="4"/>
      <c r="C85" s="4"/>
      <c r="D85" s="4"/>
      <c r="E85" s="4"/>
      <c r="F85" s="4"/>
      <c r="G85" s="4"/>
      <c r="H85" s="4"/>
      <c r="I85" s="4"/>
    </row>
    <row r="86" spans="1:9" x14ac:dyDescent="0.2">
      <c r="A86" s="4"/>
      <c r="B86" s="4"/>
      <c r="C86" s="4"/>
      <c r="D86" s="4"/>
      <c r="E86" s="4"/>
      <c r="F86" s="4"/>
      <c r="G86" s="4"/>
      <c r="H86" s="4"/>
      <c r="I86" s="4"/>
    </row>
    <row r="87" spans="1:9" x14ac:dyDescent="0.2">
      <c r="A87" s="4"/>
      <c r="B87" s="4"/>
      <c r="C87" s="4"/>
      <c r="D87" s="4"/>
      <c r="E87" s="4"/>
      <c r="F87" s="4"/>
      <c r="G87" s="4"/>
      <c r="H87" s="4"/>
      <c r="I87" s="4"/>
    </row>
    <row r="88" spans="1:9" x14ac:dyDescent="0.2">
      <c r="A88" s="4"/>
      <c r="B88" s="4"/>
      <c r="C88" s="4"/>
      <c r="D88" s="4"/>
      <c r="E88" s="4"/>
      <c r="F88" s="4"/>
      <c r="G88" s="4"/>
      <c r="H88" s="4"/>
      <c r="I88" s="4"/>
    </row>
    <row r="89" spans="1:9" x14ac:dyDescent="0.2">
      <c r="A89" s="4"/>
      <c r="B89" s="4"/>
      <c r="C89" s="4"/>
      <c r="D89" s="4"/>
      <c r="E89" s="4"/>
      <c r="F89" s="4"/>
      <c r="G89" s="4"/>
      <c r="H89" s="4"/>
      <c r="I89" s="4"/>
    </row>
    <row r="90" spans="1:9" x14ac:dyDescent="0.2">
      <c r="A90" s="4"/>
      <c r="B90" s="4"/>
      <c r="C90" s="4"/>
      <c r="D90" s="4"/>
      <c r="E90" s="4"/>
      <c r="F90" s="4"/>
      <c r="G90" s="4"/>
      <c r="H90" s="4"/>
      <c r="I90" s="4"/>
    </row>
    <row r="91" spans="1:9" x14ac:dyDescent="0.2">
      <c r="A91" s="4"/>
      <c r="B91" s="4"/>
      <c r="C91" s="4"/>
      <c r="D91" s="4"/>
      <c r="E91" s="4"/>
      <c r="F91" s="4"/>
      <c r="G91" s="4"/>
      <c r="H91" s="4"/>
      <c r="I91" s="4"/>
    </row>
    <row r="92" spans="1:9" x14ac:dyDescent="0.2">
      <c r="A92" s="4"/>
      <c r="B92" s="4"/>
      <c r="C92" s="4"/>
      <c r="D92" s="4"/>
      <c r="E92" s="4"/>
      <c r="F92" s="4"/>
      <c r="G92" s="4"/>
      <c r="H92" s="4"/>
      <c r="I92" s="4"/>
    </row>
    <row r="94" spans="1:9" x14ac:dyDescent="0.2">
      <c r="A94" s="4"/>
      <c r="B94" s="4"/>
      <c r="C94" s="4"/>
      <c r="D94" s="4"/>
      <c r="E94" s="4"/>
      <c r="F94" s="4"/>
      <c r="G94" s="4"/>
      <c r="H94" s="4"/>
      <c r="I94" s="4"/>
    </row>
    <row r="95" spans="1:9" x14ac:dyDescent="0.2">
      <c r="A95" s="4"/>
      <c r="B95" s="4"/>
      <c r="C95" s="4"/>
      <c r="D95" s="4"/>
      <c r="E95" s="4"/>
      <c r="F95" s="4"/>
      <c r="G95" s="4"/>
      <c r="H95" s="4"/>
      <c r="I95" s="4"/>
    </row>
    <row r="96" spans="1:9" x14ac:dyDescent="0.2">
      <c r="A96" s="4"/>
      <c r="B96" s="4"/>
      <c r="C96" s="4"/>
      <c r="D96" s="4"/>
      <c r="E96" s="4"/>
      <c r="F96" s="4"/>
      <c r="G96" s="4"/>
      <c r="H96" s="4"/>
      <c r="I96" s="4"/>
    </row>
    <row r="97" spans="1:9" x14ac:dyDescent="0.2">
      <c r="A97" s="4"/>
      <c r="B97" s="4"/>
      <c r="C97" s="4"/>
      <c r="D97" s="4"/>
      <c r="E97" s="4"/>
      <c r="F97" s="4"/>
      <c r="G97" s="4"/>
      <c r="H97" s="4"/>
      <c r="I97" s="4"/>
    </row>
    <row r="98" spans="1:9" x14ac:dyDescent="0.2">
      <c r="A98" s="4"/>
      <c r="B98" s="4"/>
      <c r="C98" s="4"/>
      <c r="D98" s="4"/>
      <c r="E98" s="4"/>
      <c r="F98" s="4"/>
      <c r="G98" s="4"/>
      <c r="H98" s="4"/>
      <c r="I98" s="4"/>
    </row>
    <row r="100" spans="1:9" x14ac:dyDescent="0.2">
      <c r="A100" s="4"/>
      <c r="B100" s="4"/>
      <c r="C100" s="4"/>
      <c r="D100" s="4"/>
      <c r="E100" s="4"/>
      <c r="F100" s="4"/>
      <c r="G100" s="4"/>
      <c r="H100" s="4"/>
      <c r="I100" s="4"/>
    </row>
    <row r="101" spans="1:9" x14ac:dyDescent="0.2">
      <c r="A101" s="4"/>
      <c r="B101" s="4"/>
      <c r="C101" s="4"/>
      <c r="D101" s="4"/>
      <c r="E101" s="4"/>
      <c r="F101" s="4"/>
      <c r="G101" s="4"/>
      <c r="H101" s="4"/>
      <c r="I101" s="4"/>
    </row>
    <row r="102" spans="1:9" x14ac:dyDescent="0.2">
      <c r="A102" s="4"/>
      <c r="B102" s="4"/>
      <c r="C102" s="4"/>
      <c r="D102" s="4"/>
      <c r="E102" s="4"/>
      <c r="F102" s="4"/>
      <c r="G102" s="4"/>
      <c r="H102" s="4"/>
      <c r="I102" s="4"/>
    </row>
    <row r="104" spans="1:9" x14ac:dyDescent="0.2">
      <c r="A104" s="4"/>
      <c r="B104" s="4"/>
      <c r="C104" s="4"/>
      <c r="D104" s="4"/>
      <c r="E104" s="4"/>
      <c r="F104" s="4"/>
      <c r="G104" s="4"/>
      <c r="H104" s="4"/>
      <c r="I104" s="4"/>
    </row>
    <row r="105" spans="1:9" x14ac:dyDescent="0.2">
      <c r="A105" s="4"/>
      <c r="B105" s="4"/>
      <c r="C105" s="4"/>
      <c r="D105" s="4"/>
      <c r="E105" s="4"/>
      <c r="F105" s="4"/>
      <c r="G105" s="4"/>
      <c r="H105" s="4"/>
      <c r="I105" s="4"/>
    </row>
    <row r="107" spans="1:9" x14ac:dyDescent="0.2">
      <c r="A107" s="4"/>
      <c r="B107" s="4"/>
      <c r="C107" s="4"/>
      <c r="D107" s="4"/>
      <c r="E107" s="4"/>
      <c r="F107" s="4"/>
      <c r="G107" s="4"/>
      <c r="H107" s="4"/>
      <c r="I107" s="4"/>
    </row>
    <row r="108" spans="1:9" x14ac:dyDescent="0.2">
      <c r="A108" s="4"/>
      <c r="B108" s="4"/>
      <c r="C108" s="4"/>
      <c r="D108" s="4"/>
      <c r="E108" s="4"/>
      <c r="F108" s="4"/>
      <c r="G108" s="4"/>
      <c r="H108" s="4"/>
      <c r="I108" s="4"/>
    </row>
    <row r="109" spans="1:9" x14ac:dyDescent="0.2">
      <c r="A109" s="4"/>
      <c r="B109" s="4"/>
      <c r="C109" s="4"/>
      <c r="D109" s="4"/>
      <c r="E109" s="4"/>
      <c r="F109" s="4"/>
      <c r="G109" s="4"/>
      <c r="H109" s="4"/>
      <c r="I109" s="4"/>
    </row>
    <row r="110" spans="1:9" x14ac:dyDescent="0.2">
      <c r="A110" s="4"/>
      <c r="B110" s="4"/>
      <c r="C110" s="4"/>
      <c r="D110" s="4"/>
      <c r="E110" s="4"/>
      <c r="F110" s="4"/>
      <c r="G110" s="4"/>
      <c r="H110" s="4"/>
      <c r="I110" s="4"/>
    </row>
    <row r="111" spans="1:9" x14ac:dyDescent="0.2">
      <c r="A111" s="4"/>
      <c r="B111" s="4"/>
      <c r="C111" s="4"/>
      <c r="D111" s="4"/>
      <c r="E111" s="4"/>
      <c r="F111" s="4"/>
      <c r="G111" s="4"/>
      <c r="H111" s="4"/>
      <c r="I111" s="4"/>
    </row>
    <row r="112" spans="1:9" x14ac:dyDescent="0.2">
      <c r="A112" s="4"/>
      <c r="B112" s="4"/>
      <c r="C112" s="4"/>
      <c r="D112" s="4"/>
      <c r="E112" s="4"/>
      <c r="F112" s="4"/>
      <c r="G112" s="4"/>
      <c r="H112" s="4"/>
      <c r="I112" s="4"/>
    </row>
    <row r="114" spans="1:9" x14ac:dyDescent="0.2">
      <c r="A114" s="4"/>
      <c r="B114" s="4"/>
      <c r="C114" s="4"/>
      <c r="D114" s="4"/>
      <c r="E114" s="4"/>
      <c r="F114" s="4"/>
      <c r="G114" s="4"/>
      <c r="H114" s="4"/>
      <c r="I114" s="4"/>
    </row>
    <row r="115" spans="1:9" x14ac:dyDescent="0.2">
      <c r="A115" s="4"/>
      <c r="B115" s="4"/>
      <c r="C115" s="4"/>
      <c r="D115" s="4"/>
      <c r="E115" s="4"/>
      <c r="F115" s="4"/>
      <c r="G115" s="4"/>
      <c r="H115" s="4"/>
      <c r="I115" s="4"/>
    </row>
    <row r="118" spans="1:9" x14ac:dyDescent="0.2">
      <c r="A118" s="4"/>
      <c r="B118" s="4"/>
      <c r="C118" s="4"/>
      <c r="D118" s="4"/>
      <c r="E118" s="4"/>
      <c r="F118" s="4"/>
      <c r="G118" s="4"/>
      <c r="H118" s="4"/>
      <c r="I118" s="4"/>
    </row>
    <row r="119" spans="1:9" x14ac:dyDescent="0.2">
      <c r="A119" s="4"/>
      <c r="B119" s="4"/>
      <c r="C119" s="4"/>
      <c r="D119" s="4"/>
      <c r="E119" s="4"/>
      <c r="F119" s="4"/>
      <c r="G119" s="4"/>
      <c r="H119" s="4"/>
      <c r="I119" s="4"/>
    </row>
    <row r="120" spans="1:9" x14ac:dyDescent="0.2">
      <c r="A120" s="4"/>
      <c r="B120" s="4"/>
      <c r="C120" s="4"/>
      <c r="D120" s="4"/>
      <c r="E120" s="4"/>
      <c r="F120" s="4"/>
      <c r="G120" s="4"/>
      <c r="H120" s="4"/>
      <c r="I120" s="4"/>
    </row>
    <row r="121" spans="1:9" x14ac:dyDescent="0.2">
      <c r="A121" s="4"/>
      <c r="B121" s="4"/>
      <c r="C121" s="4"/>
      <c r="D121" s="4"/>
      <c r="E121" s="4"/>
      <c r="F121" s="4"/>
      <c r="G121" s="4"/>
      <c r="H121" s="4"/>
      <c r="I121" s="4"/>
    </row>
    <row r="122" spans="1:9" x14ac:dyDescent="0.2">
      <c r="A122" s="4"/>
      <c r="B122" s="4"/>
      <c r="C122" s="4"/>
      <c r="D122" s="4"/>
      <c r="E122" s="4"/>
      <c r="F122" s="4"/>
      <c r="G122" s="4"/>
      <c r="H122" s="4"/>
      <c r="I122" s="4"/>
    </row>
    <row r="125" spans="1:9" x14ac:dyDescent="0.2">
      <c r="A125" s="4"/>
      <c r="B125" s="4"/>
      <c r="C125" s="4"/>
      <c r="D125" s="4"/>
      <c r="E125" s="4"/>
      <c r="F125" s="4"/>
      <c r="G125" s="4"/>
      <c r="H125" s="4"/>
      <c r="I125" s="4"/>
    </row>
    <row r="126" spans="1:9" x14ac:dyDescent="0.2">
      <c r="A126" s="4"/>
      <c r="B126" s="4"/>
      <c r="C126" s="4"/>
      <c r="D126" s="4"/>
      <c r="E126" s="4"/>
      <c r="F126" s="4"/>
      <c r="G126" s="4"/>
      <c r="H126" s="4"/>
      <c r="I126" s="4"/>
    </row>
    <row r="128" spans="1:9" x14ac:dyDescent="0.2">
      <c r="A128" s="4"/>
      <c r="B128" s="4"/>
      <c r="C128" s="4"/>
      <c r="D128" s="4"/>
      <c r="E128" s="4"/>
      <c r="F128" s="4"/>
      <c r="G128" s="4"/>
      <c r="H128" s="4"/>
      <c r="I128" s="4"/>
    </row>
    <row r="129" spans="1:9" x14ac:dyDescent="0.2">
      <c r="A129" s="4"/>
      <c r="B129" s="4"/>
      <c r="C129" s="4"/>
      <c r="D129" s="4"/>
      <c r="E129" s="4"/>
      <c r="F129" s="4"/>
      <c r="G129" s="4"/>
      <c r="H129" s="4"/>
      <c r="I129" s="4"/>
    </row>
    <row r="130" spans="1:9" x14ac:dyDescent="0.2">
      <c r="A130" s="4"/>
      <c r="B130" s="4"/>
      <c r="C130" s="4"/>
      <c r="D130" s="4"/>
      <c r="E130" s="4"/>
      <c r="F130" s="4"/>
      <c r="G130" s="4"/>
      <c r="H130" s="4"/>
      <c r="I130" s="4"/>
    </row>
    <row r="131" spans="1:9" x14ac:dyDescent="0.2">
      <c r="A131" s="4"/>
      <c r="B131" s="4"/>
      <c r="C131" s="4"/>
      <c r="D131" s="4"/>
      <c r="E131" s="4"/>
      <c r="F131" s="4"/>
      <c r="G131" s="4"/>
      <c r="H131" s="4"/>
      <c r="I131" s="4"/>
    </row>
    <row r="133" spans="1:9" x14ac:dyDescent="0.2">
      <c r="A133" s="4"/>
      <c r="B133" s="4"/>
      <c r="C133" s="4"/>
      <c r="D133" s="4"/>
      <c r="E133" s="4"/>
      <c r="F133" s="4"/>
      <c r="G133" s="4"/>
      <c r="H133" s="4"/>
      <c r="I133" s="4"/>
    </row>
    <row r="136" spans="1:9" x14ac:dyDescent="0.2">
      <c r="A136" s="4"/>
      <c r="B136" s="4"/>
      <c r="C136" s="4"/>
      <c r="D136" s="4"/>
      <c r="E136" s="4"/>
      <c r="F136" s="4"/>
      <c r="G136" s="4"/>
      <c r="H136" s="4"/>
      <c r="I136" s="4"/>
    </row>
    <row r="137" spans="1:9" x14ac:dyDescent="0.2">
      <c r="A137" s="4"/>
      <c r="B137" s="4"/>
      <c r="C137" s="4"/>
      <c r="D137" s="4"/>
      <c r="E137" s="4"/>
      <c r="F137" s="4"/>
      <c r="G137" s="4"/>
      <c r="H137" s="4"/>
      <c r="I137" s="4"/>
    </row>
    <row r="138" spans="1:9" x14ac:dyDescent="0.2">
      <c r="A138" s="4"/>
      <c r="B138" s="4"/>
      <c r="C138" s="4"/>
      <c r="D138" s="4"/>
      <c r="E138" s="4"/>
      <c r="F138" s="4"/>
      <c r="G138" s="4"/>
      <c r="H138" s="4"/>
      <c r="I138" s="4"/>
    </row>
    <row r="139" spans="1:9" x14ac:dyDescent="0.2">
      <c r="A139" s="4"/>
      <c r="B139" s="4"/>
      <c r="C139" s="4"/>
      <c r="D139" s="4"/>
      <c r="E139" s="4"/>
      <c r="F139" s="4"/>
      <c r="G139" s="4"/>
      <c r="H139" s="4"/>
      <c r="I139" s="4"/>
    </row>
    <row r="140" spans="1:9" x14ac:dyDescent="0.2">
      <c r="A140" s="4"/>
      <c r="B140" s="4"/>
      <c r="C140" s="4"/>
      <c r="D140" s="4"/>
      <c r="E140" s="4"/>
      <c r="F140" s="4"/>
      <c r="G140" s="4"/>
      <c r="H140" s="4"/>
      <c r="I140" s="4"/>
    </row>
    <row r="144" spans="1:9" x14ac:dyDescent="0.2">
      <c r="A144" s="4"/>
      <c r="B144" s="4"/>
      <c r="C144" s="4"/>
      <c r="D144" s="4"/>
      <c r="E144" s="4"/>
      <c r="F144" s="4"/>
      <c r="G144" s="4"/>
      <c r="H144" s="4"/>
      <c r="I144" s="4"/>
    </row>
    <row r="150" spans="1:9" x14ac:dyDescent="0.2">
      <c r="A150" s="4"/>
      <c r="B150" s="4"/>
      <c r="C150" s="4"/>
      <c r="D150" s="4"/>
      <c r="E150" s="4"/>
      <c r="F150" s="4"/>
      <c r="G150" s="4"/>
      <c r="H150" s="4"/>
      <c r="I150" s="4"/>
    </row>
    <row r="155" spans="1:9" x14ac:dyDescent="0.2">
      <c r="A155" s="4"/>
      <c r="B155" s="4"/>
      <c r="C155" s="4"/>
      <c r="D155" s="4"/>
      <c r="E155" s="4"/>
      <c r="F155" s="4"/>
      <c r="G155" s="4"/>
      <c r="H155" s="4"/>
      <c r="I155" s="4"/>
    </row>
    <row r="156" spans="1:9" x14ac:dyDescent="0.2">
      <c r="A156" s="4"/>
      <c r="B156" s="4"/>
      <c r="C156" s="4"/>
      <c r="D156" s="4"/>
      <c r="E156" s="4"/>
      <c r="F156" s="4"/>
      <c r="G156" s="4"/>
      <c r="H156" s="4"/>
      <c r="I156" s="4"/>
    </row>
    <row r="157" spans="1:9" x14ac:dyDescent="0.2">
      <c r="A157" s="4"/>
      <c r="B157" s="4"/>
      <c r="C157" s="4"/>
      <c r="D157" s="4"/>
      <c r="E157" s="4"/>
      <c r="F157" s="4"/>
      <c r="G157" s="4"/>
      <c r="H157" s="4"/>
      <c r="I157" s="4"/>
    </row>
    <row r="158" spans="1:9" x14ac:dyDescent="0.2">
      <c r="A158" s="4"/>
      <c r="B158" s="4"/>
      <c r="C158" s="4"/>
      <c r="D158" s="4"/>
      <c r="E158" s="4"/>
      <c r="F158" s="4"/>
      <c r="G158" s="4"/>
      <c r="H158" s="4"/>
      <c r="I158" s="4"/>
    </row>
    <row r="159" spans="1:9" x14ac:dyDescent="0.2">
      <c r="A159" s="4"/>
      <c r="B159" s="4"/>
      <c r="C159" s="4"/>
      <c r="D159" s="4"/>
      <c r="E159" s="4"/>
      <c r="F159" s="4"/>
      <c r="G159" s="4"/>
      <c r="H159" s="4"/>
      <c r="I159" s="4"/>
    </row>
    <row r="160" spans="1:9" x14ac:dyDescent="0.2">
      <c r="A160" s="4"/>
      <c r="B160" s="4"/>
      <c r="C160" s="4"/>
      <c r="D160" s="4"/>
      <c r="E160" s="4"/>
      <c r="F160" s="4"/>
      <c r="G160" s="4"/>
      <c r="H160" s="4"/>
      <c r="I160" s="4"/>
    </row>
    <row r="161" spans="1:9" x14ac:dyDescent="0.2">
      <c r="A161" s="4"/>
      <c r="B161" s="4"/>
      <c r="C161" s="4"/>
      <c r="D161" s="4"/>
      <c r="E161" s="4"/>
      <c r="F161" s="4"/>
      <c r="G161" s="4"/>
      <c r="H161" s="4"/>
      <c r="I161" s="4"/>
    </row>
    <row r="162" spans="1:9" x14ac:dyDescent="0.2">
      <c r="A162" s="4"/>
      <c r="B162" s="4"/>
      <c r="C162" s="4"/>
      <c r="D162" s="4"/>
      <c r="E162" s="4"/>
      <c r="F162" s="4"/>
      <c r="G162" s="4"/>
      <c r="H162" s="4"/>
      <c r="I162" s="4"/>
    </row>
    <row r="163" spans="1:9" x14ac:dyDescent="0.2">
      <c r="A163" s="4"/>
      <c r="B163" s="4"/>
      <c r="C163" s="4"/>
      <c r="D163" s="4"/>
      <c r="E163" s="4"/>
      <c r="F163" s="4"/>
      <c r="G163" s="4"/>
      <c r="H163" s="4"/>
      <c r="I163" s="4"/>
    </row>
    <row r="164" spans="1:9" x14ac:dyDescent="0.2">
      <c r="A164" s="4"/>
      <c r="B164" s="4"/>
      <c r="C164" s="4"/>
      <c r="D164" s="4"/>
      <c r="E164" s="4"/>
      <c r="F164" s="4"/>
      <c r="G164" s="4"/>
      <c r="H164" s="4"/>
      <c r="I164" s="4"/>
    </row>
    <row r="165" spans="1:9" x14ac:dyDescent="0.2">
      <c r="A165" s="4"/>
      <c r="B165" s="4"/>
      <c r="C165" s="4"/>
      <c r="D165" s="4"/>
      <c r="E165" s="4"/>
      <c r="F165" s="4"/>
      <c r="G165" s="4"/>
      <c r="H165" s="4"/>
      <c r="I165" s="4"/>
    </row>
    <row r="166" spans="1:9" x14ac:dyDescent="0.2">
      <c r="A166" s="4"/>
      <c r="B166" s="4"/>
      <c r="C166" s="4"/>
      <c r="D166" s="4"/>
      <c r="E166" s="4"/>
      <c r="F166" s="4"/>
      <c r="G166" s="4"/>
      <c r="H166" s="4"/>
      <c r="I166" s="4"/>
    </row>
    <row r="167" spans="1:9" x14ac:dyDescent="0.2">
      <c r="A167" s="4"/>
      <c r="B167" s="4"/>
      <c r="C167" s="4"/>
      <c r="D167" s="4"/>
      <c r="E167" s="4"/>
      <c r="F167" s="4"/>
      <c r="G167" s="4"/>
      <c r="H167" s="4"/>
      <c r="I167" s="4"/>
    </row>
    <row r="168" spans="1:9" x14ac:dyDescent="0.2">
      <c r="A168" s="4"/>
      <c r="B168" s="4"/>
      <c r="C168" s="4"/>
      <c r="D168" s="4"/>
      <c r="E168" s="4"/>
      <c r="F168" s="4"/>
      <c r="G168" s="4"/>
      <c r="H168" s="4"/>
      <c r="I168" s="4"/>
    </row>
    <row r="169" spans="1:9" x14ac:dyDescent="0.2">
      <c r="A169" s="4"/>
      <c r="B169" s="4"/>
      <c r="C169" s="4"/>
      <c r="D169" s="4"/>
      <c r="E169" s="4"/>
      <c r="F169" s="4"/>
      <c r="G169" s="4"/>
      <c r="H169" s="4"/>
      <c r="I169" s="4"/>
    </row>
    <row r="170" spans="1:9" x14ac:dyDescent="0.2">
      <c r="A170" s="4"/>
      <c r="B170" s="4"/>
      <c r="C170" s="4"/>
      <c r="D170" s="4"/>
      <c r="E170" s="4"/>
      <c r="F170" s="4"/>
      <c r="G170" s="4"/>
      <c r="H170" s="4"/>
      <c r="I170" s="4"/>
    </row>
    <row r="171" spans="1:9" x14ac:dyDescent="0.2">
      <c r="A171" s="4"/>
      <c r="B171" s="4"/>
      <c r="C171" s="4"/>
      <c r="D171" s="4"/>
      <c r="E171" s="4"/>
      <c r="F171" s="4"/>
      <c r="G171" s="4"/>
      <c r="H171" s="4"/>
      <c r="I171" s="4"/>
    </row>
    <row r="172" spans="1:9" x14ac:dyDescent="0.2">
      <c r="A172" s="4"/>
      <c r="B172" s="4"/>
      <c r="C172" s="4"/>
      <c r="D172" s="4"/>
      <c r="E172" s="4"/>
      <c r="F172" s="4"/>
      <c r="G172" s="4"/>
      <c r="H172" s="4"/>
      <c r="I172" s="4"/>
    </row>
    <row r="173" spans="1:9" x14ac:dyDescent="0.2">
      <c r="A173" s="4"/>
      <c r="B173" s="4"/>
      <c r="C173" s="4"/>
      <c r="D173" s="4"/>
      <c r="E173" s="4"/>
      <c r="F173" s="4"/>
      <c r="G173" s="4"/>
      <c r="H173" s="4"/>
      <c r="I173" s="4"/>
    </row>
    <row r="174" spans="1:9" x14ac:dyDescent="0.2">
      <c r="A174" s="4"/>
      <c r="B174" s="4"/>
      <c r="C174" s="4"/>
      <c r="D174" s="4"/>
      <c r="E174" s="4"/>
      <c r="F174" s="4"/>
      <c r="G174" s="4"/>
      <c r="H174" s="4"/>
      <c r="I174" s="4"/>
    </row>
    <row r="175" spans="1:9" x14ac:dyDescent="0.2">
      <c r="A175" s="4"/>
      <c r="B175" s="4"/>
      <c r="C175" s="4"/>
      <c r="D175" s="4"/>
      <c r="E175" s="4"/>
      <c r="F175" s="4"/>
      <c r="G175" s="4"/>
      <c r="H175" s="4"/>
      <c r="I175" s="4"/>
    </row>
    <row r="177" spans="1:9" x14ac:dyDescent="0.2">
      <c r="A177" s="4"/>
      <c r="B177" s="4"/>
      <c r="C177" s="4"/>
      <c r="D177" s="4"/>
      <c r="E177" s="4"/>
      <c r="F177" s="4"/>
      <c r="G177" s="4"/>
      <c r="H177" s="4"/>
      <c r="I177" s="4"/>
    </row>
    <row r="178" spans="1:9" x14ac:dyDescent="0.2">
      <c r="A178" s="4"/>
      <c r="B178" s="4"/>
      <c r="C178" s="4"/>
      <c r="D178" s="4"/>
      <c r="E178" s="4"/>
      <c r="F178" s="4"/>
      <c r="G178" s="4"/>
      <c r="H178" s="4"/>
      <c r="I178" s="4"/>
    </row>
    <row r="179" spans="1:9" x14ac:dyDescent="0.2">
      <c r="A179" s="4"/>
      <c r="B179" s="4"/>
      <c r="C179" s="4"/>
      <c r="D179" s="4"/>
      <c r="E179" s="4"/>
      <c r="F179" s="4"/>
      <c r="G179" s="4"/>
      <c r="H179" s="4"/>
      <c r="I179" s="4"/>
    </row>
    <row r="180" spans="1:9" x14ac:dyDescent="0.2">
      <c r="A180" s="4"/>
      <c r="B180" s="4"/>
      <c r="C180" s="4"/>
      <c r="D180" s="4"/>
      <c r="E180" s="4"/>
      <c r="F180" s="4"/>
      <c r="G180" s="4"/>
      <c r="H180" s="4"/>
      <c r="I180" s="4"/>
    </row>
    <row r="181" spans="1:9" x14ac:dyDescent="0.2">
      <c r="A181" s="4"/>
      <c r="B181" s="4"/>
      <c r="C181" s="4"/>
      <c r="D181" s="4"/>
      <c r="E181" s="4"/>
      <c r="F181" s="4"/>
      <c r="G181" s="4"/>
      <c r="H181" s="4"/>
      <c r="I181" s="4"/>
    </row>
    <row r="182" spans="1:9" x14ac:dyDescent="0.2">
      <c r="A182" s="4"/>
      <c r="B182" s="4"/>
      <c r="C182" s="4"/>
      <c r="D182" s="4"/>
      <c r="E182" s="4"/>
      <c r="F182" s="4"/>
      <c r="G182" s="4"/>
      <c r="H182" s="4"/>
      <c r="I182" s="4"/>
    </row>
    <row r="188" spans="1:9" x14ac:dyDescent="0.2">
      <c r="A188" s="4"/>
      <c r="B188" s="4"/>
      <c r="C188" s="4"/>
      <c r="D188" s="4"/>
      <c r="E188" s="4"/>
      <c r="F188" s="4"/>
      <c r="G188" s="4"/>
      <c r="H188" s="4"/>
      <c r="I188" s="4"/>
    </row>
    <row r="190" spans="1:9" x14ac:dyDescent="0.2">
      <c r="A190" s="4"/>
      <c r="B190" s="4"/>
      <c r="C190" s="4"/>
      <c r="D190" s="4"/>
      <c r="E190" s="4"/>
      <c r="F190" s="4"/>
      <c r="G190" s="4"/>
      <c r="H190" s="4"/>
      <c r="I190" s="4"/>
    </row>
    <row r="191" spans="1:9" x14ac:dyDescent="0.2">
      <c r="A191" s="4"/>
      <c r="B191" s="4"/>
      <c r="C191" s="4"/>
      <c r="D191" s="4"/>
      <c r="E191" s="4"/>
      <c r="F191" s="4"/>
      <c r="G191" s="4"/>
      <c r="H191" s="4"/>
      <c r="I191" s="4"/>
    </row>
    <row r="192" spans="1:9" x14ac:dyDescent="0.2">
      <c r="A192" s="4"/>
      <c r="B192" s="4"/>
      <c r="C192" s="4"/>
      <c r="D192" s="4"/>
      <c r="E192" s="4"/>
      <c r="F192" s="4"/>
      <c r="G192" s="4"/>
      <c r="H192" s="4"/>
      <c r="I192" s="4"/>
    </row>
    <row r="193" spans="1:9" x14ac:dyDescent="0.2">
      <c r="A193" s="4"/>
      <c r="B193" s="4"/>
      <c r="C193" s="4"/>
      <c r="D193" s="4"/>
      <c r="E193" s="4"/>
      <c r="F193" s="4"/>
      <c r="G193" s="4"/>
      <c r="H193" s="4"/>
      <c r="I193" s="4"/>
    </row>
    <row r="194" spans="1:9" x14ac:dyDescent="0.2">
      <c r="A194" s="4"/>
      <c r="B194" s="4"/>
      <c r="C194" s="4"/>
      <c r="D194" s="4"/>
      <c r="E194" s="4"/>
      <c r="F194" s="4"/>
      <c r="G194" s="4"/>
      <c r="H194" s="4"/>
      <c r="I194" s="4"/>
    </row>
    <row r="195" spans="1:9" x14ac:dyDescent="0.2">
      <c r="A195" s="4"/>
      <c r="B195" s="4"/>
      <c r="C195" s="4"/>
      <c r="D195" s="4"/>
      <c r="E195" s="4"/>
      <c r="F195" s="4"/>
      <c r="G195" s="4"/>
      <c r="H195" s="4"/>
      <c r="I195" s="4"/>
    </row>
    <row r="197" spans="1:9" x14ac:dyDescent="0.2">
      <c r="A197" s="4"/>
      <c r="B197" s="4"/>
      <c r="C197" s="4"/>
      <c r="D197" s="4"/>
      <c r="E197" s="4"/>
      <c r="F197" s="4"/>
      <c r="G197" s="4"/>
      <c r="H197" s="4"/>
      <c r="I197" s="4"/>
    </row>
    <row r="198" spans="1:9" x14ac:dyDescent="0.2">
      <c r="A198" s="4"/>
      <c r="B198" s="4"/>
      <c r="C198" s="4"/>
      <c r="D198" s="4"/>
      <c r="E198" s="4"/>
      <c r="F198" s="4"/>
      <c r="G198" s="4"/>
      <c r="H198" s="4"/>
      <c r="I198" s="4"/>
    </row>
    <row r="199" spans="1:9" x14ac:dyDescent="0.2">
      <c r="A199" s="4"/>
      <c r="B199" s="4"/>
      <c r="C199" s="4"/>
      <c r="D199" s="4"/>
      <c r="E199" s="4"/>
      <c r="F199" s="4"/>
      <c r="G199" s="4"/>
      <c r="H199" s="4"/>
      <c r="I199" s="4"/>
    </row>
    <row r="205" spans="1:9" x14ac:dyDescent="0.2">
      <c r="A205" s="4"/>
      <c r="B205" s="4"/>
      <c r="C205" s="4"/>
      <c r="D205" s="4"/>
      <c r="E205" s="4"/>
      <c r="F205" s="4"/>
      <c r="G205" s="4"/>
      <c r="H205" s="4"/>
      <c r="I205" s="4"/>
    </row>
    <row r="206" spans="1:9" x14ac:dyDescent="0.2">
      <c r="A206" s="4"/>
      <c r="B206" s="4"/>
      <c r="C206" s="4"/>
      <c r="D206" s="4"/>
      <c r="E206" s="4"/>
      <c r="F206" s="4"/>
      <c r="G206" s="4"/>
      <c r="H206" s="4"/>
      <c r="I206" s="4"/>
    </row>
    <row r="207" spans="1:9" x14ac:dyDescent="0.2">
      <c r="A207" s="4"/>
      <c r="B207" s="4"/>
      <c r="C207" s="4"/>
      <c r="D207" s="4"/>
      <c r="E207" s="4"/>
      <c r="F207" s="4"/>
      <c r="G207" s="4"/>
      <c r="H207" s="4"/>
      <c r="I207" s="4"/>
    </row>
    <row r="208" spans="1:9" x14ac:dyDescent="0.2">
      <c r="A208" s="4"/>
      <c r="B208" s="4"/>
      <c r="C208" s="4"/>
      <c r="D208" s="4"/>
      <c r="E208" s="4"/>
      <c r="F208" s="4"/>
      <c r="G208" s="4"/>
      <c r="H208" s="4"/>
      <c r="I208" s="4"/>
    </row>
    <row r="209" spans="1:9" x14ac:dyDescent="0.2">
      <c r="A209" s="4"/>
      <c r="B209" s="4"/>
      <c r="C209" s="4"/>
      <c r="D209" s="4"/>
      <c r="E209" s="4"/>
      <c r="F209" s="4"/>
      <c r="G209" s="4"/>
      <c r="H209" s="4"/>
      <c r="I209" s="4"/>
    </row>
    <row r="210" spans="1:9" x14ac:dyDescent="0.2">
      <c r="A210" s="4"/>
      <c r="B210" s="4"/>
      <c r="C210" s="4"/>
      <c r="D210" s="4"/>
      <c r="E210" s="4"/>
      <c r="F210" s="4"/>
      <c r="G210" s="4"/>
      <c r="H210" s="4"/>
      <c r="I210" s="4"/>
    </row>
    <row r="211" spans="1:9" x14ac:dyDescent="0.2">
      <c r="A211" s="4"/>
      <c r="B211" s="4"/>
      <c r="C211" s="4"/>
      <c r="D211" s="4"/>
      <c r="E211" s="4"/>
      <c r="F211" s="4"/>
      <c r="G211" s="4"/>
      <c r="H211" s="4"/>
      <c r="I211" s="4"/>
    </row>
    <row r="212" spans="1:9" x14ac:dyDescent="0.2">
      <c r="A212" s="4"/>
      <c r="B212" s="4"/>
      <c r="C212" s="4"/>
      <c r="D212" s="4"/>
      <c r="E212" s="4"/>
      <c r="F212" s="4"/>
      <c r="G212" s="4"/>
      <c r="H212" s="4"/>
      <c r="I212" s="4"/>
    </row>
    <row r="213" spans="1:9" x14ac:dyDescent="0.2">
      <c r="A213" s="4"/>
      <c r="B213" s="4"/>
      <c r="C213" s="4"/>
      <c r="D213" s="4"/>
      <c r="E213" s="4"/>
      <c r="F213" s="4"/>
      <c r="G213" s="4"/>
      <c r="H213" s="4"/>
      <c r="I213" s="4"/>
    </row>
    <row r="214" spans="1:9" x14ac:dyDescent="0.2">
      <c r="A214" s="4"/>
      <c r="B214" s="4"/>
      <c r="C214" s="4"/>
      <c r="D214" s="4"/>
      <c r="E214" s="4"/>
      <c r="F214" s="4"/>
      <c r="G214" s="4"/>
      <c r="H214" s="4"/>
      <c r="I214" s="4"/>
    </row>
    <row r="216" spans="1:9" x14ac:dyDescent="0.2">
      <c r="A216" s="4"/>
      <c r="B216" s="4"/>
      <c r="C216" s="4"/>
      <c r="D216" s="4"/>
      <c r="E216" s="4"/>
      <c r="F216" s="4"/>
      <c r="G216" s="4"/>
      <c r="H216" s="4"/>
      <c r="I216" s="4"/>
    </row>
    <row r="217" spans="1:9" x14ac:dyDescent="0.2">
      <c r="A217" s="4"/>
      <c r="B217" s="4"/>
      <c r="C217" s="4"/>
      <c r="D217" s="4"/>
      <c r="E217" s="4"/>
      <c r="F217" s="4"/>
      <c r="G217" s="4"/>
      <c r="H217" s="4"/>
      <c r="I217" s="4"/>
    </row>
    <row r="218" spans="1:9" x14ac:dyDescent="0.2">
      <c r="A218" s="4"/>
      <c r="B218" s="4"/>
      <c r="C218" s="4"/>
      <c r="D218" s="4"/>
      <c r="E218" s="4"/>
      <c r="F218" s="4"/>
      <c r="G218" s="4"/>
      <c r="H218" s="4"/>
      <c r="I218" s="4"/>
    </row>
    <row r="219" spans="1:9" x14ac:dyDescent="0.2">
      <c r="A219" s="4"/>
      <c r="B219" s="4"/>
      <c r="C219" s="4"/>
      <c r="D219" s="4"/>
      <c r="E219" s="4"/>
      <c r="F219" s="4"/>
      <c r="G219" s="4"/>
      <c r="H219" s="4"/>
      <c r="I219" s="4"/>
    </row>
    <row r="220" spans="1:9" x14ac:dyDescent="0.2">
      <c r="A220" s="4"/>
      <c r="B220" s="4"/>
      <c r="C220" s="4"/>
      <c r="D220" s="4"/>
      <c r="E220" s="4"/>
      <c r="F220" s="4"/>
      <c r="G220" s="4"/>
      <c r="H220" s="4"/>
      <c r="I220" s="4"/>
    </row>
    <row r="221" spans="1:9" x14ac:dyDescent="0.2">
      <c r="A221" s="4"/>
      <c r="B221" s="4"/>
      <c r="C221" s="4"/>
      <c r="D221" s="4"/>
      <c r="E221" s="4"/>
      <c r="F221" s="4"/>
      <c r="G221" s="4"/>
      <c r="H221" s="4"/>
      <c r="I221" s="4"/>
    </row>
    <row r="222" spans="1:9" x14ac:dyDescent="0.2">
      <c r="A222" s="4"/>
      <c r="B222" s="4"/>
      <c r="C222" s="4"/>
      <c r="D222" s="4"/>
      <c r="E222" s="4"/>
      <c r="F222" s="4"/>
      <c r="G222" s="4"/>
      <c r="H222" s="4"/>
      <c r="I222" s="4"/>
    </row>
    <row r="223" spans="1:9" x14ac:dyDescent="0.2">
      <c r="A223" s="4"/>
      <c r="B223" s="4"/>
      <c r="C223" s="4"/>
      <c r="D223" s="4"/>
      <c r="E223" s="4"/>
      <c r="F223" s="4"/>
      <c r="G223" s="4"/>
      <c r="H223" s="4"/>
      <c r="I223" s="4"/>
    </row>
    <row r="224" spans="1:9" x14ac:dyDescent="0.2">
      <c r="A224" s="4"/>
      <c r="B224" s="4"/>
      <c r="C224" s="4"/>
      <c r="D224" s="4"/>
      <c r="E224" s="4"/>
      <c r="F224" s="4"/>
      <c r="G224" s="4"/>
      <c r="H224" s="4"/>
      <c r="I224" s="4"/>
    </row>
    <row r="225" spans="1:9" x14ac:dyDescent="0.2">
      <c r="A225" s="4"/>
      <c r="B225" s="4"/>
      <c r="C225" s="4"/>
      <c r="D225" s="4"/>
      <c r="E225" s="4"/>
      <c r="F225" s="4"/>
      <c r="G225" s="4"/>
      <c r="H225" s="4"/>
      <c r="I225" s="4"/>
    </row>
    <row r="226" spans="1:9" x14ac:dyDescent="0.2">
      <c r="A226" s="4"/>
      <c r="B226" s="4"/>
      <c r="C226" s="4"/>
      <c r="D226" s="4"/>
      <c r="E226" s="4"/>
      <c r="F226" s="4"/>
      <c r="G226" s="4"/>
      <c r="H226" s="4"/>
      <c r="I226" s="4"/>
    </row>
    <row r="227" spans="1:9" x14ac:dyDescent="0.2">
      <c r="A227" s="4"/>
      <c r="B227" s="4"/>
      <c r="C227" s="4"/>
      <c r="D227" s="4"/>
      <c r="E227" s="4"/>
      <c r="F227" s="4"/>
      <c r="G227" s="4"/>
      <c r="H227" s="4"/>
      <c r="I227" s="4"/>
    </row>
    <row r="228" spans="1:9" x14ac:dyDescent="0.2">
      <c r="A228" s="4"/>
      <c r="B228" s="4"/>
      <c r="C228" s="4"/>
      <c r="D228" s="4"/>
      <c r="E228" s="4"/>
      <c r="F228" s="4"/>
      <c r="G228" s="4"/>
      <c r="H228" s="4"/>
      <c r="I228" s="4"/>
    </row>
    <row r="229" spans="1:9" x14ac:dyDescent="0.2">
      <c r="A229" s="4"/>
      <c r="B229" s="4"/>
      <c r="C229" s="4"/>
      <c r="D229" s="4"/>
      <c r="E229" s="4"/>
      <c r="F229" s="4"/>
      <c r="G229" s="4"/>
      <c r="H229" s="4"/>
      <c r="I229" s="4"/>
    </row>
    <row r="230" spans="1:9" x14ac:dyDescent="0.2">
      <c r="A230" s="4"/>
      <c r="B230" s="4"/>
      <c r="C230" s="4"/>
      <c r="D230" s="4"/>
      <c r="E230" s="4"/>
      <c r="F230" s="4"/>
      <c r="G230" s="4"/>
      <c r="H230" s="4"/>
      <c r="I230" s="4"/>
    </row>
    <row r="234" spans="1:9" x14ac:dyDescent="0.2">
      <c r="A234" s="4"/>
      <c r="B234" s="4"/>
      <c r="C234" s="4"/>
      <c r="D234" s="4"/>
      <c r="E234" s="4"/>
      <c r="F234" s="4"/>
      <c r="G234" s="4"/>
      <c r="H234" s="4"/>
      <c r="I234" s="4"/>
    </row>
    <row r="244" spans="1:9" x14ac:dyDescent="0.2">
      <c r="A244" s="4"/>
      <c r="B244" s="4"/>
      <c r="C244" s="4"/>
      <c r="D244" s="4"/>
      <c r="E244" s="4"/>
      <c r="F244" s="4"/>
      <c r="G244" s="4"/>
      <c r="H244" s="4"/>
      <c r="I244" s="4"/>
    </row>
  </sheetData>
  <sheetProtection selectLockedCells="1"/>
  <mergeCells count="24">
    <mergeCell ref="E12:F12"/>
    <mergeCell ref="E13:F13"/>
    <mergeCell ref="H13:I13"/>
    <mergeCell ref="J48:K48"/>
    <mergeCell ref="B44:I44"/>
    <mergeCell ref="H45:I45"/>
    <mergeCell ref="F47:F48"/>
    <mergeCell ref="A43:I43"/>
    <mergeCell ref="A34:I34"/>
    <mergeCell ref="A25:F25"/>
    <mergeCell ref="E16:F16"/>
    <mergeCell ref="E18:F18"/>
    <mergeCell ref="C29:E29"/>
    <mergeCell ref="C32:F32"/>
    <mergeCell ref="B33:F33"/>
    <mergeCell ref="E7:I7"/>
    <mergeCell ref="E11:F11"/>
    <mergeCell ref="E6:F6"/>
    <mergeCell ref="H6:I6"/>
    <mergeCell ref="A2:D2"/>
    <mergeCell ref="E2:I2"/>
    <mergeCell ref="E3:I3"/>
    <mergeCell ref="E4:I4"/>
    <mergeCell ref="E5:I5"/>
  </mergeCells>
  <pageMargins left="0.70866141732283472" right="0.70866141732283472" top="0.78740157480314965" bottom="0.78740157480314965" header="0.51181102362204722" footer="0.51181102362204722"/>
  <pageSetup paperSize="9" scale="80" firstPageNumber="100" orientation="portrait" useFirstPageNumber="1" r:id="rId1"/>
  <headerFooter alignWithMargins="0">
    <oddFooter>&amp;L&amp;"Arial,Kurzíva"&amp;11Zastupitelstvo Olomouckého kraje 19. 6. 2023
6.1. - Rozpočet Olomouckého kraje 2022 - závěrečný účet
Příloha č. 14: Financování hospodaření příspěvkových organizací Olomouckého kraje&amp;R&amp;"Arial,Kurzíva"&amp;11Strana &amp;P (celkem 293)</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5">
    <tabColor theme="4" tint="0.59999389629810485"/>
  </sheetPr>
  <dimension ref="A1:L244"/>
  <sheetViews>
    <sheetView showGridLines="0" zoomScaleNormal="100" workbookViewId="0">
      <selection activeCell="I30" sqref="I30"/>
    </sheetView>
  </sheetViews>
  <sheetFormatPr defaultColWidth="9.140625" defaultRowHeight="12.75" x14ac:dyDescent="0.2"/>
  <cols>
    <col min="1" max="1" width="7.5703125" style="27" customWidth="1"/>
    <col min="2" max="2" width="2.5703125" style="27" customWidth="1"/>
    <col min="3" max="3" width="8.42578125" style="27" customWidth="1"/>
    <col min="4" max="4" width="8.28515625" style="27" customWidth="1"/>
    <col min="5" max="5" width="15.28515625" style="27" customWidth="1"/>
    <col min="6" max="6" width="15.5703125" style="27" customWidth="1"/>
    <col min="7" max="7" width="15" style="27" customWidth="1"/>
    <col min="8" max="8" width="15.28515625" style="27" customWidth="1"/>
    <col min="9" max="9" width="19" style="27" customWidth="1"/>
    <col min="10" max="10" width="16.85546875" style="309" customWidth="1"/>
    <col min="11" max="11" width="14.42578125" style="7" customWidth="1"/>
    <col min="12" max="16384" width="9.140625" style="4"/>
  </cols>
  <sheetData>
    <row r="1" spans="1:11" ht="19.5" x14ac:dyDescent="0.4">
      <c r="A1" s="43" t="s">
        <v>0</v>
      </c>
      <c r="B1" s="21"/>
      <c r="C1" s="21"/>
      <c r="D1" s="21"/>
      <c r="I1" s="288"/>
    </row>
    <row r="2" spans="1:11" ht="19.5" x14ac:dyDescent="0.4">
      <c r="A2" s="471" t="s">
        <v>1</v>
      </c>
      <c r="B2" s="471"/>
      <c r="C2" s="471"/>
      <c r="D2" s="471"/>
      <c r="E2" s="472" t="s">
        <v>172</v>
      </c>
      <c r="F2" s="472"/>
      <c r="G2" s="472"/>
      <c r="H2" s="472"/>
      <c r="I2" s="472"/>
      <c r="J2" s="22"/>
    </row>
    <row r="3" spans="1:11" ht="9.75" customHeight="1" x14ac:dyDescent="0.4">
      <c r="A3" s="122"/>
      <c r="B3" s="122"/>
      <c r="C3" s="122"/>
      <c r="D3" s="122"/>
      <c r="E3" s="466" t="s">
        <v>23</v>
      </c>
      <c r="F3" s="466"/>
      <c r="G3" s="466"/>
      <c r="H3" s="466"/>
      <c r="I3" s="466"/>
      <c r="J3" s="22"/>
    </row>
    <row r="4" spans="1:11" ht="15.75" x14ac:dyDescent="0.25">
      <c r="A4" s="23" t="s">
        <v>2</v>
      </c>
      <c r="E4" s="473" t="s">
        <v>191</v>
      </c>
      <c r="F4" s="473"/>
      <c r="G4" s="473"/>
      <c r="H4" s="473"/>
      <c r="I4" s="473"/>
    </row>
    <row r="5" spans="1:11" ht="7.5" customHeight="1" x14ac:dyDescent="0.3">
      <c r="A5" s="24"/>
      <c r="E5" s="466" t="s">
        <v>23</v>
      </c>
      <c r="F5" s="466"/>
      <c r="G5" s="466"/>
      <c r="H5" s="466"/>
      <c r="I5" s="466"/>
    </row>
    <row r="6" spans="1:11" ht="19.5" x14ac:dyDescent="0.4">
      <c r="A6" s="22" t="s">
        <v>34</v>
      </c>
      <c r="C6" s="287"/>
      <c r="D6" s="287"/>
      <c r="E6" s="468">
        <v>47654392</v>
      </c>
      <c r="F6" s="469"/>
      <c r="G6" s="126" t="s">
        <v>3</v>
      </c>
      <c r="H6" s="470">
        <v>1352</v>
      </c>
      <c r="I6" s="470"/>
    </row>
    <row r="7" spans="1:11" ht="8.25" customHeight="1" x14ac:dyDescent="0.4">
      <c r="A7" s="22"/>
      <c r="E7" s="466" t="s">
        <v>24</v>
      </c>
      <c r="F7" s="466"/>
      <c r="G7" s="466"/>
      <c r="H7" s="466"/>
      <c r="I7" s="466"/>
    </row>
    <row r="8" spans="1:11" ht="19.5" hidden="1" x14ac:dyDescent="0.4">
      <c r="A8" s="22"/>
      <c r="E8" s="127"/>
      <c r="F8" s="127"/>
      <c r="G8" s="127"/>
      <c r="H8" s="25"/>
      <c r="I8" s="127"/>
    </row>
    <row r="9" spans="1:11" ht="30.75" customHeight="1" x14ac:dyDescent="0.4">
      <c r="A9" s="22"/>
      <c r="E9" s="127"/>
      <c r="F9" s="127"/>
      <c r="G9" s="127"/>
      <c r="H9" s="25"/>
      <c r="I9" s="127"/>
    </row>
    <row r="11" spans="1:11" ht="15" customHeight="1" x14ac:dyDescent="0.4">
      <c r="A11" s="26"/>
      <c r="E11" s="435" t="s">
        <v>4</v>
      </c>
      <c r="F11" s="467"/>
      <c r="G11" s="38" t="s">
        <v>5</v>
      </c>
      <c r="H11" s="33" t="s">
        <v>6</v>
      </c>
      <c r="I11" s="33"/>
      <c r="J11" s="27"/>
      <c r="K11" s="4"/>
    </row>
    <row r="12" spans="1:11" ht="15" customHeight="1" x14ac:dyDescent="0.4">
      <c r="A12" s="29"/>
      <c r="B12" s="29"/>
      <c r="C12" s="29"/>
      <c r="D12" s="29"/>
      <c r="E12" s="435" t="s">
        <v>7</v>
      </c>
      <c r="F12" s="467"/>
      <c r="G12" s="38" t="s">
        <v>8</v>
      </c>
      <c r="H12" s="37" t="s">
        <v>9</v>
      </c>
      <c r="I12" s="44" t="s">
        <v>10</v>
      </c>
      <c r="J12" s="27"/>
      <c r="K12" s="4"/>
    </row>
    <row r="13" spans="1:11" ht="12.75" customHeight="1" x14ac:dyDescent="0.2">
      <c r="A13" s="29"/>
      <c r="B13" s="29"/>
      <c r="C13" s="29"/>
      <c r="D13" s="29"/>
      <c r="E13" s="435" t="s">
        <v>11</v>
      </c>
      <c r="F13" s="467"/>
      <c r="G13" s="45"/>
      <c r="H13" s="474" t="s">
        <v>35</v>
      </c>
      <c r="I13" s="474"/>
      <c r="J13" s="27"/>
      <c r="K13" s="4"/>
    </row>
    <row r="14" spans="1:11" ht="12.75" customHeight="1" x14ac:dyDescent="0.2">
      <c r="A14" s="29"/>
      <c r="B14" s="29"/>
      <c r="C14" s="29"/>
      <c r="D14" s="29"/>
      <c r="E14" s="28"/>
      <c r="F14" s="28"/>
      <c r="G14" s="45"/>
      <c r="H14" s="123"/>
      <c r="I14" s="123"/>
      <c r="J14" s="27"/>
      <c r="K14" s="4"/>
    </row>
    <row r="15" spans="1:11" ht="18.75" x14ac:dyDescent="0.4">
      <c r="A15" s="30" t="s">
        <v>36</v>
      </c>
      <c r="B15" s="30"/>
      <c r="C15" s="31"/>
      <c r="D15" s="30"/>
      <c r="E15" s="2"/>
      <c r="F15" s="2"/>
      <c r="G15" s="47"/>
      <c r="H15" s="29"/>
      <c r="I15" s="29"/>
      <c r="J15" s="27"/>
      <c r="K15" s="4"/>
    </row>
    <row r="16" spans="1:11" ht="19.5" x14ac:dyDescent="0.4">
      <c r="A16" s="32" t="s">
        <v>62</v>
      </c>
      <c r="B16" s="30"/>
      <c r="C16" s="31"/>
      <c r="D16" s="30"/>
      <c r="E16" s="476">
        <v>10175000</v>
      </c>
      <c r="F16" s="477"/>
      <c r="G16" s="6">
        <f>H16+I16</f>
        <v>9040842.5800000001</v>
      </c>
      <c r="H16" s="39">
        <v>8981034.5800000001</v>
      </c>
      <c r="I16" s="39">
        <v>59808</v>
      </c>
      <c r="J16" s="27"/>
      <c r="K16" s="4"/>
    </row>
    <row r="17" spans="1:11" ht="18" x14ac:dyDescent="0.35">
      <c r="A17" s="103" t="s">
        <v>6</v>
      </c>
      <c r="B17" s="3"/>
      <c r="C17" s="104" t="s">
        <v>26</v>
      </c>
      <c r="D17" s="3"/>
      <c r="E17" s="3"/>
      <c r="F17" s="3"/>
      <c r="G17" s="102">
        <f>H17+I17</f>
        <v>0</v>
      </c>
      <c r="H17" s="102">
        <v>0</v>
      </c>
      <c r="I17" s="102">
        <v>0</v>
      </c>
      <c r="J17" s="320"/>
      <c r="K17" s="311"/>
    </row>
    <row r="18" spans="1:11" ht="19.5" x14ac:dyDescent="0.4">
      <c r="A18" s="32" t="s">
        <v>63</v>
      </c>
      <c r="B18" s="3"/>
      <c r="C18" s="3"/>
      <c r="D18" s="3"/>
      <c r="E18" s="476">
        <v>10175000</v>
      </c>
      <c r="F18" s="477"/>
      <c r="G18" s="6">
        <f>H18+I18</f>
        <v>9087256.3300000001</v>
      </c>
      <c r="H18" s="39">
        <v>8987320.8300000001</v>
      </c>
      <c r="I18" s="39">
        <v>99935.5</v>
      </c>
      <c r="J18" s="27"/>
      <c r="K18" s="4"/>
    </row>
    <row r="19" spans="1:11" ht="19.5" x14ac:dyDescent="0.4">
      <c r="A19" s="32"/>
      <c r="B19" s="3"/>
      <c r="C19" s="3"/>
      <c r="D19" s="3"/>
      <c r="E19" s="120"/>
      <c r="F19" s="121"/>
      <c r="G19" s="5"/>
      <c r="H19" s="39"/>
      <c r="I19" s="39"/>
      <c r="J19" s="295"/>
      <c r="K19" s="4"/>
    </row>
    <row r="20" spans="1:11" s="132" customFormat="1" ht="19.5" x14ac:dyDescent="0.4">
      <c r="A20" s="129" t="s">
        <v>64</v>
      </c>
      <c r="B20" s="129"/>
      <c r="C20" s="130"/>
      <c r="D20" s="129"/>
      <c r="E20" s="129"/>
      <c r="F20" s="129"/>
      <c r="G20" s="131">
        <f>G18-G16+G17</f>
        <v>46413.75</v>
      </c>
      <c r="H20" s="131">
        <f>H18-H16+H17</f>
        <v>6286.25</v>
      </c>
      <c r="I20" s="131">
        <f>I18-I16+I17</f>
        <v>40127.5</v>
      </c>
      <c r="J20" s="314"/>
      <c r="K20" s="57"/>
    </row>
    <row r="21" spans="1:11" s="132" customFormat="1" ht="19.5" x14ac:dyDescent="0.4">
      <c r="A21" s="129" t="s">
        <v>65</v>
      </c>
      <c r="B21" s="129"/>
      <c r="C21" s="130"/>
      <c r="D21" s="129"/>
      <c r="E21" s="129"/>
      <c r="F21" s="129"/>
      <c r="G21" s="131">
        <f>G20-G17</f>
        <v>46413.75</v>
      </c>
      <c r="H21" s="131">
        <f>H20-H17</f>
        <v>6286.25</v>
      </c>
      <c r="I21" s="131">
        <f>I20-I17</f>
        <v>40127.5</v>
      </c>
      <c r="J21" s="314"/>
      <c r="K21" s="313"/>
    </row>
    <row r="22" spans="1:11" ht="14.25" customHeight="1" x14ac:dyDescent="0.4">
      <c r="A22" s="2"/>
      <c r="B22" s="3"/>
      <c r="C22" s="3"/>
      <c r="D22" s="3"/>
      <c r="E22" s="3"/>
      <c r="F22" s="3"/>
      <c r="G22" s="3"/>
      <c r="H22" s="1"/>
      <c r="I22" s="1"/>
      <c r="J22" s="314"/>
      <c r="K22" s="313"/>
    </row>
    <row r="23" spans="1:11" ht="19.5" x14ac:dyDescent="0.4">
      <c r="J23" s="314"/>
      <c r="K23" s="313"/>
    </row>
    <row r="24" spans="1:11" ht="19.5" x14ac:dyDescent="0.4">
      <c r="A24" s="30" t="s">
        <v>66</v>
      </c>
      <c r="B24" s="34"/>
      <c r="C24" s="31"/>
      <c r="D24" s="34"/>
      <c r="E24" s="34"/>
      <c r="J24" s="314"/>
      <c r="K24" s="313"/>
    </row>
    <row r="25" spans="1:11" s="132" customFormat="1" ht="28.5" customHeight="1" x14ac:dyDescent="0.3">
      <c r="A25" s="437" t="s">
        <v>196</v>
      </c>
      <c r="B25" s="437"/>
      <c r="C25" s="437"/>
      <c r="D25" s="437"/>
      <c r="E25" s="437"/>
      <c r="F25" s="437"/>
      <c r="G25" s="134">
        <f>G21-I26</f>
        <v>46413.75</v>
      </c>
      <c r="H25" s="135">
        <f>H21</f>
        <v>6286.25</v>
      </c>
      <c r="I25" s="135">
        <f>I21-I26</f>
        <v>40127.5</v>
      </c>
    </row>
    <row r="26" spans="1:11" s="132" customFormat="1" ht="15" x14ac:dyDescent="0.3">
      <c r="A26" s="133" t="s">
        <v>197</v>
      </c>
      <c r="B26" s="130"/>
      <c r="C26" s="130"/>
      <c r="D26" s="130"/>
      <c r="E26" s="130"/>
      <c r="F26" s="130"/>
      <c r="G26" s="134"/>
      <c r="H26" s="363" t="s">
        <v>198</v>
      </c>
      <c r="I26" s="135">
        <v>0</v>
      </c>
      <c r="J26" s="321"/>
      <c r="K26" s="313"/>
    </row>
    <row r="27" spans="1:11" s="132" customFormat="1" x14ac:dyDescent="0.2">
      <c r="A27" s="136"/>
      <c r="B27" s="136"/>
      <c r="C27" s="136"/>
      <c r="D27" s="136"/>
      <c r="E27" s="136"/>
      <c r="F27" s="136"/>
      <c r="G27" s="136"/>
      <c r="H27" s="136"/>
      <c r="I27" s="136"/>
      <c r="J27" s="315"/>
      <c r="K27" s="316"/>
    </row>
    <row r="28" spans="1:11" s="132" customFormat="1" ht="16.5" x14ac:dyDescent="0.35">
      <c r="A28" s="129" t="s">
        <v>37</v>
      </c>
      <c r="B28" s="129" t="s">
        <v>38</v>
      </c>
      <c r="C28" s="129"/>
      <c r="D28" s="137"/>
      <c r="E28" s="137"/>
      <c r="F28" s="138"/>
      <c r="G28" s="131"/>
      <c r="H28" s="139"/>
      <c r="I28" s="138"/>
      <c r="J28" s="317"/>
      <c r="K28" s="313"/>
    </row>
    <row r="29" spans="1:11" s="132" customFormat="1" ht="16.5" customHeight="1" x14ac:dyDescent="0.3">
      <c r="A29" s="129"/>
      <c r="B29" s="129"/>
      <c r="C29" s="438" t="s">
        <v>14</v>
      </c>
      <c r="D29" s="438"/>
      <c r="E29" s="438"/>
      <c r="F29" s="138"/>
      <c r="G29" s="140">
        <f>G30+G31</f>
        <v>46413.75</v>
      </c>
      <c r="H29" s="139"/>
      <c r="I29" s="138"/>
      <c r="J29" s="317"/>
      <c r="K29" s="313"/>
    </row>
    <row r="30" spans="1:11" s="132" customFormat="1" ht="18.75" x14ac:dyDescent="0.4">
      <c r="A30" s="141"/>
      <c r="B30" s="141"/>
      <c r="C30" s="142"/>
      <c r="D30" s="143"/>
      <c r="E30" s="144" t="s">
        <v>41</v>
      </c>
      <c r="F30" s="145" t="s">
        <v>15</v>
      </c>
      <c r="G30" s="146">
        <v>0</v>
      </c>
      <c r="H30" s="139"/>
      <c r="I30" s="138"/>
      <c r="J30" s="57"/>
      <c r="K30" s="57"/>
    </row>
    <row r="31" spans="1:11" s="132" customFormat="1" ht="18.75" x14ac:dyDescent="0.4">
      <c r="A31" s="141"/>
      <c r="B31" s="141"/>
      <c r="C31" s="147"/>
      <c r="D31" s="143"/>
      <c r="E31" s="148"/>
      <c r="F31" s="145" t="s">
        <v>55</v>
      </c>
      <c r="G31" s="146">
        <v>46413.75</v>
      </c>
      <c r="H31" s="139"/>
      <c r="I31" s="138"/>
      <c r="J31" s="318"/>
      <c r="K31" s="318"/>
    </row>
    <row r="32" spans="1:11" s="132" customFormat="1" ht="18.75" x14ac:dyDescent="0.4">
      <c r="A32" s="141"/>
      <c r="B32" s="149"/>
      <c r="C32" s="438" t="s">
        <v>42</v>
      </c>
      <c r="D32" s="438"/>
      <c r="E32" s="438"/>
      <c r="F32" s="438"/>
      <c r="G32" s="140">
        <f>I26</f>
        <v>0</v>
      </c>
      <c r="H32" s="139"/>
      <c r="I32" s="138"/>
      <c r="J32" s="319"/>
      <c r="K32" s="57"/>
    </row>
    <row r="33" spans="1:11" ht="20.25" customHeight="1" x14ac:dyDescent="0.3">
      <c r="A33" s="150"/>
      <c r="B33" s="455" t="str">
        <f>CONCATENATE("b) Výsledek hospod. předcház. účet. období k 31. 12. ",'Rekapitulace dle oblasti'!E7)</f>
        <v>b) Výsledek hospod. předcház. účet. období k 31. 12. 2022</v>
      </c>
      <c r="C33" s="455"/>
      <c r="D33" s="455"/>
      <c r="E33" s="455"/>
      <c r="F33" s="455"/>
      <c r="G33" s="151">
        <v>0</v>
      </c>
      <c r="H33" s="150"/>
      <c r="I33" s="150"/>
      <c r="J33" s="321"/>
      <c r="K33" s="310"/>
    </row>
    <row r="34" spans="1:11" ht="38.25" customHeight="1" x14ac:dyDescent="0.2">
      <c r="A34" s="441"/>
      <c r="B34" s="441"/>
      <c r="C34" s="441"/>
      <c r="D34" s="441"/>
      <c r="E34" s="441"/>
      <c r="F34" s="441"/>
      <c r="G34" s="441"/>
      <c r="H34" s="441"/>
      <c r="I34" s="441"/>
      <c r="J34" s="321"/>
      <c r="K34" s="18"/>
    </row>
    <row r="35" spans="1:11" ht="18.75" customHeight="1" x14ac:dyDescent="0.4">
      <c r="A35" s="30" t="s">
        <v>39</v>
      </c>
      <c r="B35" s="30" t="s">
        <v>21</v>
      </c>
      <c r="C35" s="30"/>
      <c r="D35" s="34"/>
      <c r="E35" s="47"/>
      <c r="F35" s="3"/>
      <c r="G35" s="152"/>
      <c r="H35" s="29"/>
      <c r="I35" s="29"/>
      <c r="J35" s="315"/>
      <c r="K35" s="316"/>
    </row>
    <row r="36" spans="1:11" ht="18.75" x14ac:dyDescent="0.4">
      <c r="A36" s="30"/>
      <c r="B36" s="30"/>
      <c r="C36" s="30"/>
      <c r="D36" s="34"/>
      <c r="F36" s="360" t="s">
        <v>25</v>
      </c>
      <c r="G36" s="44" t="s">
        <v>5</v>
      </c>
      <c r="H36" s="29"/>
      <c r="I36" s="153" t="s">
        <v>27</v>
      </c>
      <c r="J36" s="18"/>
    </row>
    <row r="37" spans="1:11" ht="16.5" x14ac:dyDescent="0.35">
      <c r="A37" s="154" t="s">
        <v>22</v>
      </c>
      <c r="B37" s="35"/>
      <c r="C37" s="2"/>
      <c r="D37" s="35"/>
      <c r="E37" s="47"/>
      <c r="F37" s="48">
        <v>150000</v>
      </c>
      <c r="G37" s="48">
        <v>142595</v>
      </c>
      <c r="H37" s="49"/>
      <c r="I37" s="155">
        <f>IF(F37=0,"nerozp.",G37/F37)</f>
        <v>0.95063333333333333</v>
      </c>
      <c r="J37" s="18"/>
    </row>
    <row r="38" spans="1:11" ht="16.5" hidden="1" customHeight="1" x14ac:dyDescent="0.35">
      <c r="A38" s="154" t="s">
        <v>60</v>
      </c>
      <c r="B38" s="35"/>
      <c r="C38" s="2"/>
      <c r="D38" s="50"/>
      <c r="E38" s="50"/>
      <c r="F38" s="48">
        <v>0</v>
      </c>
      <c r="G38" s="48">
        <v>0</v>
      </c>
      <c r="H38" s="49"/>
      <c r="I38" s="155" t="e">
        <f t="shared" ref="I38:I39" si="0">G38/F38</f>
        <v>#DIV/0!</v>
      </c>
      <c r="J38" s="18"/>
    </row>
    <row r="39" spans="1:11" ht="16.5" hidden="1" customHeight="1" x14ac:dyDescent="0.35">
      <c r="A39" s="154" t="s">
        <v>61</v>
      </c>
      <c r="B39" s="35"/>
      <c r="C39" s="2"/>
      <c r="D39" s="50"/>
      <c r="E39" s="50"/>
      <c r="F39" s="48">
        <v>0</v>
      </c>
      <c r="G39" s="48">
        <v>0</v>
      </c>
      <c r="H39" s="49"/>
      <c r="I39" s="155" t="e">
        <f t="shared" si="0"/>
        <v>#DIV/0!</v>
      </c>
      <c r="J39" s="18"/>
    </row>
    <row r="40" spans="1:11" ht="16.5" x14ac:dyDescent="0.35">
      <c r="A40" s="154" t="s">
        <v>54</v>
      </c>
      <c r="B40" s="35"/>
      <c r="C40" s="2"/>
      <c r="D40" s="50"/>
      <c r="E40" s="50"/>
      <c r="F40" s="48">
        <v>0</v>
      </c>
      <c r="G40" s="48">
        <v>0</v>
      </c>
      <c r="H40" s="49"/>
      <c r="I40" s="155" t="str">
        <f t="shared" ref="I40:I42" si="1">IF(F40=0,"nerozp.",G40/F40)</f>
        <v>nerozp.</v>
      </c>
      <c r="J40" s="8"/>
    </row>
    <row r="41" spans="1:11" ht="16.5" x14ac:dyDescent="0.35">
      <c r="A41" s="154" t="s">
        <v>52</v>
      </c>
      <c r="B41" s="35"/>
      <c r="C41" s="2"/>
      <c r="D41" s="47"/>
      <c r="E41" s="47"/>
      <c r="F41" s="48">
        <v>20496</v>
      </c>
      <c r="G41" s="48">
        <v>20496</v>
      </c>
      <c r="H41" s="49"/>
      <c r="I41" s="386">
        <f>IF(F41=0,"nerozp.",G41/F41)</f>
        <v>1</v>
      </c>
      <c r="J41" s="8"/>
    </row>
    <row r="42" spans="1:11" ht="16.5" x14ac:dyDescent="0.35">
      <c r="A42" s="154" t="s">
        <v>230</v>
      </c>
      <c r="B42" s="2"/>
      <c r="C42" s="2"/>
      <c r="D42" s="29"/>
      <c r="E42" s="29"/>
      <c r="F42" s="48">
        <v>0</v>
      </c>
      <c r="G42" s="48">
        <v>0</v>
      </c>
      <c r="H42" s="49"/>
      <c r="I42" s="155" t="str">
        <f t="shared" si="1"/>
        <v>nerozp.</v>
      </c>
      <c r="J42" s="8"/>
    </row>
    <row r="43" spans="1:11" ht="12.75" hidden="1" customHeight="1" x14ac:dyDescent="0.2">
      <c r="A43" s="433" t="s">
        <v>51</v>
      </c>
      <c r="B43" s="433"/>
      <c r="C43" s="433"/>
      <c r="D43" s="433"/>
      <c r="E43" s="433"/>
      <c r="F43" s="433"/>
      <c r="G43" s="433"/>
      <c r="H43" s="433"/>
      <c r="I43" s="433"/>
      <c r="J43" s="8"/>
    </row>
    <row r="44" spans="1:11" ht="27" customHeight="1" x14ac:dyDescent="0.2">
      <c r="A44" s="156" t="s">
        <v>51</v>
      </c>
      <c r="B44" s="426"/>
      <c r="C44" s="426"/>
      <c r="D44" s="426"/>
      <c r="E44" s="426"/>
      <c r="F44" s="426"/>
      <c r="G44" s="426"/>
      <c r="H44" s="426"/>
      <c r="I44" s="426"/>
      <c r="J44" s="8"/>
    </row>
    <row r="45" spans="1:11" ht="19.5" thickBot="1" x14ac:dyDescent="0.45">
      <c r="A45" s="30" t="s">
        <v>40</v>
      </c>
      <c r="B45" s="30" t="s">
        <v>16</v>
      </c>
      <c r="C45" s="30"/>
      <c r="D45" s="47"/>
      <c r="E45" s="47"/>
      <c r="F45" s="29"/>
      <c r="G45" s="36"/>
      <c r="H45" s="427" t="s">
        <v>29</v>
      </c>
      <c r="I45" s="427"/>
      <c r="J45" s="8"/>
    </row>
    <row r="46" spans="1:11" ht="18.75" thickTop="1" x14ac:dyDescent="0.35">
      <c r="A46" s="157"/>
      <c r="B46" s="158"/>
      <c r="C46" s="159"/>
      <c r="D46" s="158"/>
      <c r="E46" s="160" t="str">
        <f>CONCATENATE("Stav k 1.1.",'Rekapitulace dle oblasti'!E7)</f>
        <v>Stav k 1.1.2022</v>
      </c>
      <c r="F46" s="161" t="s">
        <v>17</v>
      </c>
      <c r="G46" s="161" t="s">
        <v>18</v>
      </c>
      <c r="H46" s="162" t="s">
        <v>19</v>
      </c>
      <c r="I46" s="163" t="s">
        <v>28</v>
      </c>
      <c r="J46" s="8"/>
    </row>
    <row r="47" spans="1:11" x14ac:dyDescent="0.2">
      <c r="A47" s="164"/>
      <c r="B47" s="165"/>
      <c r="C47" s="165"/>
      <c r="D47" s="165"/>
      <c r="E47" s="166"/>
      <c r="F47" s="445"/>
      <c r="G47" s="167"/>
      <c r="H47" s="168" t="str">
        <f>CONCATENATE("31.12.",'Rekapitulace dle oblasti'!E7)</f>
        <v>31.12.2022</v>
      </c>
      <c r="I47" s="169" t="str">
        <f>CONCATENATE("31.12.",'Rekapitulace dle oblasti'!E7)</f>
        <v>31.12.2022</v>
      </c>
      <c r="J47" s="8"/>
    </row>
    <row r="48" spans="1:11" x14ac:dyDescent="0.2">
      <c r="A48" s="164"/>
      <c r="B48" s="165"/>
      <c r="C48" s="165"/>
      <c r="D48" s="165"/>
      <c r="E48" s="166"/>
      <c r="F48" s="445"/>
      <c r="G48" s="170"/>
      <c r="H48" s="170"/>
      <c r="I48" s="171"/>
      <c r="J48" s="429"/>
      <c r="K48" s="430"/>
    </row>
    <row r="49" spans="1:12" ht="13.5" thickBot="1" x14ac:dyDescent="0.25">
      <c r="A49" s="172"/>
      <c r="B49" s="173"/>
      <c r="C49" s="173"/>
      <c r="D49" s="173"/>
      <c r="E49" s="166"/>
      <c r="F49" s="174"/>
      <c r="G49" s="174"/>
      <c r="H49" s="174"/>
      <c r="I49" s="175"/>
    </row>
    <row r="50" spans="1:12" ht="13.5" thickTop="1" x14ac:dyDescent="0.2">
      <c r="A50" s="176"/>
      <c r="B50" s="177"/>
      <c r="C50" s="177" t="s">
        <v>15</v>
      </c>
      <c r="D50" s="177"/>
      <c r="E50" s="178">
        <v>34361</v>
      </c>
      <c r="F50" s="179">
        <v>0</v>
      </c>
      <c r="G50" s="180">
        <v>0</v>
      </c>
      <c r="H50" s="180">
        <f t="shared" ref="H50:H53" si="2">E50+F50-G50</f>
        <v>34361</v>
      </c>
      <c r="I50" s="181">
        <v>34361</v>
      </c>
      <c r="J50" s="322"/>
      <c r="K50" s="322"/>
      <c r="L50" s="310"/>
    </row>
    <row r="51" spans="1:12" x14ac:dyDescent="0.2">
      <c r="A51" s="182"/>
      <c r="B51" s="183"/>
      <c r="C51" s="183" t="s">
        <v>20</v>
      </c>
      <c r="D51" s="183"/>
      <c r="E51" s="184">
        <v>20605.77</v>
      </c>
      <c r="F51" s="185">
        <v>93285</v>
      </c>
      <c r="G51" s="186">
        <v>95958</v>
      </c>
      <c r="H51" s="186">
        <f t="shared" si="2"/>
        <v>17932.770000000004</v>
      </c>
      <c r="I51" s="187">
        <v>11079.77</v>
      </c>
      <c r="J51" s="322"/>
      <c r="K51" s="323"/>
      <c r="L51" s="310"/>
    </row>
    <row r="52" spans="1:12" x14ac:dyDescent="0.2">
      <c r="A52" s="182"/>
      <c r="B52" s="183"/>
      <c r="C52" s="183" t="s">
        <v>55</v>
      </c>
      <c r="D52" s="183"/>
      <c r="E52" s="184">
        <v>431318.78</v>
      </c>
      <c r="F52" s="185">
        <v>1115641.76</v>
      </c>
      <c r="G52" s="186">
        <v>109336.99</v>
      </c>
      <c r="H52" s="186">
        <f t="shared" si="2"/>
        <v>1437623.55</v>
      </c>
      <c r="I52" s="187">
        <v>1437623.55</v>
      </c>
      <c r="J52" s="323"/>
      <c r="K52" s="323"/>
      <c r="L52" s="310"/>
    </row>
    <row r="53" spans="1:12" x14ac:dyDescent="0.2">
      <c r="A53" s="182"/>
      <c r="B53" s="183"/>
      <c r="C53" s="183" t="s">
        <v>53</v>
      </c>
      <c r="D53" s="183"/>
      <c r="E53" s="184">
        <v>19144</v>
      </c>
      <c r="F53" s="185">
        <v>20496</v>
      </c>
      <c r="G53" s="186">
        <v>20496</v>
      </c>
      <c r="H53" s="186">
        <f t="shared" si="2"/>
        <v>19144</v>
      </c>
      <c r="I53" s="187">
        <v>19144</v>
      </c>
      <c r="J53" s="324"/>
      <c r="K53" s="324"/>
      <c r="L53" s="310"/>
    </row>
    <row r="54" spans="1:12" ht="18.75" thickBot="1" x14ac:dyDescent="0.4">
      <c r="A54" s="188" t="s">
        <v>11</v>
      </c>
      <c r="B54" s="189"/>
      <c r="C54" s="189"/>
      <c r="D54" s="189"/>
      <c r="E54" s="190">
        <f>E50+E51+E52+E53</f>
        <v>505429.55000000005</v>
      </c>
      <c r="F54" s="191">
        <f>F50+F51+F52+F53</f>
        <v>1229422.76</v>
      </c>
      <c r="G54" s="192">
        <f>G50+G51+G52+G53</f>
        <v>225790.99</v>
      </c>
      <c r="H54" s="192">
        <f>H50+H51+H52+H53</f>
        <v>1509061.32</v>
      </c>
      <c r="I54" s="193">
        <f>SUM(I50:I53)</f>
        <v>1502208.32</v>
      </c>
      <c r="J54" s="325"/>
      <c r="K54" s="325"/>
      <c r="L54" s="310"/>
    </row>
    <row r="55" spans="1:12" ht="13.5" thickTop="1" x14ac:dyDescent="0.2">
      <c r="G55" s="286"/>
    </row>
    <row r="62" spans="1:12" x14ac:dyDescent="0.2">
      <c r="A62" s="4"/>
      <c r="B62" s="4"/>
      <c r="C62" s="4"/>
      <c r="D62" s="4"/>
      <c r="E62" s="4"/>
      <c r="F62" s="4"/>
      <c r="G62" s="4"/>
      <c r="H62" s="4"/>
      <c r="I62" s="4"/>
    </row>
    <row r="63" spans="1:12" x14ac:dyDescent="0.2">
      <c r="A63" s="4"/>
      <c r="B63" s="4"/>
      <c r="C63" s="4"/>
      <c r="D63" s="4"/>
      <c r="E63" s="4"/>
      <c r="F63" s="4"/>
      <c r="G63" s="4"/>
      <c r="H63" s="4"/>
      <c r="I63" s="4"/>
    </row>
    <row r="64" spans="1:12" x14ac:dyDescent="0.2">
      <c r="A64" s="4"/>
      <c r="B64" s="4"/>
      <c r="C64" s="4"/>
      <c r="D64" s="4"/>
      <c r="E64" s="4"/>
      <c r="F64" s="4"/>
      <c r="G64" s="4"/>
      <c r="H64" s="4"/>
      <c r="I64" s="4"/>
    </row>
    <row r="65" spans="1:9" x14ac:dyDescent="0.2">
      <c r="A65" s="4"/>
      <c r="B65" s="4"/>
      <c r="C65" s="4"/>
      <c r="D65" s="4"/>
      <c r="E65" s="4"/>
      <c r="F65" s="4"/>
      <c r="G65" s="4"/>
      <c r="H65" s="4"/>
      <c r="I65" s="4"/>
    </row>
    <row r="66" spans="1:9" x14ac:dyDescent="0.2">
      <c r="A66" s="4"/>
      <c r="B66" s="4"/>
      <c r="C66" s="4"/>
      <c r="D66" s="4"/>
      <c r="E66" s="4"/>
      <c r="F66" s="4"/>
      <c r="G66" s="4"/>
      <c r="H66" s="4"/>
      <c r="I66" s="4"/>
    </row>
    <row r="67" spans="1:9" x14ac:dyDescent="0.2">
      <c r="A67" s="4"/>
      <c r="B67" s="4"/>
      <c r="C67" s="4"/>
      <c r="D67" s="4"/>
      <c r="E67" s="4"/>
      <c r="F67" s="4"/>
      <c r="G67" s="4"/>
      <c r="H67" s="4"/>
      <c r="I67" s="4"/>
    </row>
    <row r="68" spans="1:9" x14ac:dyDescent="0.2">
      <c r="A68" s="4"/>
      <c r="B68" s="4"/>
      <c r="C68" s="4"/>
      <c r="D68" s="4"/>
      <c r="E68" s="4"/>
      <c r="F68" s="4"/>
      <c r="G68" s="4"/>
      <c r="H68" s="4"/>
      <c r="I68" s="4"/>
    </row>
    <row r="69" spans="1:9" x14ac:dyDescent="0.2">
      <c r="A69" s="4"/>
      <c r="B69" s="4"/>
      <c r="C69" s="4"/>
      <c r="D69" s="4"/>
      <c r="E69" s="4"/>
      <c r="F69" s="4"/>
      <c r="G69" s="4"/>
      <c r="H69" s="4"/>
      <c r="I69" s="4"/>
    </row>
    <row r="70" spans="1:9" x14ac:dyDescent="0.2">
      <c r="A70" s="4"/>
      <c r="B70" s="4"/>
      <c r="C70" s="4"/>
      <c r="D70" s="4"/>
      <c r="E70" s="4"/>
      <c r="F70" s="4"/>
      <c r="G70" s="4"/>
      <c r="H70" s="4"/>
      <c r="I70" s="4"/>
    </row>
    <row r="71" spans="1:9" x14ac:dyDescent="0.2">
      <c r="A71" s="4"/>
      <c r="B71" s="4"/>
      <c r="C71" s="4"/>
      <c r="D71" s="4"/>
      <c r="E71" s="4"/>
      <c r="F71" s="4"/>
      <c r="G71" s="4"/>
      <c r="H71" s="4"/>
      <c r="I71" s="4"/>
    </row>
    <row r="72" spans="1:9" x14ac:dyDescent="0.2">
      <c r="A72" s="4"/>
      <c r="B72" s="4"/>
      <c r="C72" s="4"/>
      <c r="D72" s="4"/>
      <c r="E72" s="4"/>
      <c r="F72" s="4"/>
      <c r="G72" s="4"/>
      <c r="H72" s="4"/>
      <c r="I72" s="4"/>
    </row>
    <row r="73" spans="1:9" x14ac:dyDescent="0.2">
      <c r="A73" s="4"/>
      <c r="B73" s="4"/>
      <c r="C73" s="4"/>
      <c r="D73" s="4"/>
      <c r="E73" s="4"/>
      <c r="F73" s="4"/>
      <c r="G73" s="4"/>
      <c r="H73" s="4"/>
      <c r="I73" s="4"/>
    </row>
    <row r="74" spans="1:9" x14ac:dyDescent="0.2">
      <c r="A74" s="4"/>
      <c r="B74" s="4"/>
      <c r="C74" s="4"/>
      <c r="D74" s="4"/>
      <c r="E74" s="4"/>
      <c r="F74" s="4"/>
      <c r="G74" s="4"/>
      <c r="H74" s="4"/>
      <c r="I74" s="4"/>
    </row>
    <row r="75" spans="1:9" x14ac:dyDescent="0.2">
      <c r="A75" s="4"/>
      <c r="B75" s="4"/>
      <c r="C75" s="4"/>
      <c r="D75" s="4"/>
      <c r="E75" s="4"/>
      <c r="F75" s="4"/>
      <c r="G75" s="4"/>
      <c r="H75" s="4"/>
      <c r="I75" s="4"/>
    </row>
    <row r="76" spans="1:9" x14ac:dyDescent="0.2">
      <c r="A76" s="4"/>
      <c r="B76" s="4"/>
      <c r="C76" s="4"/>
      <c r="D76" s="4"/>
      <c r="E76" s="4"/>
      <c r="F76" s="4"/>
      <c r="G76" s="4"/>
      <c r="H76" s="4"/>
      <c r="I76" s="4"/>
    </row>
    <row r="77" spans="1:9" x14ac:dyDescent="0.2">
      <c r="A77" s="4"/>
      <c r="B77" s="4"/>
      <c r="C77" s="4"/>
      <c r="D77" s="4"/>
      <c r="E77" s="4"/>
      <c r="F77" s="4"/>
      <c r="G77" s="4"/>
      <c r="H77" s="4"/>
      <c r="I77" s="4"/>
    </row>
    <row r="78" spans="1:9" x14ac:dyDescent="0.2">
      <c r="A78" s="4"/>
      <c r="B78" s="4"/>
      <c r="C78" s="4"/>
      <c r="D78" s="4"/>
      <c r="E78" s="4"/>
      <c r="F78" s="4"/>
      <c r="G78" s="4"/>
      <c r="H78" s="4"/>
      <c r="I78" s="4"/>
    </row>
    <row r="79" spans="1:9" x14ac:dyDescent="0.2">
      <c r="A79" s="4"/>
      <c r="B79" s="4"/>
      <c r="C79" s="4"/>
      <c r="D79" s="4"/>
      <c r="E79" s="4"/>
      <c r="F79" s="4"/>
      <c r="G79" s="4"/>
      <c r="H79" s="4"/>
      <c r="I79" s="4"/>
    </row>
    <row r="80" spans="1:9" x14ac:dyDescent="0.2">
      <c r="A80" s="4"/>
      <c r="B80" s="4"/>
      <c r="C80" s="4"/>
      <c r="D80" s="4"/>
      <c r="E80" s="4"/>
      <c r="F80" s="4"/>
      <c r="G80" s="4"/>
      <c r="H80" s="4"/>
      <c r="I80" s="4"/>
    </row>
    <row r="81" spans="1:9" x14ac:dyDescent="0.2">
      <c r="A81" s="4"/>
      <c r="B81" s="4"/>
      <c r="C81" s="4"/>
      <c r="D81" s="4"/>
      <c r="E81" s="4"/>
      <c r="F81" s="4"/>
      <c r="G81" s="4"/>
      <c r="H81" s="4"/>
      <c r="I81" s="4"/>
    </row>
    <row r="82" spans="1:9" x14ac:dyDescent="0.2">
      <c r="A82" s="4"/>
      <c r="B82" s="4"/>
      <c r="C82" s="4"/>
      <c r="D82" s="4"/>
      <c r="E82" s="4"/>
      <c r="F82" s="4"/>
      <c r="G82" s="4"/>
      <c r="H82" s="4"/>
      <c r="I82" s="4"/>
    </row>
    <row r="83" spans="1:9" x14ac:dyDescent="0.2">
      <c r="A83" s="4"/>
      <c r="B83" s="4"/>
      <c r="C83" s="4"/>
      <c r="D83" s="4"/>
      <c r="E83" s="4"/>
      <c r="F83" s="4"/>
      <c r="G83" s="4"/>
      <c r="H83" s="4"/>
      <c r="I83" s="4"/>
    </row>
    <row r="84" spans="1:9" x14ac:dyDescent="0.2">
      <c r="A84" s="4"/>
      <c r="B84" s="4"/>
      <c r="C84" s="4"/>
      <c r="D84" s="4"/>
      <c r="E84" s="4"/>
      <c r="F84" s="4"/>
      <c r="G84" s="4"/>
      <c r="H84" s="4"/>
      <c r="I84" s="4"/>
    </row>
    <row r="85" spans="1:9" x14ac:dyDescent="0.2">
      <c r="A85" s="4"/>
      <c r="B85" s="4"/>
      <c r="C85" s="4"/>
      <c r="D85" s="4"/>
      <c r="E85" s="4"/>
      <c r="F85" s="4"/>
      <c r="G85" s="4"/>
      <c r="H85" s="4"/>
      <c r="I85" s="4"/>
    </row>
    <row r="86" spans="1:9" x14ac:dyDescent="0.2">
      <c r="A86" s="4"/>
      <c r="B86" s="4"/>
      <c r="C86" s="4"/>
      <c r="D86" s="4"/>
      <c r="E86" s="4"/>
      <c r="F86" s="4"/>
      <c r="G86" s="4"/>
      <c r="H86" s="4"/>
      <c r="I86" s="4"/>
    </row>
    <row r="87" spans="1:9" x14ac:dyDescent="0.2">
      <c r="A87" s="4"/>
      <c r="B87" s="4"/>
      <c r="C87" s="4"/>
      <c r="D87" s="4"/>
      <c r="E87" s="4"/>
      <c r="F87" s="4"/>
      <c r="G87" s="4"/>
      <c r="H87" s="4"/>
      <c r="I87" s="4"/>
    </row>
    <row r="88" spans="1:9" x14ac:dyDescent="0.2">
      <c r="A88" s="4"/>
      <c r="B88" s="4"/>
      <c r="C88" s="4"/>
      <c r="D88" s="4"/>
      <c r="E88" s="4"/>
      <c r="F88" s="4"/>
      <c r="G88" s="4"/>
      <c r="H88" s="4"/>
      <c r="I88" s="4"/>
    </row>
    <row r="89" spans="1:9" x14ac:dyDescent="0.2">
      <c r="A89" s="4"/>
      <c r="B89" s="4"/>
      <c r="C89" s="4"/>
      <c r="D89" s="4"/>
      <c r="E89" s="4"/>
      <c r="F89" s="4"/>
      <c r="G89" s="4"/>
      <c r="H89" s="4"/>
      <c r="I89" s="4"/>
    </row>
    <row r="90" spans="1:9" x14ac:dyDescent="0.2">
      <c r="A90" s="4"/>
      <c r="B90" s="4"/>
      <c r="C90" s="4"/>
      <c r="D90" s="4"/>
      <c r="E90" s="4"/>
      <c r="F90" s="4"/>
      <c r="G90" s="4"/>
      <c r="H90" s="4"/>
      <c r="I90" s="4"/>
    </row>
    <row r="91" spans="1:9" x14ac:dyDescent="0.2">
      <c r="A91" s="4"/>
      <c r="B91" s="4"/>
      <c r="C91" s="4"/>
      <c r="D91" s="4"/>
      <c r="E91" s="4"/>
      <c r="F91" s="4"/>
      <c r="G91" s="4"/>
      <c r="H91" s="4"/>
      <c r="I91" s="4"/>
    </row>
    <row r="92" spans="1:9" x14ac:dyDescent="0.2">
      <c r="A92" s="4"/>
      <c r="B92" s="4"/>
      <c r="C92" s="4"/>
      <c r="D92" s="4"/>
      <c r="E92" s="4"/>
      <c r="F92" s="4"/>
      <c r="G92" s="4"/>
      <c r="H92" s="4"/>
      <c r="I92" s="4"/>
    </row>
    <row r="94" spans="1:9" x14ac:dyDescent="0.2">
      <c r="A94" s="4"/>
      <c r="B94" s="4"/>
      <c r="C94" s="4"/>
      <c r="D94" s="4"/>
      <c r="E94" s="4"/>
      <c r="F94" s="4"/>
      <c r="G94" s="4"/>
      <c r="H94" s="4"/>
      <c r="I94" s="4"/>
    </row>
    <row r="95" spans="1:9" x14ac:dyDescent="0.2">
      <c r="A95" s="4"/>
      <c r="B95" s="4"/>
      <c r="C95" s="4"/>
      <c r="D95" s="4"/>
      <c r="E95" s="4"/>
      <c r="F95" s="4"/>
      <c r="G95" s="4"/>
      <c r="H95" s="4"/>
      <c r="I95" s="4"/>
    </row>
    <row r="96" spans="1:9" x14ac:dyDescent="0.2">
      <c r="A96" s="4"/>
      <c r="B96" s="4"/>
      <c r="C96" s="4"/>
      <c r="D96" s="4"/>
      <c r="E96" s="4"/>
      <c r="F96" s="4"/>
      <c r="G96" s="4"/>
      <c r="H96" s="4"/>
      <c r="I96" s="4"/>
    </row>
    <row r="97" spans="1:9" x14ac:dyDescent="0.2">
      <c r="A97" s="4"/>
      <c r="B97" s="4"/>
      <c r="C97" s="4"/>
      <c r="D97" s="4"/>
      <c r="E97" s="4"/>
      <c r="F97" s="4"/>
      <c r="G97" s="4"/>
      <c r="H97" s="4"/>
      <c r="I97" s="4"/>
    </row>
    <row r="98" spans="1:9" x14ac:dyDescent="0.2">
      <c r="A98" s="4"/>
      <c r="B98" s="4"/>
      <c r="C98" s="4"/>
      <c r="D98" s="4"/>
      <c r="E98" s="4"/>
      <c r="F98" s="4"/>
      <c r="G98" s="4"/>
      <c r="H98" s="4"/>
      <c r="I98" s="4"/>
    </row>
    <row r="100" spans="1:9" x14ac:dyDescent="0.2">
      <c r="A100" s="4"/>
      <c r="B100" s="4"/>
      <c r="C100" s="4"/>
      <c r="D100" s="4"/>
      <c r="E100" s="4"/>
      <c r="F100" s="4"/>
      <c r="G100" s="4"/>
      <c r="H100" s="4"/>
      <c r="I100" s="4"/>
    </row>
    <row r="101" spans="1:9" x14ac:dyDescent="0.2">
      <c r="A101" s="4"/>
      <c r="B101" s="4"/>
      <c r="C101" s="4"/>
      <c r="D101" s="4"/>
      <c r="E101" s="4"/>
      <c r="F101" s="4"/>
      <c r="G101" s="4"/>
      <c r="H101" s="4"/>
      <c r="I101" s="4"/>
    </row>
    <row r="102" spans="1:9" x14ac:dyDescent="0.2">
      <c r="A102" s="4"/>
      <c r="B102" s="4"/>
      <c r="C102" s="4"/>
      <c r="D102" s="4"/>
      <c r="E102" s="4"/>
      <c r="F102" s="4"/>
      <c r="G102" s="4"/>
      <c r="H102" s="4"/>
      <c r="I102" s="4"/>
    </row>
    <row r="104" spans="1:9" x14ac:dyDescent="0.2">
      <c r="A104" s="4"/>
      <c r="B104" s="4"/>
      <c r="C104" s="4"/>
      <c r="D104" s="4"/>
      <c r="E104" s="4"/>
      <c r="F104" s="4"/>
      <c r="G104" s="4"/>
      <c r="H104" s="4"/>
      <c r="I104" s="4"/>
    </row>
    <row r="105" spans="1:9" x14ac:dyDescent="0.2">
      <c r="A105" s="4"/>
      <c r="B105" s="4"/>
      <c r="C105" s="4"/>
      <c r="D105" s="4"/>
      <c r="E105" s="4"/>
      <c r="F105" s="4"/>
      <c r="G105" s="4"/>
      <c r="H105" s="4"/>
      <c r="I105" s="4"/>
    </row>
    <row r="107" spans="1:9" x14ac:dyDescent="0.2">
      <c r="A107" s="4"/>
      <c r="B107" s="4"/>
      <c r="C107" s="4"/>
      <c r="D107" s="4"/>
      <c r="E107" s="4"/>
      <c r="F107" s="4"/>
      <c r="G107" s="4"/>
      <c r="H107" s="4"/>
      <c r="I107" s="4"/>
    </row>
    <row r="108" spans="1:9" x14ac:dyDescent="0.2">
      <c r="A108" s="4"/>
      <c r="B108" s="4"/>
      <c r="C108" s="4"/>
      <c r="D108" s="4"/>
      <c r="E108" s="4"/>
      <c r="F108" s="4"/>
      <c r="G108" s="4"/>
      <c r="H108" s="4"/>
      <c r="I108" s="4"/>
    </row>
    <row r="109" spans="1:9" x14ac:dyDescent="0.2">
      <c r="A109" s="4"/>
      <c r="B109" s="4"/>
      <c r="C109" s="4"/>
      <c r="D109" s="4"/>
      <c r="E109" s="4"/>
      <c r="F109" s="4"/>
      <c r="G109" s="4"/>
      <c r="H109" s="4"/>
      <c r="I109" s="4"/>
    </row>
    <row r="110" spans="1:9" x14ac:dyDescent="0.2">
      <c r="A110" s="4"/>
      <c r="B110" s="4"/>
      <c r="C110" s="4"/>
      <c r="D110" s="4"/>
      <c r="E110" s="4"/>
      <c r="F110" s="4"/>
      <c r="G110" s="4"/>
      <c r="H110" s="4"/>
      <c r="I110" s="4"/>
    </row>
    <row r="111" spans="1:9" x14ac:dyDescent="0.2">
      <c r="A111" s="4"/>
      <c r="B111" s="4"/>
      <c r="C111" s="4"/>
      <c r="D111" s="4"/>
      <c r="E111" s="4"/>
      <c r="F111" s="4"/>
      <c r="G111" s="4"/>
      <c r="H111" s="4"/>
      <c r="I111" s="4"/>
    </row>
    <row r="112" spans="1:9" x14ac:dyDescent="0.2">
      <c r="A112" s="4"/>
      <c r="B112" s="4"/>
      <c r="C112" s="4"/>
      <c r="D112" s="4"/>
      <c r="E112" s="4"/>
      <c r="F112" s="4"/>
      <c r="G112" s="4"/>
      <c r="H112" s="4"/>
      <c r="I112" s="4"/>
    </row>
    <row r="114" spans="1:9" x14ac:dyDescent="0.2">
      <c r="A114" s="4"/>
      <c r="B114" s="4"/>
      <c r="C114" s="4"/>
      <c r="D114" s="4"/>
      <c r="E114" s="4"/>
      <c r="F114" s="4"/>
      <c r="G114" s="4"/>
      <c r="H114" s="4"/>
      <c r="I114" s="4"/>
    </row>
    <row r="115" spans="1:9" x14ac:dyDescent="0.2">
      <c r="A115" s="4"/>
      <c r="B115" s="4"/>
      <c r="C115" s="4"/>
      <c r="D115" s="4"/>
      <c r="E115" s="4"/>
      <c r="F115" s="4"/>
      <c r="G115" s="4"/>
      <c r="H115" s="4"/>
      <c r="I115" s="4"/>
    </row>
    <row r="118" spans="1:9" x14ac:dyDescent="0.2">
      <c r="A118" s="4"/>
      <c r="B118" s="4"/>
      <c r="C118" s="4"/>
      <c r="D118" s="4"/>
      <c r="E118" s="4"/>
      <c r="F118" s="4"/>
      <c r="G118" s="4"/>
      <c r="H118" s="4"/>
      <c r="I118" s="4"/>
    </row>
    <row r="119" spans="1:9" x14ac:dyDescent="0.2">
      <c r="A119" s="4"/>
      <c r="B119" s="4"/>
      <c r="C119" s="4"/>
      <c r="D119" s="4"/>
      <c r="E119" s="4"/>
      <c r="F119" s="4"/>
      <c r="G119" s="4"/>
      <c r="H119" s="4"/>
      <c r="I119" s="4"/>
    </row>
    <row r="120" spans="1:9" x14ac:dyDescent="0.2">
      <c r="A120" s="4"/>
      <c r="B120" s="4"/>
      <c r="C120" s="4"/>
      <c r="D120" s="4"/>
      <c r="E120" s="4"/>
      <c r="F120" s="4"/>
      <c r="G120" s="4"/>
      <c r="H120" s="4"/>
      <c r="I120" s="4"/>
    </row>
    <row r="121" spans="1:9" x14ac:dyDescent="0.2">
      <c r="A121" s="4"/>
      <c r="B121" s="4"/>
      <c r="C121" s="4"/>
      <c r="D121" s="4"/>
      <c r="E121" s="4"/>
      <c r="F121" s="4"/>
      <c r="G121" s="4"/>
      <c r="H121" s="4"/>
      <c r="I121" s="4"/>
    </row>
    <row r="122" spans="1:9" x14ac:dyDescent="0.2">
      <c r="A122" s="4"/>
      <c r="B122" s="4"/>
      <c r="C122" s="4"/>
      <c r="D122" s="4"/>
      <c r="E122" s="4"/>
      <c r="F122" s="4"/>
      <c r="G122" s="4"/>
      <c r="H122" s="4"/>
      <c r="I122" s="4"/>
    </row>
    <row r="125" spans="1:9" x14ac:dyDescent="0.2">
      <c r="A125" s="4"/>
      <c r="B125" s="4"/>
      <c r="C125" s="4"/>
      <c r="D125" s="4"/>
      <c r="E125" s="4"/>
      <c r="F125" s="4"/>
      <c r="G125" s="4"/>
      <c r="H125" s="4"/>
      <c r="I125" s="4"/>
    </row>
    <row r="126" spans="1:9" x14ac:dyDescent="0.2">
      <c r="A126" s="4"/>
      <c r="B126" s="4"/>
      <c r="C126" s="4"/>
      <c r="D126" s="4"/>
      <c r="E126" s="4"/>
      <c r="F126" s="4"/>
      <c r="G126" s="4"/>
      <c r="H126" s="4"/>
      <c r="I126" s="4"/>
    </row>
    <row r="128" spans="1:9" x14ac:dyDescent="0.2">
      <c r="A128" s="4"/>
      <c r="B128" s="4"/>
      <c r="C128" s="4"/>
      <c r="D128" s="4"/>
      <c r="E128" s="4"/>
      <c r="F128" s="4"/>
      <c r="G128" s="4"/>
      <c r="H128" s="4"/>
      <c r="I128" s="4"/>
    </row>
    <row r="129" spans="1:9" x14ac:dyDescent="0.2">
      <c r="A129" s="4"/>
      <c r="B129" s="4"/>
      <c r="C129" s="4"/>
      <c r="D129" s="4"/>
      <c r="E129" s="4"/>
      <c r="F129" s="4"/>
      <c r="G129" s="4"/>
      <c r="H129" s="4"/>
      <c r="I129" s="4"/>
    </row>
    <row r="130" spans="1:9" x14ac:dyDescent="0.2">
      <c r="A130" s="4"/>
      <c r="B130" s="4"/>
      <c r="C130" s="4"/>
      <c r="D130" s="4"/>
      <c r="E130" s="4"/>
      <c r="F130" s="4"/>
      <c r="G130" s="4"/>
      <c r="H130" s="4"/>
      <c r="I130" s="4"/>
    </row>
    <row r="131" spans="1:9" x14ac:dyDescent="0.2">
      <c r="A131" s="4"/>
      <c r="B131" s="4"/>
      <c r="C131" s="4"/>
      <c r="D131" s="4"/>
      <c r="E131" s="4"/>
      <c r="F131" s="4"/>
      <c r="G131" s="4"/>
      <c r="H131" s="4"/>
      <c r="I131" s="4"/>
    </row>
    <row r="133" spans="1:9" x14ac:dyDescent="0.2">
      <c r="A133" s="4"/>
      <c r="B133" s="4"/>
      <c r="C133" s="4"/>
      <c r="D133" s="4"/>
      <c r="E133" s="4"/>
      <c r="F133" s="4"/>
      <c r="G133" s="4"/>
      <c r="H133" s="4"/>
      <c r="I133" s="4"/>
    </row>
    <row r="136" spans="1:9" x14ac:dyDescent="0.2">
      <c r="A136" s="4"/>
      <c r="B136" s="4"/>
      <c r="C136" s="4"/>
      <c r="D136" s="4"/>
      <c r="E136" s="4"/>
      <c r="F136" s="4"/>
      <c r="G136" s="4"/>
      <c r="H136" s="4"/>
      <c r="I136" s="4"/>
    </row>
    <row r="137" spans="1:9" x14ac:dyDescent="0.2">
      <c r="A137" s="4"/>
      <c r="B137" s="4"/>
      <c r="C137" s="4"/>
      <c r="D137" s="4"/>
      <c r="E137" s="4"/>
      <c r="F137" s="4"/>
      <c r="G137" s="4"/>
      <c r="H137" s="4"/>
      <c r="I137" s="4"/>
    </row>
    <row r="138" spans="1:9" x14ac:dyDescent="0.2">
      <c r="A138" s="4"/>
      <c r="B138" s="4"/>
      <c r="C138" s="4"/>
      <c r="D138" s="4"/>
      <c r="E138" s="4"/>
      <c r="F138" s="4"/>
      <c r="G138" s="4"/>
      <c r="H138" s="4"/>
      <c r="I138" s="4"/>
    </row>
    <row r="139" spans="1:9" x14ac:dyDescent="0.2">
      <c r="A139" s="4"/>
      <c r="B139" s="4"/>
      <c r="C139" s="4"/>
      <c r="D139" s="4"/>
      <c r="E139" s="4"/>
      <c r="F139" s="4"/>
      <c r="G139" s="4"/>
      <c r="H139" s="4"/>
      <c r="I139" s="4"/>
    </row>
    <row r="140" spans="1:9" x14ac:dyDescent="0.2">
      <c r="A140" s="4"/>
      <c r="B140" s="4"/>
      <c r="C140" s="4"/>
      <c r="D140" s="4"/>
      <c r="E140" s="4"/>
      <c r="F140" s="4"/>
      <c r="G140" s="4"/>
      <c r="H140" s="4"/>
      <c r="I140" s="4"/>
    </row>
    <row r="144" spans="1:9" x14ac:dyDescent="0.2">
      <c r="A144" s="4"/>
      <c r="B144" s="4"/>
      <c r="C144" s="4"/>
      <c r="D144" s="4"/>
      <c r="E144" s="4"/>
      <c r="F144" s="4"/>
      <c r="G144" s="4"/>
      <c r="H144" s="4"/>
      <c r="I144" s="4"/>
    </row>
    <row r="150" spans="1:9" x14ac:dyDescent="0.2">
      <c r="A150" s="4"/>
      <c r="B150" s="4"/>
      <c r="C150" s="4"/>
      <c r="D150" s="4"/>
      <c r="E150" s="4"/>
      <c r="F150" s="4"/>
      <c r="G150" s="4"/>
      <c r="H150" s="4"/>
      <c r="I150" s="4"/>
    </row>
    <row r="155" spans="1:9" x14ac:dyDescent="0.2">
      <c r="A155" s="4"/>
      <c r="B155" s="4"/>
      <c r="C155" s="4"/>
      <c r="D155" s="4"/>
      <c r="E155" s="4"/>
      <c r="F155" s="4"/>
      <c r="G155" s="4"/>
      <c r="H155" s="4"/>
      <c r="I155" s="4"/>
    </row>
    <row r="156" spans="1:9" x14ac:dyDescent="0.2">
      <c r="A156" s="4"/>
      <c r="B156" s="4"/>
      <c r="C156" s="4"/>
      <c r="D156" s="4"/>
      <c r="E156" s="4"/>
      <c r="F156" s="4"/>
      <c r="G156" s="4"/>
      <c r="H156" s="4"/>
      <c r="I156" s="4"/>
    </row>
    <row r="157" spans="1:9" x14ac:dyDescent="0.2">
      <c r="A157" s="4"/>
      <c r="B157" s="4"/>
      <c r="C157" s="4"/>
      <c r="D157" s="4"/>
      <c r="E157" s="4"/>
      <c r="F157" s="4"/>
      <c r="G157" s="4"/>
      <c r="H157" s="4"/>
      <c r="I157" s="4"/>
    </row>
    <row r="158" spans="1:9" x14ac:dyDescent="0.2">
      <c r="A158" s="4"/>
      <c r="B158" s="4"/>
      <c r="C158" s="4"/>
      <c r="D158" s="4"/>
      <c r="E158" s="4"/>
      <c r="F158" s="4"/>
      <c r="G158" s="4"/>
      <c r="H158" s="4"/>
      <c r="I158" s="4"/>
    </row>
    <row r="159" spans="1:9" x14ac:dyDescent="0.2">
      <c r="A159" s="4"/>
      <c r="B159" s="4"/>
      <c r="C159" s="4"/>
      <c r="D159" s="4"/>
      <c r="E159" s="4"/>
      <c r="F159" s="4"/>
      <c r="G159" s="4"/>
      <c r="H159" s="4"/>
      <c r="I159" s="4"/>
    </row>
    <row r="160" spans="1:9" x14ac:dyDescent="0.2">
      <c r="A160" s="4"/>
      <c r="B160" s="4"/>
      <c r="C160" s="4"/>
      <c r="D160" s="4"/>
      <c r="E160" s="4"/>
      <c r="F160" s="4"/>
      <c r="G160" s="4"/>
      <c r="H160" s="4"/>
      <c r="I160" s="4"/>
    </row>
    <row r="161" spans="1:9" x14ac:dyDescent="0.2">
      <c r="A161" s="4"/>
      <c r="B161" s="4"/>
      <c r="C161" s="4"/>
      <c r="D161" s="4"/>
      <c r="E161" s="4"/>
      <c r="F161" s="4"/>
      <c r="G161" s="4"/>
      <c r="H161" s="4"/>
      <c r="I161" s="4"/>
    </row>
    <row r="162" spans="1:9" x14ac:dyDescent="0.2">
      <c r="A162" s="4"/>
      <c r="B162" s="4"/>
      <c r="C162" s="4"/>
      <c r="D162" s="4"/>
      <c r="E162" s="4"/>
      <c r="F162" s="4"/>
      <c r="G162" s="4"/>
      <c r="H162" s="4"/>
      <c r="I162" s="4"/>
    </row>
    <row r="163" spans="1:9" x14ac:dyDescent="0.2">
      <c r="A163" s="4"/>
      <c r="B163" s="4"/>
      <c r="C163" s="4"/>
      <c r="D163" s="4"/>
      <c r="E163" s="4"/>
      <c r="F163" s="4"/>
      <c r="G163" s="4"/>
      <c r="H163" s="4"/>
      <c r="I163" s="4"/>
    </row>
    <row r="164" spans="1:9" x14ac:dyDescent="0.2">
      <c r="A164" s="4"/>
      <c r="B164" s="4"/>
      <c r="C164" s="4"/>
      <c r="D164" s="4"/>
      <c r="E164" s="4"/>
      <c r="F164" s="4"/>
      <c r="G164" s="4"/>
      <c r="H164" s="4"/>
      <c r="I164" s="4"/>
    </row>
    <row r="165" spans="1:9" x14ac:dyDescent="0.2">
      <c r="A165" s="4"/>
      <c r="B165" s="4"/>
      <c r="C165" s="4"/>
      <c r="D165" s="4"/>
      <c r="E165" s="4"/>
      <c r="F165" s="4"/>
      <c r="G165" s="4"/>
      <c r="H165" s="4"/>
      <c r="I165" s="4"/>
    </row>
    <row r="166" spans="1:9" x14ac:dyDescent="0.2">
      <c r="A166" s="4"/>
      <c r="B166" s="4"/>
      <c r="C166" s="4"/>
      <c r="D166" s="4"/>
      <c r="E166" s="4"/>
      <c r="F166" s="4"/>
      <c r="G166" s="4"/>
      <c r="H166" s="4"/>
      <c r="I166" s="4"/>
    </row>
    <row r="167" spans="1:9" x14ac:dyDescent="0.2">
      <c r="A167" s="4"/>
      <c r="B167" s="4"/>
      <c r="C167" s="4"/>
      <c r="D167" s="4"/>
      <c r="E167" s="4"/>
      <c r="F167" s="4"/>
      <c r="G167" s="4"/>
      <c r="H167" s="4"/>
      <c r="I167" s="4"/>
    </row>
    <row r="168" spans="1:9" x14ac:dyDescent="0.2">
      <c r="A168" s="4"/>
      <c r="B168" s="4"/>
      <c r="C168" s="4"/>
      <c r="D168" s="4"/>
      <c r="E168" s="4"/>
      <c r="F168" s="4"/>
      <c r="G168" s="4"/>
      <c r="H168" s="4"/>
      <c r="I168" s="4"/>
    </row>
    <row r="169" spans="1:9" x14ac:dyDescent="0.2">
      <c r="A169" s="4"/>
      <c r="B169" s="4"/>
      <c r="C169" s="4"/>
      <c r="D169" s="4"/>
      <c r="E169" s="4"/>
      <c r="F169" s="4"/>
      <c r="G169" s="4"/>
      <c r="H169" s="4"/>
      <c r="I169" s="4"/>
    </row>
    <row r="170" spans="1:9" x14ac:dyDescent="0.2">
      <c r="A170" s="4"/>
      <c r="B170" s="4"/>
      <c r="C170" s="4"/>
      <c r="D170" s="4"/>
      <c r="E170" s="4"/>
      <c r="F170" s="4"/>
      <c r="G170" s="4"/>
      <c r="H170" s="4"/>
      <c r="I170" s="4"/>
    </row>
    <row r="171" spans="1:9" x14ac:dyDescent="0.2">
      <c r="A171" s="4"/>
      <c r="B171" s="4"/>
      <c r="C171" s="4"/>
      <c r="D171" s="4"/>
      <c r="E171" s="4"/>
      <c r="F171" s="4"/>
      <c r="G171" s="4"/>
      <c r="H171" s="4"/>
      <c r="I171" s="4"/>
    </row>
    <row r="172" spans="1:9" x14ac:dyDescent="0.2">
      <c r="A172" s="4"/>
      <c r="B172" s="4"/>
      <c r="C172" s="4"/>
      <c r="D172" s="4"/>
      <c r="E172" s="4"/>
      <c r="F172" s="4"/>
      <c r="G172" s="4"/>
      <c r="H172" s="4"/>
      <c r="I172" s="4"/>
    </row>
    <row r="173" spans="1:9" x14ac:dyDescent="0.2">
      <c r="A173" s="4"/>
      <c r="B173" s="4"/>
      <c r="C173" s="4"/>
      <c r="D173" s="4"/>
      <c r="E173" s="4"/>
      <c r="F173" s="4"/>
      <c r="G173" s="4"/>
      <c r="H173" s="4"/>
      <c r="I173" s="4"/>
    </row>
    <row r="174" spans="1:9" x14ac:dyDescent="0.2">
      <c r="A174" s="4"/>
      <c r="B174" s="4"/>
      <c r="C174" s="4"/>
      <c r="D174" s="4"/>
      <c r="E174" s="4"/>
      <c r="F174" s="4"/>
      <c r="G174" s="4"/>
      <c r="H174" s="4"/>
      <c r="I174" s="4"/>
    </row>
    <row r="175" spans="1:9" x14ac:dyDescent="0.2">
      <c r="A175" s="4"/>
      <c r="B175" s="4"/>
      <c r="C175" s="4"/>
      <c r="D175" s="4"/>
      <c r="E175" s="4"/>
      <c r="F175" s="4"/>
      <c r="G175" s="4"/>
      <c r="H175" s="4"/>
      <c r="I175" s="4"/>
    </row>
    <row r="177" spans="1:9" x14ac:dyDescent="0.2">
      <c r="A177" s="4"/>
      <c r="B177" s="4"/>
      <c r="C177" s="4"/>
      <c r="D177" s="4"/>
      <c r="E177" s="4"/>
      <c r="F177" s="4"/>
      <c r="G177" s="4"/>
      <c r="H177" s="4"/>
      <c r="I177" s="4"/>
    </row>
    <row r="178" spans="1:9" x14ac:dyDescent="0.2">
      <c r="A178" s="4"/>
      <c r="B178" s="4"/>
      <c r="C178" s="4"/>
      <c r="D178" s="4"/>
      <c r="E178" s="4"/>
      <c r="F178" s="4"/>
      <c r="G178" s="4"/>
      <c r="H178" s="4"/>
      <c r="I178" s="4"/>
    </row>
    <row r="179" spans="1:9" x14ac:dyDescent="0.2">
      <c r="A179" s="4"/>
      <c r="B179" s="4"/>
      <c r="C179" s="4"/>
      <c r="D179" s="4"/>
      <c r="E179" s="4"/>
      <c r="F179" s="4"/>
      <c r="G179" s="4"/>
      <c r="H179" s="4"/>
      <c r="I179" s="4"/>
    </row>
    <row r="180" spans="1:9" x14ac:dyDescent="0.2">
      <c r="A180" s="4"/>
      <c r="B180" s="4"/>
      <c r="C180" s="4"/>
      <c r="D180" s="4"/>
      <c r="E180" s="4"/>
      <c r="F180" s="4"/>
      <c r="G180" s="4"/>
      <c r="H180" s="4"/>
      <c r="I180" s="4"/>
    </row>
    <row r="181" spans="1:9" x14ac:dyDescent="0.2">
      <c r="A181" s="4"/>
      <c r="B181" s="4"/>
      <c r="C181" s="4"/>
      <c r="D181" s="4"/>
      <c r="E181" s="4"/>
      <c r="F181" s="4"/>
      <c r="G181" s="4"/>
      <c r="H181" s="4"/>
      <c r="I181" s="4"/>
    </row>
    <row r="182" spans="1:9" x14ac:dyDescent="0.2">
      <c r="A182" s="4"/>
      <c r="B182" s="4"/>
      <c r="C182" s="4"/>
      <c r="D182" s="4"/>
      <c r="E182" s="4"/>
      <c r="F182" s="4"/>
      <c r="G182" s="4"/>
      <c r="H182" s="4"/>
      <c r="I182" s="4"/>
    </row>
    <row r="188" spans="1:9" x14ac:dyDescent="0.2">
      <c r="A188" s="4"/>
      <c r="B188" s="4"/>
      <c r="C188" s="4"/>
      <c r="D188" s="4"/>
      <c r="E188" s="4"/>
      <c r="F188" s="4"/>
      <c r="G188" s="4"/>
      <c r="H188" s="4"/>
      <c r="I188" s="4"/>
    </row>
    <row r="190" spans="1:9" x14ac:dyDescent="0.2">
      <c r="A190" s="4"/>
      <c r="B190" s="4"/>
      <c r="C190" s="4"/>
      <c r="D190" s="4"/>
      <c r="E190" s="4"/>
      <c r="F190" s="4"/>
      <c r="G190" s="4"/>
      <c r="H190" s="4"/>
      <c r="I190" s="4"/>
    </row>
    <row r="191" spans="1:9" x14ac:dyDescent="0.2">
      <c r="A191" s="4"/>
      <c r="B191" s="4"/>
      <c r="C191" s="4"/>
      <c r="D191" s="4"/>
      <c r="E191" s="4"/>
      <c r="F191" s="4"/>
      <c r="G191" s="4"/>
      <c r="H191" s="4"/>
      <c r="I191" s="4"/>
    </row>
    <row r="192" spans="1:9" x14ac:dyDescent="0.2">
      <c r="A192" s="4"/>
      <c r="B192" s="4"/>
      <c r="C192" s="4"/>
      <c r="D192" s="4"/>
      <c r="E192" s="4"/>
      <c r="F192" s="4"/>
      <c r="G192" s="4"/>
      <c r="H192" s="4"/>
      <c r="I192" s="4"/>
    </row>
    <row r="193" spans="1:9" x14ac:dyDescent="0.2">
      <c r="A193" s="4"/>
      <c r="B193" s="4"/>
      <c r="C193" s="4"/>
      <c r="D193" s="4"/>
      <c r="E193" s="4"/>
      <c r="F193" s="4"/>
      <c r="G193" s="4"/>
      <c r="H193" s="4"/>
      <c r="I193" s="4"/>
    </row>
    <row r="194" spans="1:9" x14ac:dyDescent="0.2">
      <c r="A194" s="4"/>
      <c r="B194" s="4"/>
      <c r="C194" s="4"/>
      <c r="D194" s="4"/>
      <c r="E194" s="4"/>
      <c r="F194" s="4"/>
      <c r="G194" s="4"/>
      <c r="H194" s="4"/>
      <c r="I194" s="4"/>
    </row>
    <row r="195" spans="1:9" x14ac:dyDescent="0.2">
      <c r="A195" s="4"/>
      <c r="B195" s="4"/>
      <c r="C195" s="4"/>
      <c r="D195" s="4"/>
      <c r="E195" s="4"/>
      <c r="F195" s="4"/>
      <c r="G195" s="4"/>
      <c r="H195" s="4"/>
      <c r="I195" s="4"/>
    </row>
    <row r="197" spans="1:9" x14ac:dyDescent="0.2">
      <c r="A197" s="4"/>
      <c r="B197" s="4"/>
      <c r="C197" s="4"/>
      <c r="D197" s="4"/>
      <c r="E197" s="4"/>
      <c r="F197" s="4"/>
      <c r="G197" s="4"/>
      <c r="H197" s="4"/>
      <c r="I197" s="4"/>
    </row>
    <row r="198" spans="1:9" x14ac:dyDescent="0.2">
      <c r="A198" s="4"/>
      <c r="B198" s="4"/>
      <c r="C198" s="4"/>
      <c r="D198" s="4"/>
      <c r="E198" s="4"/>
      <c r="F198" s="4"/>
      <c r="G198" s="4"/>
      <c r="H198" s="4"/>
      <c r="I198" s="4"/>
    </row>
    <row r="199" spans="1:9" x14ac:dyDescent="0.2">
      <c r="A199" s="4"/>
      <c r="B199" s="4"/>
      <c r="C199" s="4"/>
      <c r="D199" s="4"/>
      <c r="E199" s="4"/>
      <c r="F199" s="4"/>
      <c r="G199" s="4"/>
      <c r="H199" s="4"/>
      <c r="I199" s="4"/>
    </row>
    <row r="205" spans="1:9" x14ac:dyDescent="0.2">
      <c r="A205" s="4"/>
      <c r="B205" s="4"/>
      <c r="C205" s="4"/>
      <c r="D205" s="4"/>
      <c r="E205" s="4"/>
      <c r="F205" s="4"/>
      <c r="G205" s="4"/>
      <c r="H205" s="4"/>
      <c r="I205" s="4"/>
    </row>
    <row r="206" spans="1:9" x14ac:dyDescent="0.2">
      <c r="A206" s="4"/>
      <c r="B206" s="4"/>
      <c r="C206" s="4"/>
      <c r="D206" s="4"/>
      <c r="E206" s="4"/>
      <c r="F206" s="4"/>
      <c r="G206" s="4"/>
      <c r="H206" s="4"/>
      <c r="I206" s="4"/>
    </row>
    <row r="207" spans="1:9" x14ac:dyDescent="0.2">
      <c r="A207" s="4"/>
      <c r="B207" s="4"/>
      <c r="C207" s="4"/>
      <c r="D207" s="4"/>
      <c r="E207" s="4"/>
      <c r="F207" s="4"/>
      <c r="G207" s="4"/>
      <c r="H207" s="4"/>
      <c r="I207" s="4"/>
    </row>
    <row r="208" spans="1:9" x14ac:dyDescent="0.2">
      <c r="A208" s="4"/>
      <c r="B208" s="4"/>
      <c r="C208" s="4"/>
      <c r="D208" s="4"/>
      <c r="E208" s="4"/>
      <c r="F208" s="4"/>
      <c r="G208" s="4"/>
      <c r="H208" s="4"/>
      <c r="I208" s="4"/>
    </row>
    <row r="209" spans="1:9" x14ac:dyDescent="0.2">
      <c r="A209" s="4"/>
      <c r="B209" s="4"/>
      <c r="C209" s="4"/>
      <c r="D209" s="4"/>
      <c r="E209" s="4"/>
      <c r="F209" s="4"/>
      <c r="G209" s="4"/>
      <c r="H209" s="4"/>
      <c r="I209" s="4"/>
    </row>
    <row r="210" spans="1:9" x14ac:dyDescent="0.2">
      <c r="A210" s="4"/>
      <c r="B210" s="4"/>
      <c r="C210" s="4"/>
      <c r="D210" s="4"/>
      <c r="E210" s="4"/>
      <c r="F210" s="4"/>
      <c r="G210" s="4"/>
      <c r="H210" s="4"/>
      <c r="I210" s="4"/>
    </row>
    <row r="211" spans="1:9" x14ac:dyDescent="0.2">
      <c r="A211" s="4"/>
      <c r="B211" s="4"/>
      <c r="C211" s="4"/>
      <c r="D211" s="4"/>
      <c r="E211" s="4"/>
      <c r="F211" s="4"/>
      <c r="G211" s="4"/>
      <c r="H211" s="4"/>
      <c r="I211" s="4"/>
    </row>
    <row r="212" spans="1:9" x14ac:dyDescent="0.2">
      <c r="A212" s="4"/>
      <c r="B212" s="4"/>
      <c r="C212" s="4"/>
      <c r="D212" s="4"/>
      <c r="E212" s="4"/>
      <c r="F212" s="4"/>
      <c r="G212" s="4"/>
      <c r="H212" s="4"/>
      <c r="I212" s="4"/>
    </row>
    <row r="213" spans="1:9" x14ac:dyDescent="0.2">
      <c r="A213" s="4"/>
      <c r="B213" s="4"/>
      <c r="C213" s="4"/>
      <c r="D213" s="4"/>
      <c r="E213" s="4"/>
      <c r="F213" s="4"/>
      <c r="G213" s="4"/>
      <c r="H213" s="4"/>
      <c r="I213" s="4"/>
    </row>
    <row r="214" spans="1:9" x14ac:dyDescent="0.2">
      <c r="A214" s="4"/>
      <c r="B214" s="4"/>
      <c r="C214" s="4"/>
      <c r="D214" s="4"/>
      <c r="E214" s="4"/>
      <c r="F214" s="4"/>
      <c r="G214" s="4"/>
      <c r="H214" s="4"/>
      <c r="I214" s="4"/>
    </row>
    <row r="216" spans="1:9" x14ac:dyDescent="0.2">
      <c r="A216" s="4"/>
      <c r="B216" s="4"/>
      <c r="C216" s="4"/>
      <c r="D216" s="4"/>
      <c r="E216" s="4"/>
      <c r="F216" s="4"/>
      <c r="G216" s="4"/>
      <c r="H216" s="4"/>
      <c r="I216" s="4"/>
    </row>
    <row r="217" spans="1:9" x14ac:dyDescent="0.2">
      <c r="A217" s="4"/>
      <c r="B217" s="4"/>
      <c r="C217" s="4"/>
      <c r="D217" s="4"/>
      <c r="E217" s="4"/>
      <c r="F217" s="4"/>
      <c r="G217" s="4"/>
      <c r="H217" s="4"/>
      <c r="I217" s="4"/>
    </row>
    <row r="218" spans="1:9" x14ac:dyDescent="0.2">
      <c r="A218" s="4"/>
      <c r="B218" s="4"/>
      <c r="C218" s="4"/>
      <c r="D218" s="4"/>
      <c r="E218" s="4"/>
      <c r="F218" s="4"/>
      <c r="G218" s="4"/>
      <c r="H218" s="4"/>
      <c r="I218" s="4"/>
    </row>
    <row r="219" spans="1:9" x14ac:dyDescent="0.2">
      <c r="A219" s="4"/>
      <c r="B219" s="4"/>
      <c r="C219" s="4"/>
      <c r="D219" s="4"/>
      <c r="E219" s="4"/>
      <c r="F219" s="4"/>
      <c r="G219" s="4"/>
      <c r="H219" s="4"/>
      <c r="I219" s="4"/>
    </row>
    <row r="220" spans="1:9" x14ac:dyDescent="0.2">
      <c r="A220" s="4"/>
      <c r="B220" s="4"/>
      <c r="C220" s="4"/>
      <c r="D220" s="4"/>
      <c r="E220" s="4"/>
      <c r="F220" s="4"/>
      <c r="G220" s="4"/>
      <c r="H220" s="4"/>
      <c r="I220" s="4"/>
    </row>
    <row r="221" spans="1:9" x14ac:dyDescent="0.2">
      <c r="A221" s="4"/>
      <c r="B221" s="4"/>
      <c r="C221" s="4"/>
      <c r="D221" s="4"/>
      <c r="E221" s="4"/>
      <c r="F221" s="4"/>
      <c r="G221" s="4"/>
      <c r="H221" s="4"/>
      <c r="I221" s="4"/>
    </row>
    <row r="222" spans="1:9" x14ac:dyDescent="0.2">
      <c r="A222" s="4"/>
      <c r="B222" s="4"/>
      <c r="C222" s="4"/>
      <c r="D222" s="4"/>
      <c r="E222" s="4"/>
      <c r="F222" s="4"/>
      <c r="G222" s="4"/>
      <c r="H222" s="4"/>
      <c r="I222" s="4"/>
    </row>
    <row r="223" spans="1:9" x14ac:dyDescent="0.2">
      <c r="A223" s="4"/>
      <c r="B223" s="4"/>
      <c r="C223" s="4"/>
      <c r="D223" s="4"/>
      <c r="E223" s="4"/>
      <c r="F223" s="4"/>
      <c r="G223" s="4"/>
      <c r="H223" s="4"/>
      <c r="I223" s="4"/>
    </row>
    <row r="224" spans="1:9" x14ac:dyDescent="0.2">
      <c r="A224" s="4"/>
      <c r="B224" s="4"/>
      <c r="C224" s="4"/>
      <c r="D224" s="4"/>
      <c r="E224" s="4"/>
      <c r="F224" s="4"/>
      <c r="G224" s="4"/>
      <c r="H224" s="4"/>
      <c r="I224" s="4"/>
    </row>
    <row r="225" spans="1:9" x14ac:dyDescent="0.2">
      <c r="A225" s="4"/>
      <c r="B225" s="4"/>
      <c r="C225" s="4"/>
      <c r="D225" s="4"/>
      <c r="E225" s="4"/>
      <c r="F225" s="4"/>
      <c r="G225" s="4"/>
      <c r="H225" s="4"/>
      <c r="I225" s="4"/>
    </row>
    <row r="226" spans="1:9" x14ac:dyDescent="0.2">
      <c r="A226" s="4"/>
      <c r="B226" s="4"/>
      <c r="C226" s="4"/>
      <c r="D226" s="4"/>
      <c r="E226" s="4"/>
      <c r="F226" s="4"/>
      <c r="G226" s="4"/>
      <c r="H226" s="4"/>
      <c r="I226" s="4"/>
    </row>
    <row r="227" spans="1:9" x14ac:dyDescent="0.2">
      <c r="A227" s="4"/>
      <c r="B227" s="4"/>
      <c r="C227" s="4"/>
      <c r="D227" s="4"/>
      <c r="E227" s="4"/>
      <c r="F227" s="4"/>
      <c r="G227" s="4"/>
      <c r="H227" s="4"/>
      <c r="I227" s="4"/>
    </row>
    <row r="228" spans="1:9" x14ac:dyDescent="0.2">
      <c r="A228" s="4"/>
      <c r="B228" s="4"/>
      <c r="C228" s="4"/>
      <c r="D228" s="4"/>
      <c r="E228" s="4"/>
      <c r="F228" s="4"/>
      <c r="G228" s="4"/>
      <c r="H228" s="4"/>
      <c r="I228" s="4"/>
    </row>
    <row r="229" spans="1:9" x14ac:dyDescent="0.2">
      <c r="A229" s="4"/>
      <c r="B229" s="4"/>
      <c r="C229" s="4"/>
      <c r="D229" s="4"/>
      <c r="E229" s="4"/>
      <c r="F229" s="4"/>
      <c r="G229" s="4"/>
      <c r="H229" s="4"/>
      <c r="I229" s="4"/>
    </row>
    <row r="230" spans="1:9" x14ac:dyDescent="0.2">
      <c r="A230" s="4"/>
      <c r="B230" s="4"/>
      <c r="C230" s="4"/>
      <c r="D230" s="4"/>
      <c r="E230" s="4"/>
      <c r="F230" s="4"/>
      <c r="G230" s="4"/>
      <c r="H230" s="4"/>
      <c r="I230" s="4"/>
    </row>
    <row r="234" spans="1:9" x14ac:dyDescent="0.2">
      <c r="A234" s="4"/>
      <c r="B234" s="4"/>
      <c r="C234" s="4"/>
      <c r="D234" s="4"/>
      <c r="E234" s="4"/>
      <c r="F234" s="4"/>
      <c r="G234" s="4"/>
      <c r="H234" s="4"/>
      <c r="I234" s="4"/>
    </row>
    <row r="244" spans="1:9" x14ac:dyDescent="0.2">
      <c r="A244" s="4"/>
      <c r="B244" s="4"/>
      <c r="C244" s="4"/>
      <c r="D244" s="4"/>
      <c r="E244" s="4"/>
      <c r="F244" s="4"/>
      <c r="G244" s="4"/>
      <c r="H244" s="4"/>
      <c r="I244" s="4"/>
    </row>
  </sheetData>
  <sheetProtection selectLockedCells="1"/>
  <mergeCells count="24">
    <mergeCell ref="E13:F13"/>
    <mergeCell ref="H13:I13"/>
    <mergeCell ref="J48:K48"/>
    <mergeCell ref="E16:F16"/>
    <mergeCell ref="B44:I44"/>
    <mergeCell ref="H45:I45"/>
    <mergeCell ref="F47:F48"/>
    <mergeCell ref="E18:F18"/>
    <mergeCell ref="C29:E29"/>
    <mergeCell ref="C32:F32"/>
    <mergeCell ref="B33:F33"/>
    <mergeCell ref="A34:I34"/>
    <mergeCell ref="A43:I43"/>
    <mergeCell ref="A25:F25"/>
    <mergeCell ref="E6:F6"/>
    <mergeCell ref="H6:I6"/>
    <mergeCell ref="E7:I7"/>
    <mergeCell ref="E11:F11"/>
    <mergeCell ref="E12:F12"/>
    <mergeCell ref="A2:D2"/>
    <mergeCell ref="E2:I2"/>
    <mergeCell ref="E3:I3"/>
    <mergeCell ref="E4:I4"/>
    <mergeCell ref="E5:I5"/>
  </mergeCells>
  <pageMargins left="0.70866141732283472" right="0.70866141732283472" top="0.78740157480314965" bottom="0.78740157480314965" header="0.51181102362204722" footer="0.51181102362204722"/>
  <pageSetup paperSize="9" scale="80" firstPageNumber="101" orientation="portrait" useFirstPageNumber="1" r:id="rId1"/>
  <headerFooter alignWithMargins="0">
    <oddFooter>&amp;L&amp;"Arial,Kurzíva"&amp;11Zastupitelstvo Olomouckého kraje 19. 6. 2023
6.1. - Rozpočet Olomouckého kraje 2022 - závěrečný účet
Příloha č. 14: Financování hospodaření příspěvkových organizací Olomouckého kraje&amp;R&amp;"Arial,Kurzíva"&amp;11Strana &amp;P (celkem 293)</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6">
    <tabColor theme="4" tint="0.59999389629810485"/>
  </sheetPr>
  <dimension ref="A1:L244"/>
  <sheetViews>
    <sheetView showGridLines="0" zoomScaleNormal="100" workbookViewId="0">
      <selection activeCell="G30" sqref="G30"/>
    </sheetView>
  </sheetViews>
  <sheetFormatPr defaultColWidth="9.140625" defaultRowHeight="12.75" x14ac:dyDescent="0.2"/>
  <cols>
    <col min="1" max="1" width="7.5703125" style="27" customWidth="1"/>
    <col min="2" max="2" width="2.5703125" style="27" customWidth="1"/>
    <col min="3" max="3" width="8.42578125" style="27" customWidth="1"/>
    <col min="4" max="4" width="8.28515625" style="27" customWidth="1"/>
    <col min="5" max="5" width="15.28515625" style="27" customWidth="1"/>
    <col min="6" max="6" width="15.5703125" style="27" customWidth="1"/>
    <col min="7" max="7" width="15" style="27" customWidth="1"/>
    <col min="8" max="8" width="15.28515625" style="27" customWidth="1"/>
    <col min="9" max="9" width="19" style="27" customWidth="1"/>
    <col min="10" max="10" width="16.85546875" style="309" customWidth="1"/>
    <col min="11" max="11" width="14.42578125" style="7" customWidth="1"/>
    <col min="12" max="16384" width="9.140625" style="4"/>
  </cols>
  <sheetData>
    <row r="1" spans="1:11" ht="19.5" x14ac:dyDescent="0.4">
      <c r="A1" s="43" t="s">
        <v>0</v>
      </c>
      <c r="B1" s="21"/>
      <c r="C1" s="21"/>
      <c r="D1" s="21"/>
      <c r="I1" s="288"/>
    </row>
    <row r="2" spans="1:11" ht="19.5" x14ac:dyDescent="0.4">
      <c r="A2" s="471" t="s">
        <v>1</v>
      </c>
      <c r="B2" s="471"/>
      <c r="C2" s="471"/>
      <c r="D2" s="471"/>
      <c r="E2" s="472" t="s">
        <v>192</v>
      </c>
      <c r="F2" s="472"/>
      <c r="G2" s="472"/>
      <c r="H2" s="472"/>
      <c r="I2" s="472"/>
      <c r="J2" s="22"/>
    </row>
    <row r="3" spans="1:11" ht="9.75" customHeight="1" x14ac:dyDescent="0.4">
      <c r="A3" s="122"/>
      <c r="B3" s="122"/>
      <c r="C3" s="122"/>
      <c r="D3" s="122"/>
      <c r="E3" s="466" t="s">
        <v>23</v>
      </c>
      <c r="F3" s="466"/>
      <c r="G3" s="466"/>
      <c r="H3" s="466"/>
      <c r="I3" s="466"/>
      <c r="J3" s="22"/>
    </row>
    <row r="4" spans="1:11" ht="15.75" x14ac:dyDescent="0.25">
      <c r="A4" s="23" t="s">
        <v>2</v>
      </c>
      <c r="E4" s="473" t="s">
        <v>224</v>
      </c>
      <c r="F4" s="473"/>
      <c r="G4" s="473"/>
      <c r="H4" s="473"/>
      <c r="I4" s="473"/>
    </row>
    <row r="5" spans="1:11" ht="7.5" customHeight="1" x14ac:dyDescent="0.3">
      <c r="A5" s="24"/>
      <c r="E5" s="466" t="s">
        <v>23</v>
      </c>
      <c r="F5" s="466"/>
      <c r="G5" s="466"/>
      <c r="H5" s="466"/>
      <c r="I5" s="466"/>
    </row>
    <row r="6" spans="1:11" ht="19.5" x14ac:dyDescent="0.4">
      <c r="A6" s="22" t="s">
        <v>34</v>
      </c>
      <c r="C6" s="287"/>
      <c r="D6" s="287"/>
      <c r="E6" s="468">
        <v>849235</v>
      </c>
      <c r="F6" s="469"/>
      <c r="G6" s="126" t="s">
        <v>3</v>
      </c>
      <c r="H6" s="470">
        <v>1400</v>
      </c>
      <c r="I6" s="470"/>
    </row>
    <row r="7" spans="1:11" ht="8.25" customHeight="1" x14ac:dyDescent="0.4">
      <c r="A7" s="22"/>
      <c r="E7" s="466" t="s">
        <v>24</v>
      </c>
      <c r="F7" s="466"/>
      <c r="G7" s="466"/>
      <c r="H7" s="466"/>
      <c r="I7" s="466"/>
    </row>
    <row r="8" spans="1:11" ht="19.5" hidden="1" x14ac:dyDescent="0.4">
      <c r="A8" s="22"/>
      <c r="E8" s="127"/>
      <c r="F8" s="127"/>
      <c r="G8" s="127"/>
      <c r="H8" s="25"/>
      <c r="I8" s="127"/>
    </row>
    <row r="9" spans="1:11" ht="30.75" customHeight="1" x14ac:dyDescent="0.4">
      <c r="A9" s="22"/>
      <c r="E9" s="127"/>
      <c r="F9" s="127"/>
      <c r="G9" s="127"/>
      <c r="H9" s="25"/>
      <c r="I9" s="127"/>
    </row>
    <row r="11" spans="1:11" ht="15" customHeight="1" x14ac:dyDescent="0.4">
      <c r="A11" s="26"/>
      <c r="E11" s="435" t="s">
        <v>4</v>
      </c>
      <c r="F11" s="467"/>
      <c r="G11" s="38" t="s">
        <v>5</v>
      </c>
      <c r="H11" s="33" t="s">
        <v>6</v>
      </c>
      <c r="I11" s="33"/>
      <c r="J11" s="27"/>
      <c r="K11" s="4"/>
    </row>
    <row r="12" spans="1:11" ht="15" customHeight="1" x14ac:dyDescent="0.4">
      <c r="A12" s="29"/>
      <c r="B12" s="29"/>
      <c r="C12" s="29"/>
      <c r="D12" s="29"/>
      <c r="E12" s="435" t="s">
        <v>7</v>
      </c>
      <c r="F12" s="467"/>
      <c r="G12" s="38" t="s">
        <v>8</v>
      </c>
      <c r="H12" s="37" t="s">
        <v>9</v>
      </c>
      <c r="I12" s="44" t="s">
        <v>10</v>
      </c>
      <c r="J12" s="27"/>
      <c r="K12" s="4"/>
    </row>
    <row r="13" spans="1:11" ht="12.75" customHeight="1" x14ac:dyDescent="0.2">
      <c r="A13" s="29"/>
      <c r="B13" s="29"/>
      <c r="C13" s="29"/>
      <c r="D13" s="29"/>
      <c r="E13" s="435" t="s">
        <v>11</v>
      </c>
      <c r="F13" s="467"/>
      <c r="G13" s="45"/>
      <c r="H13" s="474" t="s">
        <v>35</v>
      </c>
      <c r="I13" s="474"/>
      <c r="J13" s="27"/>
      <c r="K13" s="4"/>
    </row>
    <row r="14" spans="1:11" ht="12.75" customHeight="1" x14ac:dyDescent="0.2">
      <c r="A14" s="29"/>
      <c r="B14" s="29"/>
      <c r="C14" s="29"/>
      <c r="D14" s="29"/>
      <c r="E14" s="28"/>
      <c r="F14" s="28"/>
      <c r="G14" s="45"/>
      <c r="H14" s="123"/>
      <c r="I14" s="123"/>
      <c r="J14" s="27"/>
      <c r="K14" s="4"/>
    </row>
    <row r="15" spans="1:11" ht="18.75" x14ac:dyDescent="0.4">
      <c r="A15" s="30" t="s">
        <v>36</v>
      </c>
      <c r="B15" s="30"/>
      <c r="C15" s="31"/>
      <c r="D15" s="30"/>
      <c r="E15" s="2"/>
      <c r="F15" s="2"/>
      <c r="G15" s="47"/>
      <c r="H15" s="29"/>
      <c r="I15" s="29"/>
      <c r="J15" s="27"/>
      <c r="K15" s="4"/>
    </row>
    <row r="16" spans="1:11" ht="19.5" x14ac:dyDescent="0.4">
      <c r="A16" s="32" t="s">
        <v>62</v>
      </c>
      <c r="B16" s="30"/>
      <c r="C16" s="31"/>
      <c r="D16" s="30"/>
      <c r="E16" s="476">
        <v>28591000</v>
      </c>
      <c r="F16" s="477"/>
      <c r="G16" s="6">
        <f>H16+I16</f>
        <v>29130975.68</v>
      </c>
      <c r="H16" s="39">
        <v>28981542.68</v>
      </c>
      <c r="I16" s="39">
        <v>149433</v>
      </c>
      <c r="J16" s="27"/>
      <c r="K16" s="4"/>
    </row>
    <row r="17" spans="1:11" ht="18" x14ac:dyDescent="0.35">
      <c r="A17" s="103" t="s">
        <v>6</v>
      </c>
      <c r="B17" s="3"/>
      <c r="C17" s="104" t="s">
        <v>26</v>
      </c>
      <c r="D17" s="3"/>
      <c r="E17" s="3"/>
      <c r="F17" s="3"/>
      <c r="G17" s="102">
        <f>H17+I17</f>
        <v>0</v>
      </c>
      <c r="H17" s="102">
        <v>0</v>
      </c>
      <c r="I17" s="102">
        <v>0</v>
      </c>
      <c r="J17" s="320"/>
      <c r="K17" s="311"/>
    </row>
    <row r="18" spans="1:11" ht="19.5" x14ac:dyDescent="0.4">
      <c r="A18" s="32" t="s">
        <v>63</v>
      </c>
      <c r="B18" s="3"/>
      <c r="C18" s="3"/>
      <c r="D18" s="3"/>
      <c r="E18" s="476">
        <v>28591000</v>
      </c>
      <c r="F18" s="477"/>
      <c r="G18" s="6">
        <f>H18+I18</f>
        <v>29159747.379999999</v>
      </c>
      <c r="H18" s="39">
        <v>28986912.379999999</v>
      </c>
      <c r="I18" s="39">
        <v>172835</v>
      </c>
      <c r="J18" s="27"/>
      <c r="K18" s="4"/>
    </row>
    <row r="19" spans="1:11" ht="19.5" x14ac:dyDescent="0.4">
      <c r="A19" s="32"/>
      <c r="B19" s="3"/>
      <c r="C19" s="3"/>
      <c r="D19" s="3"/>
      <c r="E19" s="120"/>
      <c r="F19" s="121"/>
      <c r="G19" s="5"/>
      <c r="H19" s="39"/>
      <c r="I19" s="39"/>
      <c r="J19" s="295"/>
      <c r="K19" s="4"/>
    </row>
    <row r="20" spans="1:11" s="132" customFormat="1" ht="19.5" x14ac:dyDescent="0.4">
      <c r="A20" s="129" t="s">
        <v>64</v>
      </c>
      <c r="B20" s="129"/>
      <c r="C20" s="130"/>
      <c r="D20" s="129"/>
      <c r="E20" s="129"/>
      <c r="F20" s="129"/>
      <c r="G20" s="131">
        <f>G18-G16+G17</f>
        <v>28771.699999999255</v>
      </c>
      <c r="H20" s="131">
        <f>H18-H16+H17</f>
        <v>5369.6999999992549</v>
      </c>
      <c r="I20" s="131">
        <f>I18-I16+I17</f>
        <v>23402</v>
      </c>
      <c r="J20" s="314"/>
      <c r="K20" s="57"/>
    </row>
    <row r="21" spans="1:11" s="132" customFormat="1" ht="19.5" x14ac:dyDescent="0.4">
      <c r="A21" s="129" t="s">
        <v>65</v>
      </c>
      <c r="B21" s="129"/>
      <c r="C21" s="130"/>
      <c r="D21" s="129"/>
      <c r="E21" s="129"/>
      <c r="F21" s="129"/>
      <c r="G21" s="131">
        <f>G20-G17</f>
        <v>28771.699999999255</v>
      </c>
      <c r="H21" s="131">
        <f>H20-H17</f>
        <v>5369.6999999992549</v>
      </c>
      <c r="I21" s="131">
        <f>I20-I17</f>
        <v>23402</v>
      </c>
      <c r="J21" s="314"/>
      <c r="K21" s="313"/>
    </row>
    <row r="22" spans="1:11" ht="14.25" customHeight="1" x14ac:dyDescent="0.4">
      <c r="A22" s="2"/>
      <c r="B22" s="3"/>
      <c r="C22" s="3"/>
      <c r="D22" s="3"/>
      <c r="E22" s="3"/>
      <c r="F22" s="3"/>
      <c r="G22" s="3"/>
      <c r="H22" s="1"/>
      <c r="I22" s="1"/>
      <c r="J22" s="314"/>
      <c r="K22" s="313"/>
    </row>
    <row r="23" spans="1:11" ht="19.5" x14ac:dyDescent="0.4">
      <c r="J23" s="314"/>
      <c r="K23" s="313"/>
    </row>
    <row r="24" spans="1:11" ht="19.5" x14ac:dyDescent="0.4">
      <c r="A24" s="30" t="s">
        <v>66</v>
      </c>
      <c r="B24" s="34"/>
      <c r="C24" s="31"/>
      <c r="D24" s="34"/>
      <c r="E24" s="34"/>
      <c r="J24" s="314"/>
      <c r="K24" s="313"/>
    </row>
    <row r="25" spans="1:11" s="132" customFormat="1" ht="28.5" customHeight="1" x14ac:dyDescent="0.3">
      <c r="A25" s="437" t="s">
        <v>196</v>
      </c>
      <c r="B25" s="437"/>
      <c r="C25" s="437"/>
      <c r="D25" s="437"/>
      <c r="E25" s="437"/>
      <c r="F25" s="437"/>
      <c r="G25" s="134">
        <f>G21-I26</f>
        <v>28771.699999999255</v>
      </c>
      <c r="H25" s="135">
        <f>H21</f>
        <v>5369.6999999992549</v>
      </c>
      <c r="I25" s="135">
        <f>I21-I26</f>
        <v>23402</v>
      </c>
    </row>
    <row r="26" spans="1:11" s="132" customFormat="1" ht="15" x14ac:dyDescent="0.3">
      <c r="A26" s="133" t="s">
        <v>197</v>
      </c>
      <c r="B26" s="130"/>
      <c r="C26" s="130"/>
      <c r="D26" s="130"/>
      <c r="E26" s="130"/>
      <c r="F26" s="130"/>
      <c r="G26" s="134"/>
      <c r="H26" s="363" t="s">
        <v>198</v>
      </c>
      <c r="I26" s="135">
        <v>0</v>
      </c>
      <c r="J26" s="321"/>
      <c r="K26" s="313"/>
    </row>
    <row r="27" spans="1:11" s="132" customFormat="1" x14ac:dyDescent="0.2">
      <c r="A27" s="136"/>
      <c r="B27" s="136"/>
      <c r="C27" s="136"/>
      <c r="D27" s="136"/>
      <c r="E27" s="136"/>
      <c r="F27" s="136"/>
      <c r="G27" s="136"/>
      <c r="H27" s="136"/>
      <c r="I27" s="136"/>
      <c r="J27" s="315"/>
      <c r="K27" s="316"/>
    </row>
    <row r="28" spans="1:11" s="132" customFormat="1" ht="16.5" x14ac:dyDescent="0.35">
      <c r="A28" s="129" t="s">
        <v>37</v>
      </c>
      <c r="B28" s="129" t="s">
        <v>38</v>
      </c>
      <c r="C28" s="129"/>
      <c r="D28" s="137"/>
      <c r="E28" s="137"/>
      <c r="F28" s="138"/>
      <c r="G28" s="131"/>
      <c r="H28" s="139"/>
      <c r="I28" s="138"/>
      <c r="J28" s="317"/>
      <c r="K28" s="313"/>
    </row>
    <row r="29" spans="1:11" s="132" customFormat="1" ht="16.5" customHeight="1" x14ac:dyDescent="0.3">
      <c r="A29" s="129"/>
      <c r="B29" s="129"/>
      <c r="C29" s="438" t="s">
        <v>14</v>
      </c>
      <c r="D29" s="438"/>
      <c r="E29" s="438"/>
      <c r="F29" s="138"/>
      <c r="G29" s="140">
        <f>G30+G31</f>
        <v>28771.7</v>
      </c>
      <c r="H29" s="139"/>
      <c r="I29" s="138"/>
      <c r="J29" s="317"/>
      <c r="K29" s="313"/>
    </row>
    <row r="30" spans="1:11" s="132" customFormat="1" ht="18.75" x14ac:dyDescent="0.4">
      <c r="A30" s="141"/>
      <c r="B30" s="141"/>
      <c r="C30" s="142"/>
      <c r="D30" s="143"/>
      <c r="E30" s="144" t="s">
        <v>41</v>
      </c>
      <c r="F30" s="145" t="s">
        <v>15</v>
      </c>
      <c r="G30" s="146">
        <v>5000</v>
      </c>
      <c r="H30" s="139"/>
      <c r="I30" s="138"/>
      <c r="J30" s="57"/>
      <c r="K30" s="57"/>
    </row>
    <row r="31" spans="1:11" s="132" customFormat="1" ht="18.75" x14ac:dyDescent="0.4">
      <c r="A31" s="141"/>
      <c r="B31" s="141"/>
      <c r="C31" s="147"/>
      <c r="D31" s="143"/>
      <c r="E31" s="148"/>
      <c r="F31" s="145" t="s">
        <v>55</v>
      </c>
      <c r="G31" s="146">
        <v>23771.7</v>
      </c>
      <c r="H31" s="139"/>
      <c r="I31" s="138"/>
      <c r="J31" s="318"/>
      <c r="K31" s="318"/>
    </row>
    <row r="32" spans="1:11" s="132" customFormat="1" ht="18.75" x14ac:dyDescent="0.4">
      <c r="A32" s="141"/>
      <c r="B32" s="149"/>
      <c r="C32" s="438" t="s">
        <v>42</v>
      </c>
      <c r="D32" s="438"/>
      <c r="E32" s="438"/>
      <c r="F32" s="438"/>
      <c r="G32" s="140">
        <f>I26</f>
        <v>0</v>
      </c>
      <c r="H32" s="139"/>
      <c r="I32" s="138"/>
      <c r="J32" s="319"/>
      <c r="K32" s="57"/>
    </row>
    <row r="33" spans="1:11" ht="20.25" customHeight="1" x14ac:dyDescent="0.3">
      <c r="A33" s="150"/>
      <c r="B33" s="455" t="str">
        <f>CONCATENATE("b) Výsledek hospod. předcház. účet. období k 31. 12. ",'Rekapitulace dle oblasti'!E7)</f>
        <v>b) Výsledek hospod. předcház. účet. období k 31. 12. 2022</v>
      </c>
      <c r="C33" s="455"/>
      <c r="D33" s="455"/>
      <c r="E33" s="455"/>
      <c r="F33" s="455"/>
      <c r="G33" s="151">
        <v>103311.18</v>
      </c>
      <c r="H33" s="150"/>
      <c r="I33" s="150"/>
      <c r="J33" s="321"/>
      <c r="K33" s="310"/>
    </row>
    <row r="34" spans="1:11" ht="38.25" customHeight="1" x14ac:dyDescent="0.2">
      <c r="A34" s="441"/>
      <c r="B34" s="441"/>
      <c r="C34" s="441"/>
      <c r="D34" s="441"/>
      <c r="E34" s="441"/>
      <c r="F34" s="441"/>
      <c r="G34" s="441"/>
      <c r="H34" s="441"/>
      <c r="I34" s="441"/>
      <c r="J34" s="321"/>
      <c r="K34" s="18"/>
    </row>
    <row r="35" spans="1:11" ht="18.75" customHeight="1" x14ac:dyDescent="0.4">
      <c r="A35" s="30" t="s">
        <v>39</v>
      </c>
      <c r="B35" s="30" t="s">
        <v>21</v>
      </c>
      <c r="C35" s="30"/>
      <c r="D35" s="34"/>
      <c r="E35" s="47"/>
      <c r="F35" s="3"/>
      <c r="G35" s="152"/>
      <c r="H35" s="29"/>
      <c r="I35" s="29"/>
      <c r="J35" s="315"/>
      <c r="K35" s="316"/>
    </row>
    <row r="36" spans="1:11" ht="18.75" x14ac:dyDescent="0.4">
      <c r="A36" s="30"/>
      <c r="B36" s="30"/>
      <c r="C36" s="30"/>
      <c r="D36" s="34"/>
      <c r="F36" s="360" t="s">
        <v>25</v>
      </c>
      <c r="G36" s="44" t="s">
        <v>5</v>
      </c>
      <c r="H36" s="29"/>
      <c r="I36" s="153" t="s">
        <v>27</v>
      </c>
      <c r="J36" s="18"/>
    </row>
    <row r="37" spans="1:11" ht="16.5" x14ac:dyDescent="0.35">
      <c r="A37" s="154" t="s">
        <v>22</v>
      </c>
      <c r="B37" s="35"/>
      <c r="C37" s="2"/>
      <c r="D37" s="35"/>
      <c r="E37" s="47"/>
      <c r="F37" s="48">
        <v>0</v>
      </c>
      <c r="G37" s="48">
        <v>0</v>
      </c>
      <c r="H37" s="49"/>
      <c r="I37" s="155" t="str">
        <f>IF(F37=0,"nerozp.",G37/F37)</f>
        <v>nerozp.</v>
      </c>
      <c r="J37" s="18"/>
    </row>
    <row r="38" spans="1:11" ht="16.5" hidden="1" customHeight="1" x14ac:dyDescent="0.35">
      <c r="A38" s="154" t="s">
        <v>60</v>
      </c>
      <c r="B38" s="35"/>
      <c r="C38" s="2"/>
      <c r="D38" s="50"/>
      <c r="E38" s="50"/>
      <c r="F38" s="48">
        <v>0</v>
      </c>
      <c r="G38" s="48">
        <v>0</v>
      </c>
      <c r="H38" s="49"/>
      <c r="I38" s="155" t="e">
        <f t="shared" ref="I38:I39" si="0">G38/F38</f>
        <v>#DIV/0!</v>
      </c>
      <c r="J38" s="18"/>
    </row>
    <row r="39" spans="1:11" ht="16.5" hidden="1" customHeight="1" x14ac:dyDescent="0.35">
      <c r="A39" s="154" t="s">
        <v>61</v>
      </c>
      <c r="B39" s="35"/>
      <c r="C39" s="2"/>
      <c r="D39" s="50"/>
      <c r="E39" s="50"/>
      <c r="F39" s="48">
        <v>0</v>
      </c>
      <c r="G39" s="48">
        <v>0</v>
      </c>
      <c r="H39" s="49"/>
      <c r="I39" s="155" t="e">
        <f t="shared" si="0"/>
        <v>#DIV/0!</v>
      </c>
      <c r="J39" s="18"/>
    </row>
    <row r="40" spans="1:11" ht="16.5" x14ac:dyDescent="0.35">
      <c r="A40" s="154" t="s">
        <v>54</v>
      </c>
      <c r="B40" s="35"/>
      <c r="C40" s="2"/>
      <c r="D40" s="50"/>
      <c r="E40" s="50"/>
      <c r="F40" s="48">
        <v>0</v>
      </c>
      <c r="G40" s="48">
        <v>0</v>
      </c>
      <c r="H40" s="49"/>
      <c r="I40" s="155" t="str">
        <f t="shared" ref="I40:I42" si="1">IF(F40=0,"nerozp.",G40/F40)</f>
        <v>nerozp.</v>
      </c>
      <c r="J40" s="8"/>
    </row>
    <row r="41" spans="1:11" ht="16.5" x14ac:dyDescent="0.35">
      <c r="A41" s="154" t="s">
        <v>52</v>
      </c>
      <c r="B41" s="35"/>
      <c r="C41" s="2"/>
      <c r="D41" s="47"/>
      <c r="E41" s="47"/>
      <c r="F41" s="48">
        <v>580353.93999999994</v>
      </c>
      <c r="G41" s="48">
        <v>580353.93999999994</v>
      </c>
      <c r="H41" s="49"/>
      <c r="I41" s="386">
        <f>IF(F41=0,"nerozp.",G41/F41)</f>
        <v>1</v>
      </c>
      <c r="J41" s="8"/>
    </row>
    <row r="42" spans="1:11" ht="16.5" x14ac:dyDescent="0.35">
      <c r="A42" s="154" t="s">
        <v>230</v>
      </c>
      <c r="B42" s="2"/>
      <c r="C42" s="2"/>
      <c r="D42" s="29"/>
      <c r="E42" s="29"/>
      <c r="F42" s="48">
        <v>0</v>
      </c>
      <c r="G42" s="48">
        <v>0</v>
      </c>
      <c r="H42" s="49"/>
      <c r="I42" s="155" t="str">
        <f t="shared" si="1"/>
        <v>nerozp.</v>
      </c>
      <c r="J42" s="8"/>
    </row>
    <row r="43" spans="1:11" ht="12.75" hidden="1" customHeight="1" x14ac:dyDescent="0.2">
      <c r="A43" s="433" t="s">
        <v>51</v>
      </c>
      <c r="B43" s="433"/>
      <c r="C43" s="433"/>
      <c r="D43" s="433"/>
      <c r="E43" s="433"/>
      <c r="F43" s="433"/>
      <c r="G43" s="433"/>
      <c r="H43" s="433"/>
      <c r="I43" s="433"/>
      <c r="J43" s="8"/>
    </row>
    <row r="44" spans="1:11" ht="27" customHeight="1" x14ac:dyDescent="0.2">
      <c r="A44" s="156" t="s">
        <v>51</v>
      </c>
      <c r="B44" s="426"/>
      <c r="C44" s="426"/>
      <c r="D44" s="426"/>
      <c r="E44" s="426"/>
      <c r="F44" s="426"/>
      <c r="G44" s="426"/>
      <c r="H44" s="426"/>
      <c r="I44" s="426"/>
      <c r="J44" s="8"/>
    </row>
    <row r="45" spans="1:11" ht="19.5" thickBot="1" x14ac:dyDescent="0.45">
      <c r="A45" s="30" t="s">
        <v>40</v>
      </c>
      <c r="B45" s="30" t="s">
        <v>16</v>
      </c>
      <c r="C45" s="30"/>
      <c r="D45" s="47"/>
      <c r="E45" s="47"/>
      <c r="F45" s="29"/>
      <c r="G45" s="36"/>
      <c r="H45" s="427" t="s">
        <v>29</v>
      </c>
      <c r="I45" s="427"/>
      <c r="J45" s="8"/>
    </row>
    <row r="46" spans="1:11" ht="18.75" thickTop="1" x14ac:dyDescent="0.35">
      <c r="A46" s="157"/>
      <c r="B46" s="158"/>
      <c r="C46" s="159"/>
      <c r="D46" s="158"/>
      <c r="E46" s="160" t="str">
        <f>CONCATENATE("Stav k 1.1.",'Rekapitulace dle oblasti'!E7)</f>
        <v>Stav k 1.1.2022</v>
      </c>
      <c r="F46" s="161" t="s">
        <v>17</v>
      </c>
      <c r="G46" s="161" t="s">
        <v>18</v>
      </c>
      <c r="H46" s="162" t="s">
        <v>19</v>
      </c>
      <c r="I46" s="163" t="s">
        <v>28</v>
      </c>
      <c r="J46" s="8"/>
    </row>
    <row r="47" spans="1:11" x14ac:dyDescent="0.2">
      <c r="A47" s="164"/>
      <c r="B47" s="165"/>
      <c r="C47" s="165"/>
      <c r="D47" s="165"/>
      <c r="E47" s="166"/>
      <c r="F47" s="445"/>
      <c r="G47" s="167"/>
      <c r="H47" s="168" t="str">
        <f>CONCATENATE("31.12.",'Rekapitulace dle oblasti'!E7)</f>
        <v>31.12.2022</v>
      </c>
      <c r="I47" s="169" t="str">
        <f>CONCATENATE("31.12.",'Rekapitulace dle oblasti'!E7)</f>
        <v>31.12.2022</v>
      </c>
      <c r="J47" s="8"/>
    </row>
    <row r="48" spans="1:11" x14ac:dyDescent="0.2">
      <c r="A48" s="164"/>
      <c r="B48" s="165"/>
      <c r="C48" s="165"/>
      <c r="D48" s="165"/>
      <c r="E48" s="166"/>
      <c r="F48" s="445"/>
      <c r="G48" s="170"/>
      <c r="H48" s="170"/>
      <c r="I48" s="171"/>
      <c r="J48" s="429"/>
      <c r="K48" s="430"/>
    </row>
    <row r="49" spans="1:12" ht="13.5" thickBot="1" x14ac:dyDescent="0.25">
      <c r="A49" s="172"/>
      <c r="B49" s="173"/>
      <c r="C49" s="173"/>
      <c r="D49" s="173"/>
      <c r="E49" s="166"/>
      <c r="F49" s="174"/>
      <c r="G49" s="174"/>
      <c r="H49" s="174"/>
      <c r="I49" s="175"/>
    </row>
    <row r="50" spans="1:12" ht="13.5" thickTop="1" x14ac:dyDescent="0.2">
      <c r="A50" s="176"/>
      <c r="B50" s="177"/>
      <c r="C50" s="177" t="s">
        <v>15</v>
      </c>
      <c r="D50" s="177"/>
      <c r="E50" s="178">
        <v>8600</v>
      </c>
      <c r="F50" s="179">
        <v>5000</v>
      </c>
      <c r="G50" s="180">
        <v>5000</v>
      </c>
      <c r="H50" s="180">
        <f t="shared" ref="H50:H53" si="2">E50+F50-G50</f>
        <v>8600</v>
      </c>
      <c r="I50" s="181">
        <v>8600</v>
      </c>
      <c r="J50" s="322"/>
      <c r="K50" s="322"/>
      <c r="L50" s="310"/>
    </row>
    <row r="51" spans="1:12" x14ac:dyDescent="0.2">
      <c r="A51" s="182"/>
      <c r="B51" s="183"/>
      <c r="C51" s="183" t="s">
        <v>20</v>
      </c>
      <c r="D51" s="183"/>
      <c r="E51" s="184">
        <v>151288.71</v>
      </c>
      <c r="F51" s="185">
        <v>329825</v>
      </c>
      <c r="G51" s="186">
        <v>349223</v>
      </c>
      <c r="H51" s="186">
        <f t="shared" si="2"/>
        <v>131890.70999999996</v>
      </c>
      <c r="I51" s="187">
        <v>90870.62</v>
      </c>
      <c r="J51" s="322"/>
      <c r="K51" s="323"/>
      <c r="L51" s="310"/>
    </row>
    <row r="52" spans="1:12" x14ac:dyDescent="0.2">
      <c r="A52" s="182"/>
      <c r="B52" s="183"/>
      <c r="C52" s="183" t="s">
        <v>55</v>
      </c>
      <c r="D52" s="183"/>
      <c r="E52" s="184">
        <v>1398423.72</v>
      </c>
      <c r="F52" s="185">
        <v>736337.08</v>
      </c>
      <c r="G52" s="186">
        <v>807255.33</v>
      </c>
      <c r="H52" s="186">
        <f t="shared" si="2"/>
        <v>1327505.4699999997</v>
      </c>
      <c r="I52" s="187">
        <v>1078075.47</v>
      </c>
      <c r="J52" s="323"/>
      <c r="K52" s="323"/>
      <c r="L52" s="310"/>
    </row>
    <row r="53" spans="1:12" x14ac:dyDescent="0.2">
      <c r="A53" s="182"/>
      <c r="B53" s="183"/>
      <c r="C53" s="183" t="s">
        <v>53</v>
      </c>
      <c r="D53" s="183"/>
      <c r="E53" s="184">
        <v>777473.42</v>
      </c>
      <c r="F53" s="185">
        <v>1386158.94</v>
      </c>
      <c r="G53" s="186">
        <v>2108898.94</v>
      </c>
      <c r="H53" s="186">
        <f t="shared" si="2"/>
        <v>54733.419999999925</v>
      </c>
      <c r="I53" s="187">
        <v>54733.42</v>
      </c>
      <c r="J53" s="324"/>
      <c r="K53" s="324"/>
      <c r="L53" s="310"/>
    </row>
    <row r="54" spans="1:12" ht="18.75" thickBot="1" x14ac:dyDescent="0.4">
      <c r="A54" s="188" t="s">
        <v>11</v>
      </c>
      <c r="B54" s="189"/>
      <c r="C54" s="189"/>
      <c r="D54" s="189"/>
      <c r="E54" s="190">
        <f>E50+E51+E52+E53</f>
        <v>2335785.85</v>
      </c>
      <c r="F54" s="191">
        <f>F50+F51+F52+F53</f>
        <v>2457321.02</v>
      </c>
      <c r="G54" s="192">
        <f>G50+G51+G52+G53</f>
        <v>3270377.27</v>
      </c>
      <c r="H54" s="192">
        <f>H50+H51+H52+H53</f>
        <v>1522729.5999999996</v>
      </c>
      <c r="I54" s="193">
        <f>SUM(I50:I53)</f>
        <v>1232279.5099999998</v>
      </c>
      <c r="J54" s="325"/>
      <c r="K54" s="325"/>
      <c r="L54" s="310"/>
    </row>
    <row r="55" spans="1:12" ht="13.5" thickTop="1" x14ac:dyDescent="0.2">
      <c r="G55" s="286"/>
    </row>
    <row r="62" spans="1:12" x14ac:dyDescent="0.2">
      <c r="A62" s="4"/>
      <c r="B62" s="4"/>
      <c r="C62" s="4"/>
      <c r="D62" s="4"/>
      <c r="E62" s="4"/>
      <c r="F62" s="4"/>
      <c r="G62" s="4"/>
      <c r="H62" s="4"/>
      <c r="I62" s="4"/>
    </row>
    <row r="63" spans="1:12" x14ac:dyDescent="0.2">
      <c r="A63" s="4"/>
      <c r="B63" s="4"/>
      <c r="C63" s="4"/>
      <c r="D63" s="4"/>
      <c r="E63" s="4"/>
      <c r="F63" s="4"/>
      <c r="G63" s="4"/>
      <c r="H63" s="4"/>
      <c r="I63" s="4"/>
    </row>
    <row r="64" spans="1:12" x14ac:dyDescent="0.2">
      <c r="A64" s="4"/>
      <c r="B64" s="4"/>
      <c r="C64" s="4"/>
      <c r="D64" s="4"/>
      <c r="E64" s="4"/>
      <c r="F64" s="4"/>
      <c r="G64" s="4"/>
      <c r="H64" s="4"/>
      <c r="I64" s="4"/>
    </row>
    <row r="65" spans="1:9" x14ac:dyDescent="0.2">
      <c r="A65" s="4"/>
      <c r="B65" s="4"/>
      <c r="C65" s="4"/>
      <c r="D65" s="4"/>
      <c r="E65" s="4"/>
      <c r="F65" s="4"/>
      <c r="G65" s="4"/>
      <c r="H65" s="4"/>
      <c r="I65" s="4"/>
    </row>
    <row r="66" spans="1:9" x14ac:dyDescent="0.2">
      <c r="A66" s="4"/>
      <c r="B66" s="4"/>
      <c r="C66" s="4"/>
      <c r="D66" s="4"/>
      <c r="E66" s="4"/>
      <c r="F66" s="4"/>
      <c r="G66" s="4"/>
      <c r="H66" s="4"/>
      <c r="I66" s="4"/>
    </row>
    <row r="67" spans="1:9" x14ac:dyDescent="0.2">
      <c r="A67" s="4"/>
      <c r="B67" s="4"/>
      <c r="C67" s="4"/>
      <c r="D67" s="4"/>
      <c r="E67" s="4"/>
      <c r="F67" s="4"/>
      <c r="G67" s="4"/>
      <c r="H67" s="4"/>
      <c r="I67" s="4"/>
    </row>
    <row r="68" spans="1:9" x14ac:dyDescent="0.2">
      <c r="A68" s="4"/>
      <c r="B68" s="4"/>
      <c r="C68" s="4"/>
      <c r="D68" s="4"/>
      <c r="E68" s="4"/>
      <c r="F68" s="4"/>
      <c r="G68" s="4"/>
      <c r="H68" s="4"/>
      <c r="I68" s="4"/>
    </row>
    <row r="69" spans="1:9" x14ac:dyDescent="0.2">
      <c r="A69" s="4"/>
      <c r="B69" s="4"/>
      <c r="C69" s="4"/>
      <c r="D69" s="4"/>
      <c r="E69" s="4"/>
      <c r="F69" s="4"/>
      <c r="G69" s="4"/>
      <c r="H69" s="4"/>
      <c r="I69" s="4"/>
    </row>
    <row r="70" spans="1:9" x14ac:dyDescent="0.2">
      <c r="A70" s="4"/>
      <c r="B70" s="4"/>
      <c r="C70" s="4"/>
      <c r="D70" s="4"/>
      <c r="E70" s="4"/>
      <c r="F70" s="4"/>
      <c r="G70" s="4"/>
      <c r="H70" s="4"/>
      <c r="I70" s="4"/>
    </row>
    <row r="71" spans="1:9" x14ac:dyDescent="0.2">
      <c r="A71" s="4"/>
      <c r="B71" s="4"/>
      <c r="C71" s="4"/>
      <c r="D71" s="4"/>
      <c r="E71" s="4"/>
      <c r="F71" s="4"/>
      <c r="G71" s="4"/>
      <c r="H71" s="4"/>
      <c r="I71" s="4"/>
    </row>
    <row r="72" spans="1:9" x14ac:dyDescent="0.2">
      <c r="A72" s="4"/>
      <c r="B72" s="4"/>
      <c r="C72" s="4"/>
      <c r="D72" s="4"/>
      <c r="E72" s="4"/>
      <c r="F72" s="4"/>
      <c r="G72" s="4"/>
      <c r="H72" s="4"/>
      <c r="I72" s="4"/>
    </row>
    <row r="73" spans="1:9" x14ac:dyDescent="0.2">
      <c r="A73" s="4"/>
      <c r="B73" s="4"/>
      <c r="C73" s="4"/>
      <c r="D73" s="4"/>
      <c r="E73" s="4"/>
      <c r="F73" s="4"/>
      <c r="G73" s="4"/>
      <c r="H73" s="4"/>
      <c r="I73" s="4"/>
    </row>
    <row r="74" spans="1:9" x14ac:dyDescent="0.2">
      <c r="A74" s="4"/>
      <c r="B74" s="4"/>
      <c r="C74" s="4"/>
      <c r="D74" s="4"/>
      <c r="E74" s="4"/>
      <c r="F74" s="4"/>
      <c r="G74" s="4"/>
      <c r="H74" s="4"/>
      <c r="I74" s="4"/>
    </row>
    <row r="75" spans="1:9" x14ac:dyDescent="0.2">
      <c r="A75" s="4"/>
      <c r="B75" s="4"/>
      <c r="C75" s="4"/>
      <c r="D75" s="4"/>
      <c r="E75" s="4"/>
      <c r="F75" s="4"/>
      <c r="G75" s="4"/>
      <c r="H75" s="4"/>
      <c r="I75" s="4"/>
    </row>
    <row r="76" spans="1:9" x14ac:dyDescent="0.2">
      <c r="A76" s="4"/>
      <c r="B76" s="4"/>
      <c r="C76" s="4"/>
      <c r="D76" s="4"/>
      <c r="E76" s="4"/>
      <c r="F76" s="4"/>
      <c r="G76" s="4"/>
      <c r="H76" s="4"/>
      <c r="I76" s="4"/>
    </row>
    <row r="77" spans="1:9" x14ac:dyDescent="0.2">
      <c r="A77" s="4"/>
      <c r="B77" s="4"/>
      <c r="C77" s="4"/>
      <c r="D77" s="4"/>
      <c r="E77" s="4"/>
      <c r="F77" s="4"/>
      <c r="G77" s="4"/>
      <c r="H77" s="4"/>
      <c r="I77" s="4"/>
    </row>
    <row r="78" spans="1:9" x14ac:dyDescent="0.2">
      <c r="A78" s="4"/>
      <c r="B78" s="4"/>
      <c r="C78" s="4"/>
      <c r="D78" s="4"/>
      <c r="E78" s="4"/>
      <c r="F78" s="4"/>
      <c r="G78" s="4"/>
      <c r="H78" s="4"/>
      <c r="I78" s="4"/>
    </row>
    <row r="79" spans="1:9" x14ac:dyDescent="0.2">
      <c r="A79" s="4"/>
      <c r="B79" s="4"/>
      <c r="C79" s="4"/>
      <c r="D79" s="4"/>
      <c r="E79" s="4"/>
      <c r="F79" s="4"/>
      <c r="G79" s="4"/>
      <c r="H79" s="4"/>
      <c r="I79" s="4"/>
    </row>
    <row r="80" spans="1:9" x14ac:dyDescent="0.2">
      <c r="A80" s="4"/>
      <c r="B80" s="4"/>
      <c r="C80" s="4"/>
      <c r="D80" s="4"/>
      <c r="E80" s="4"/>
      <c r="F80" s="4"/>
      <c r="G80" s="4"/>
      <c r="H80" s="4"/>
      <c r="I80" s="4"/>
    </row>
    <row r="81" spans="1:9" x14ac:dyDescent="0.2">
      <c r="A81" s="4"/>
      <c r="B81" s="4"/>
      <c r="C81" s="4"/>
      <c r="D81" s="4"/>
      <c r="E81" s="4"/>
      <c r="F81" s="4"/>
      <c r="G81" s="4"/>
      <c r="H81" s="4"/>
      <c r="I81" s="4"/>
    </row>
    <row r="82" spans="1:9" x14ac:dyDescent="0.2">
      <c r="A82" s="4"/>
      <c r="B82" s="4"/>
      <c r="C82" s="4"/>
      <c r="D82" s="4"/>
      <c r="E82" s="4"/>
      <c r="F82" s="4"/>
      <c r="G82" s="4"/>
      <c r="H82" s="4"/>
      <c r="I82" s="4"/>
    </row>
    <row r="83" spans="1:9" x14ac:dyDescent="0.2">
      <c r="A83" s="4"/>
      <c r="B83" s="4"/>
      <c r="C83" s="4"/>
      <c r="D83" s="4"/>
      <c r="E83" s="4"/>
      <c r="F83" s="4"/>
      <c r="G83" s="4"/>
      <c r="H83" s="4"/>
      <c r="I83" s="4"/>
    </row>
    <row r="84" spans="1:9" x14ac:dyDescent="0.2">
      <c r="A84" s="4"/>
      <c r="B84" s="4"/>
      <c r="C84" s="4"/>
      <c r="D84" s="4"/>
      <c r="E84" s="4"/>
      <c r="F84" s="4"/>
      <c r="G84" s="4"/>
      <c r="H84" s="4"/>
      <c r="I84" s="4"/>
    </row>
    <row r="85" spans="1:9" x14ac:dyDescent="0.2">
      <c r="A85" s="4"/>
      <c r="B85" s="4"/>
      <c r="C85" s="4"/>
      <c r="D85" s="4"/>
      <c r="E85" s="4"/>
      <c r="F85" s="4"/>
      <c r="G85" s="4"/>
      <c r="H85" s="4"/>
      <c r="I85" s="4"/>
    </row>
    <row r="86" spans="1:9" x14ac:dyDescent="0.2">
      <c r="A86" s="4"/>
      <c r="B86" s="4"/>
      <c r="C86" s="4"/>
      <c r="D86" s="4"/>
      <c r="E86" s="4"/>
      <c r="F86" s="4"/>
      <c r="G86" s="4"/>
      <c r="H86" s="4"/>
      <c r="I86" s="4"/>
    </row>
    <row r="87" spans="1:9" x14ac:dyDescent="0.2">
      <c r="A87" s="4"/>
      <c r="B87" s="4"/>
      <c r="C87" s="4"/>
      <c r="D87" s="4"/>
      <c r="E87" s="4"/>
      <c r="F87" s="4"/>
      <c r="G87" s="4"/>
      <c r="H87" s="4"/>
      <c r="I87" s="4"/>
    </row>
    <row r="88" spans="1:9" x14ac:dyDescent="0.2">
      <c r="A88" s="4"/>
      <c r="B88" s="4"/>
      <c r="C88" s="4"/>
      <c r="D88" s="4"/>
      <c r="E88" s="4"/>
      <c r="F88" s="4"/>
      <c r="G88" s="4"/>
      <c r="H88" s="4"/>
      <c r="I88" s="4"/>
    </row>
    <row r="89" spans="1:9" x14ac:dyDescent="0.2">
      <c r="A89" s="4"/>
      <c r="B89" s="4"/>
      <c r="C89" s="4"/>
      <c r="D89" s="4"/>
      <c r="E89" s="4"/>
      <c r="F89" s="4"/>
      <c r="G89" s="4"/>
      <c r="H89" s="4"/>
      <c r="I89" s="4"/>
    </row>
    <row r="90" spans="1:9" x14ac:dyDescent="0.2">
      <c r="A90" s="4"/>
      <c r="B90" s="4"/>
      <c r="C90" s="4"/>
      <c r="D90" s="4"/>
      <c r="E90" s="4"/>
      <c r="F90" s="4"/>
      <c r="G90" s="4"/>
      <c r="H90" s="4"/>
      <c r="I90" s="4"/>
    </row>
    <row r="91" spans="1:9" x14ac:dyDescent="0.2">
      <c r="A91" s="4"/>
      <c r="B91" s="4"/>
      <c r="C91" s="4"/>
      <c r="D91" s="4"/>
      <c r="E91" s="4"/>
      <c r="F91" s="4"/>
      <c r="G91" s="4"/>
      <c r="H91" s="4"/>
      <c r="I91" s="4"/>
    </row>
    <row r="92" spans="1:9" x14ac:dyDescent="0.2">
      <c r="A92" s="4"/>
      <c r="B92" s="4"/>
      <c r="C92" s="4"/>
      <c r="D92" s="4"/>
      <c r="E92" s="4"/>
      <c r="F92" s="4"/>
      <c r="G92" s="4"/>
      <c r="H92" s="4"/>
      <c r="I92" s="4"/>
    </row>
    <row r="94" spans="1:9" x14ac:dyDescent="0.2">
      <c r="A94" s="4"/>
      <c r="B94" s="4"/>
      <c r="C94" s="4"/>
      <c r="D94" s="4"/>
      <c r="E94" s="4"/>
      <c r="F94" s="4"/>
      <c r="G94" s="4"/>
      <c r="H94" s="4"/>
      <c r="I94" s="4"/>
    </row>
    <row r="95" spans="1:9" x14ac:dyDescent="0.2">
      <c r="A95" s="4"/>
      <c r="B95" s="4"/>
      <c r="C95" s="4"/>
      <c r="D95" s="4"/>
      <c r="E95" s="4"/>
      <c r="F95" s="4"/>
      <c r="G95" s="4"/>
      <c r="H95" s="4"/>
      <c r="I95" s="4"/>
    </row>
    <row r="96" spans="1:9" x14ac:dyDescent="0.2">
      <c r="A96" s="4"/>
      <c r="B96" s="4"/>
      <c r="C96" s="4"/>
      <c r="D96" s="4"/>
      <c r="E96" s="4"/>
      <c r="F96" s="4"/>
      <c r="G96" s="4"/>
      <c r="H96" s="4"/>
      <c r="I96" s="4"/>
    </row>
    <row r="97" spans="1:9" x14ac:dyDescent="0.2">
      <c r="A97" s="4"/>
      <c r="B97" s="4"/>
      <c r="C97" s="4"/>
      <c r="D97" s="4"/>
      <c r="E97" s="4"/>
      <c r="F97" s="4"/>
      <c r="G97" s="4"/>
      <c r="H97" s="4"/>
      <c r="I97" s="4"/>
    </row>
    <row r="98" spans="1:9" x14ac:dyDescent="0.2">
      <c r="A98" s="4"/>
      <c r="B98" s="4"/>
      <c r="C98" s="4"/>
      <c r="D98" s="4"/>
      <c r="E98" s="4"/>
      <c r="F98" s="4"/>
      <c r="G98" s="4"/>
      <c r="H98" s="4"/>
      <c r="I98" s="4"/>
    </row>
    <row r="100" spans="1:9" x14ac:dyDescent="0.2">
      <c r="A100" s="4"/>
      <c r="B100" s="4"/>
      <c r="C100" s="4"/>
      <c r="D100" s="4"/>
      <c r="E100" s="4"/>
      <c r="F100" s="4"/>
      <c r="G100" s="4"/>
      <c r="H100" s="4"/>
      <c r="I100" s="4"/>
    </row>
    <row r="101" spans="1:9" x14ac:dyDescent="0.2">
      <c r="A101" s="4"/>
      <c r="B101" s="4"/>
      <c r="C101" s="4"/>
      <c r="D101" s="4"/>
      <c r="E101" s="4"/>
      <c r="F101" s="4"/>
      <c r="G101" s="4"/>
      <c r="H101" s="4"/>
      <c r="I101" s="4"/>
    </row>
    <row r="102" spans="1:9" x14ac:dyDescent="0.2">
      <c r="A102" s="4"/>
      <c r="B102" s="4"/>
      <c r="C102" s="4"/>
      <c r="D102" s="4"/>
      <c r="E102" s="4"/>
      <c r="F102" s="4"/>
      <c r="G102" s="4"/>
      <c r="H102" s="4"/>
      <c r="I102" s="4"/>
    </row>
    <row r="104" spans="1:9" x14ac:dyDescent="0.2">
      <c r="A104" s="4"/>
      <c r="B104" s="4"/>
      <c r="C104" s="4"/>
      <c r="D104" s="4"/>
      <c r="E104" s="4"/>
      <c r="F104" s="4"/>
      <c r="G104" s="4"/>
      <c r="H104" s="4"/>
      <c r="I104" s="4"/>
    </row>
    <row r="105" spans="1:9" x14ac:dyDescent="0.2">
      <c r="A105" s="4"/>
      <c r="B105" s="4"/>
      <c r="C105" s="4"/>
      <c r="D105" s="4"/>
      <c r="E105" s="4"/>
      <c r="F105" s="4"/>
      <c r="G105" s="4"/>
      <c r="H105" s="4"/>
      <c r="I105" s="4"/>
    </row>
    <row r="107" spans="1:9" x14ac:dyDescent="0.2">
      <c r="A107" s="4"/>
      <c r="B107" s="4"/>
      <c r="C107" s="4"/>
      <c r="D107" s="4"/>
      <c r="E107" s="4"/>
      <c r="F107" s="4"/>
      <c r="G107" s="4"/>
      <c r="H107" s="4"/>
      <c r="I107" s="4"/>
    </row>
    <row r="108" spans="1:9" x14ac:dyDescent="0.2">
      <c r="A108" s="4"/>
      <c r="B108" s="4"/>
      <c r="C108" s="4"/>
      <c r="D108" s="4"/>
      <c r="E108" s="4"/>
      <c r="F108" s="4"/>
      <c r="G108" s="4"/>
      <c r="H108" s="4"/>
      <c r="I108" s="4"/>
    </row>
    <row r="109" spans="1:9" x14ac:dyDescent="0.2">
      <c r="A109" s="4"/>
      <c r="B109" s="4"/>
      <c r="C109" s="4"/>
      <c r="D109" s="4"/>
      <c r="E109" s="4"/>
      <c r="F109" s="4"/>
      <c r="G109" s="4"/>
      <c r="H109" s="4"/>
      <c r="I109" s="4"/>
    </row>
    <row r="110" spans="1:9" x14ac:dyDescent="0.2">
      <c r="A110" s="4"/>
      <c r="B110" s="4"/>
      <c r="C110" s="4"/>
      <c r="D110" s="4"/>
      <c r="E110" s="4"/>
      <c r="F110" s="4"/>
      <c r="G110" s="4"/>
      <c r="H110" s="4"/>
      <c r="I110" s="4"/>
    </row>
    <row r="111" spans="1:9" x14ac:dyDescent="0.2">
      <c r="A111" s="4"/>
      <c r="B111" s="4"/>
      <c r="C111" s="4"/>
      <c r="D111" s="4"/>
      <c r="E111" s="4"/>
      <c r="F111" s="4"/>
      <c r="G111" s="4"/>
      <c r="H111" s="4"/>
      <c r="I111" s="4"/>
    </row>
    <row r="112" spans="1:9" x14ac:dyDescent="0.2">
      <c r="A112" s="4"/>
      <c r="B112" s="4"/>
      <c r="C112" s="4"/>
      <c r="D112" s="4"/>
      <c r="E112" s="4"/>
      <c r="F112" s="4"/>
      <c r="G112" s="4"/>
      <c r="H112" s="4"/>
      <c r="I112" s="4"/>
    </row>
    <row r="114" spans="1:9" x14ac:dyDescent="0.2">
      <c r="A114" s="4"/>
      <c r="B114" s="4"/>
      <c r="C114" s="4"/>
      <c r="D114" s="4"/>
      <c r="E114" s="4"/>
      <c r="F114" s="4"/>
      <c r="G114" s="4"/>
      <c r="H114" s="4"/>
      <c r="I114" s="4"/>
    </row>
    <row r="115" spans="1:9" x14ac:dyDescent="0.2">
      <c r="A115" s="4"/>
      <c r="B115" s="4"/>
      <c r="C115" s="4"/>
      <c r="D115" s="4"/>
      <c r="E115" s="4"/>
      <c r="F115" s="4"/>
      <c r="G115" s="4"/>
      <c r="H115" s="4"/>
      <c r="I115" s="4"/>
    </row>
    <row r="118" spans="1:9" x14ac:dyDescent="0.2">
      <c r="A118" s="4"/>
      <c r="B118" s="4"/>
      <c r="C118" s="4"/>
      <c r="D118" s="4"/>
      <c r="E118" s="4"/>
      <c r="F118" s="4"/>
      <c r="G118" s="4"/>
      <c r="H118" s="4"/>
      <c r="I118" s="4"/>
    </row>
    <row r="119" spans="1:9" x14ac:dyDescent="0.2">
      <c r="A119" s="4"/>
      <c r="B119" s="4"/>
      <c r="C119" s="4"/>
      <c r="D119" s="4"/>
      <c r="E119" s="4"/>
      <c r="F119" s="4"/>
      <c r="G119" s="4"/>
      <c r="H119" s="4"/>
      <c r="I119" s="4"/>
    </row>
    <row r="120" spans="1:9" x14ac:dyDescent="0.2">
      <c r="A120" s="4"/>
      <c r="B120" s="4"/>
      <c r="C120" s="4"/>
      <c r="D120" s="4"/>
      <c r="E120" s="4"/>
      <c r="F120" s="4"/>
      <c r="G120" s="4"/>
      <c r="H120" s="4"/>
      <c r="I120" s="4"/>
    </row>
    <row r="121" spans="1:9" x14ac:dyDescent="0.2">
      <c r="A121" s="4"/>
      <c r="B121" s="4"/>
      <c r="C121" s="4"/>
      <c r="D121" s="4"/>
      <c r="E121" s="4"/>
      <c r="F121" s="4"/>
      <c r="G121" s="4"/>
      <c r="H121" s="4"/>
      <c r="I121" s="4"/>
    </row>
    <row r="122" spans="1:9" x14ac:dyDescent="0.2">
      <c r="A122" s="4"/>
      <c r="B122" s="4"/>
      <c r="C122" s="4"/>
      <c r="D122" s="4"/>
      <c r="E122" s="4"/>
      <c r="F122" s="4"/>
      <c r="G122" s="4"/>
      <c r="H122" s="4"/>
      <c r="I122" s="4"/>
    </row>
    <row r="125" spans="1:9" x14ac:dyDescent="0.2">
      <c r="A125" s="4"/>
      <c r="B125" s="4"/>
      <c r="C125" s="4"/>
      <c r="D125" s="4"/>
      <c r="E125" s="4"/>
      <c r="F125" s="4"/>
      <c r="G125" s="4"/>
      <c r="H125" s="4"/>
      <c r="I125" s="4"/>
    </row>
    <row r="126" spans="1:9" x14ac:dyDescent="0.2">
      <c r="A126" s="4"/>
      <c r="B126" s="4"/>
      <c r="C126" s="4"/>
      <c r="D126" s="4"/>
      <c r="E126" s="4"/>
      <c r="F126" s="4"/>
      <c r="G126" s="4"/>
      <c r="H126" s="4"/>
      <c r="I126" s="4"/>
    </row>
    <row r="128" spans="1:9" x14ac:dyDescent="0.2">
      <c r="A128" s="4"/>
      <c r="B128" s="4"/>
      <c r="C128" s="4"/>
      <c r="D128" s="4"/>
      <c r="E128" s="4"/>
      <c r="F128" s="4"/>
      <c r="G128" s="4"/>
      <c r="H128" s="4"/>
      <c r="I128" s="4"/>
    </row>
    <row r="129" spans="1:9" x14ac:dyDescent="0.2">
      <c r="A129" s="4"/>
      <c r="B129" s="4"/>
      <c r="C129" s="4"/>
      <c r="D129" s="4"/>
      <c r="E129" s="4"/>
      <c r="F129" s="4"/>
      <c r="G129" s="4"/>
      <c r="H129" s="4"/>
      <c r="I129" s="4"/>
    </row>
    <row r="130" spans="1:9" x14ac:dyDescent="0.2">
      <c r="A130" s="4"/>
      <c r="B130" s="4"/>
      <c r="C130" s="4"/>
      <c r="D130" s="4"/>
      <c r="E130" s="4"/>
      <c r="F130" s="4"/>
      <c r="G130" s="4"/>
      <c r="H130" s="4"/>
      <c r="I130" s="4"/>
    </row>
    <row r="131" spans="1:9" x14ac:dyDescent="0.2">
      <c r="A131" s="4"/>
      <c r="B131" s="4"/>
      <c r="C131" s="4"/>
      <c r="D131" s="4"/>
      <c r="E131" s="4"/>
      <c r="F131" s="4"/>
      <c r="G131" s="4"/>
      <c r="H131" s="4"/>
      <c r="I131" s="4"/>
    </row>
    <row r="133" spans="1:9" x14ac:dyDescent="0.2">
      <c r="A133" s="4"/>
      <c r="B133" s="4"/>
      <c r="C133" s="4"/>
      <c r="D133" s="4"/>
      <c r="E133" s="4"/>
      <c r="F133" s="4"/>
      <c r="G133" s="4"/>
      <c r="H133" s="4"/>
      <c r="I133" s="4"/>
    </row>
    <row r="136" spans="1:9" x14ac:dyDescent="0.2">
      <c r="A136" s="4"/>
      <c r="B136" s="4"/>
      <c r="C136" s="4"/>
      <c r="D136" s="4"/>
      <c r="E136" s="4"/>
      <c r="F136" s="4"/>
      <c r="G136" s="4"/>
      <c r="H136" s="4"/>
      <c r="I136" s="4"/>
    </row>
    <row r="137" spans="1:9" x14ac:dyDescent="0.2">
      <c r="A137" s="4"/>
      <c r="B137" s="4"/>
      <c r="C137" s="4"/>
      <c r="D137" s="4"/>
      <c r="E137" s="4"/>
      <c r="F137" s="4"/>
      <c r="G137" s="4"/>
      <c r="H137" s="4"/>
      <c r="I137" s="4"/>
    </row>
    <row r="138" spans="1:9" x14ac:dyDescent="0.2">
      <c r="A138" s="4"/>
      <c r="B138" s="4"/>
      <c r="C138" s="4"/>
      <c r="D138" s="4"/>
      <c r="E138" s="4"/>
      <c r="F138" s="4"/>
      <c r="G138" s="4"/>
      <c r="H138" s="4"/>
      <c r="I138" s="4"/>
    </row>
    <row r="139" spans="1:9" x14ac:dyDescent="0.2">
      <c r="A139" s="4"/>
      <c r="B139" s="4"/>
      <c r="C139" s="4"/>
      <c r="D139" s="4"/>
      <c r="E139" s="4"/>
      <c r="F139" s="4"/>
      <c r="G139" s="4"/>
      <c r="H139" s="4"/>
      <c r="I139" s="4"/>
    </row>
    <row r="140" spans="1:9" x14ac:dyDescent="0.2">
      <c r="A140" s="4"/>
      <c r="B140" s="4"/>
      <c r="C140" s="4"/>
      <c r="D140" s="4"/>
      <c r="E140" s="4"/>
      <c r="F140" s="4"/>
      <c r="G140" s="4"/>
      <c r="H140" s="4"/>
      <c r="I140" s="4"/>
    </row>
    <row r="144" spans="1:9" x14ac:dyDescent="0.2">
      <c r="A144" s="4"/>
      <c r="B144" s="4"/>
      <c r="C144" s="4"/>
      <c r="D144" s="4"/>
      <c r="E144" s="4"/>
      <c r="F144" s="4"/>
      <c r="G144" s="4"/>
      <c r="H144" s="4"/>
      <c r="I144" s="4"/>
    </row>
    <row r="150" spans="1:9" x14ac:dyDescent="0.2">
      <c r="A150" s="4"/>
      <c r="B150" s="4"/>
      <c r="C150" s="4"/>
      <c r="D150" s="4"/>
      <c r="E150" s="4"/>
      <c r="F150" s="4"/>
      <c r="G150" s="4"/>
      <c r="H150" s="4"/>
      <c r="I150" s="4"/>
    </row>
    <row r="155" spans="1:9" x14ac:dyDescent="0.2">
      <c r="A155" s="4"/>
      <c r="B155" s="4"/>
      <c r="C155" s="4"/>
      <c r="D155" s="4"/>
      <c r="E155" s="4"/>
      <c r="F155" s="4"/>
      <c r="G155" s="4"/>
      <c r="H155" s="4"/>
      <c r="I155" s="4"/>
    </row>
    <row r="156" spans="1:9" x14ac:dyDescent="0.2">
      <c r="A156" s="4"/>
      <c r="B156" s="4"/>
      <c r="C156" s="4"/>
      <c r="D156" s="4"/>
      <c r="E156" s="4"/>
      <c r="F156" s="4"/>
      <c r="G156" s="4"/>
      <c r="H156" s="4"/>
      <c r="I156" s="4"/>
    </row>
    <row r="157" spans="1:9" x14ac:dyDescent="0.2">
      <c r="A157" s="4"/>
      <c r="B157" s="4"/>
      <c r="C157" s="4"/>
      <c r="D157" s="4"/>
      <c r="E157" s="4"/>
      <c r="F157" s="4"/>
      <c r="G157" s="4"/>
      <c r="H157" s="4"/>
      <c r="I157" s="4"/>
    </row>
    <row r="158" spans="1:9" x14ac:dyDescent="0.2">
      <c r="A158" s="4"/>
      <c r="B158" s="4"/>
      <c r="C158" s="4"/>
      <c r="D158" s="4"/>
      <c r="E158" s="4"/>
      <c r="F158" s="4"/>
      <c r="G158" s="4"/>
      <c r="H158" s="4"/>
      <c r="I158" s="4"/>
    </row>
    <row r="159" spans="1:9" x14ac:dyDescent="0.2">
      <c r="A159" s="4"/>
      <c r="B159" s="4"/>
      <c r="C159" s="4"/>
      <c r="D159" s="4"/>
      <c r="E159" s="4"/>
      <c r="F159" s="4"/>
      <c r="G159" s="4"/>
      <c r="H159" s="4"/>
      <c r="I159" s="4"/>
    </row>
    <row r="160" spans="1:9" x14ac:dyDescent="0.2">
      <c r="A160" s="4"/>
      <c r="B160" s="4"/>
      <c r="C160" s="4"/>
      <c r="D160" s="4"/>
      <c r="E160" s="4"/>
      <c r="F160" s="4"/>
      <c r="G160" s="4"/>
      <c r="H160" s="4"/>
      <c r="I160" s="4"/>
    </row>
    <row r="161" spans="1:9" x14ac:dyDescent="0.2">
      <c r="A161" s="4"/>
      <c r="B161" s="4"/>
      <c r="C161" s="4"/>
      <c r="D161" s="4"/>
      <c r="E161" s="4"/>
      <c r="F161" s="4"/>
      <c r="G161" s="4"/>
      <c r="H161" s="4"/>
      <c r="I161" s="4"/>
    </row>
    <row r="162" spans="1:9" x14ac:dyDescent="0.2">
      <c r="A162" s="4"/>
      <c r="B162" s="4"/>
      <c r="C162" s="4"/>
      <c r="D162" s="4"/>
      <c r="E162" s="4"/>
      <c r="F162" s="4"/>
      <c r="G162" s="4"/>
      <c r="H162" s="4"/>
      <c r="I162" s="4"/>
    </row>
    <row r="163" spans="1:9" x14ac:dyDescent="0.2">
      <c r="A163" s="4"/>
      <c r="B163" s="4"/>
      <c r="C163" s="4"/>
      <c r="D163" s="4"/>
      <c r="E163" s="4"/>
      <c r="F163" s="4"/>
      <c r="G163" s="4"/>
      <c r="H163" s="4"/>
      <c r="I163" s="4"/>
    </row>
    <row r="164" spans="1:9" x14ac:dyDescent="0.2">
      <c r="A164" s="4"/>
      <c r="B164" s="4"/>
      <c r="C164" s="4"/>
      <c r="D164" s="4"/>
      <c r="E164" s="4"/>
      <c r="F164" s="4"/>
      <c r="G164" s="4"/>
      <c r="H164" s="4"/>
      <c r="I164" s="4"/>
    </row>
    <row r="165" spans="1:9" x14ac:dyDescent="0.2">
      <c r="A165" s="4"/>
      <c r="B165" s="4"/>
      <c r="C165" s="4"/>
      <c r="D165" s="4"/>
      <c r="E165" s="4"/>
      <c r="F165" s="4"/>
      <c r="G165" s="4"/>
      <c r="H165" s="4"/>
      <c r="I165" s="4"/>
    </row>
    <row r="166" spans="1:9" x14ac:dyDescent="0.2">
      <c r="A166" s="4"/>
      <c r="B166" s="4"/>
      <c r="C166" s="4"/>
      <c r="D166" s="4"/>
      <c r="E166" s="4"/>
      <c r="F166" s="4"/>
      <c r="G166" s="4"/>
      <c r="H166" s="4"/>
      <c r="I166" s="4"/>
    </row>
    <row r="167" spans="1:9" x14ac:dyDescent="0.2">
      <c r="A167" s="4"/>
      <c r="B167" s="4"/>
      <c r="C167" s="4"/>
      <c r="D167" s="4"/>
      <c r="E167" s="4"/>
      <c r="F167" s="4"/>
      <c r="G167" s="4"/>
      <c r="H167" s="4"/>
      <c r="I167" s="4"/>
    </row>
    <row r="168" spans="1:9" x14ac:dyDescent="0.2">
      <c r="A168" s="4"/>
      <c r="B168" s="4"/>
      <c r="C168" s="4"/>
      <c r="D168" s="4"/>
      <c r="E168" s="4"/>
      <c r="F168" s="4"/>
      <c r="G168" s="4"/>
      <c r="H168" s="4"/>
      <c r="I168" s="4"/>
    </row>
    <row r="169" spans="1:9" x14ac:dyDescent="0.2">
      <c r="A169" s="4"/>
      <c r="B169" s="4"/>
      <c r="C169" s="4"/>
      <c r="D169" s="4"/>
      <c r="E169" s="4"/>
      <c r="F169" s="4"/>
      <c r="G169" s="4"/>
      <c r="H169" s="4"/>
      <c r="I169" s="4"/>
    </row>
    <row r="170" spans="1:9" x14ac:dyDescent="0.2">
      <c r="A170" s="4"/>
      <c r="B170" s="4"/>
      <c r="C170" s="4"/>
      <c r="D170" s="4"/>
      <c r="E170" s="4"/>
      <c r="F170" s="4"/>
      <c r="G170" s="4"/>
      <c r="H170" s="4"/>
      <c r="I170" s="4"/>
    </row>
    <row r="171" spans="1:9" x14ac:dyDescent="0.2">
      <c r="A171" s="4"/>
      <c r="B171" s="4"/>
      <c r="C171" s="4"/>
      <c r="D171" s="4"/>
      <c r="E171" s="4"/>
      <c r="F171" s="4"/>
      <c r="G171" s="4"/>
      <c r="H171" s="4"/>
      <c r="I171" s="4"/>
    </row>
    <row r="172" spans="1:9" x14ac:dyDescent="0.2">
      <c r="A172" s="4"/>
      <c r="B172" s="4"/>
      <c r="C172" s="4"/>
      <c r="D172" s="4"/>
      <c r="E172" s="4"/>
      <c r="F172" s="4"/>
      <c r="G172" s="4"/>
      <c r="H172" s="4"/>
      <c r="I172" s="4"/>
    </row>
    <row r="173" spans="1:9" x14ac:dyDescent="0.2">
      <c r="A173" s="4"/>
      <c r="B173" s="4"/>
      <c r="C173" s="4"/>
      <c r="D173" s="4"/>
      <c r="E173" s="4"/>
      <c r="F173" s="4"/>
      <c r="G173" s="4"/>
      <c r="H173" s="4"/>
      <c r="I173" s="4"/>
    </row>
    <row r="174" spans="1:9" x14ac:dyDescent="0.2">
      <c r="A174" s="4"/>
      <c r="B174" s="4"/>
      <c r="C174" s="4"/>
      <c r="D174" s="4"/>
      <c r="E174" s="4"/>
      <c r="F174" s="4"/>
      <c r="G174" s="4"/>
      <c r="H174" s="4"/>
      <c r="I174" s="4"/>
    </row>
    <row r="175" spans="1:9" x14ac:dyDescent="0.2">
      <c r="A175" s="4"/>
      <c r="B175" s="4"/>
      <c r="C175" s="4"/>
      <c r="D175" s="4"/>
      <c r="E175" s="4"/>
      <c r="F175" s="4"/>
      <c r="G175" s="4"/>
      <c r="H175" s="4"/>
      <c r="I175" s="4"/>
    </row>
    <row r="177" spans="1:9" x14ac:dyDescent="0.2">
      <c r="A177" s="4"/>
      <c r="B177" s="4"/>
      <c r="C177" s="4"/>
      <c r="D177" s="4"/>
      <c r="E177" s="4"/>
      <c r="F177" s="4"/>
      <c r="G177" s="4"/>
      <c r="H177" s="4"/>
      <c r="I177" s="4"/>
    </row>
    <row r="178" spans="1:9" x14ac:dyDescent="0.2">
      <c r="A178" s="4"/>
      <c r="B178" s="4"/>
      <c r="C178" s="4"/>
      <c r="D178" s="4"/>
      <c r="E178" s="4"/>
      <c r="F178" s="4"/>
      <c r="G178" s="4"/>
      <c r="H178" s="4"/>
      <c r="I178" s="4"/>
    </row>
    <row r="179" spans="1:9" x14ac:dyDescent="0.2">
      <c r="A179" s="4"/>
      <c r="B179" s="4"/>
      <c r="C179" s="4"/>
      <c r="D179" s="4"/>
      <c r="E179" s="4"/>
      <c r="F179" s="4"/>
      <c r="G179" s="4"/>
      <c r="H179" s="4"/>
      <c r="I179" s="4"/>
    </row>
    <row r="180" spans="1:9" x14ac:dyDescent="0.2">
      <c r="A180" s="4"/>
      <c r="B180" s="4"/>
      <c r="C180" s="4"/>
      <c r="D180" s="4"/>
      <c r="E180" s="4"/>
      <c r="F180" s="4"/>
      <c r="G180" s="4"/>
      <c r="H180" s="4"/>
      <c r="I180" s="4"/>
    </row>
    <row r="181" spans="1:9" x14ac:dyDescent="0.2">
      <c r="A181" s="4"/>
      <c r="B181" s="4"/>
      <c r="C181" s="4"/>
      <c r="D181" s="4"/>
      <c r="E181" s="4"/>
      <c r="F181" s="4"/>
      <c r="G181" s="4"/>
      <c r="H181" s="4"/>
      <c r="I181" s="4"/>
    </row>
    <row r="182" spans="1:9" x14ac:dyDescent="0.2">
      <c r="A182" s="4"/>
      <c r="B182" s="4"/>
      <c r="C182" s="4"/>
      <c r="D182" s="4"/>
      <c r="E182" s="4"/>
      <c r="F182" s="4"/>
      <c r="G182" s="4"/>
      <c r="H182" s="4"/>
      <c r="I182" s="4"/>
    </row>
    <row r="188" spans="1:9" x14ac:dyDescent="0.2">
      <c r="A188" s="4"/>
      <c r="B188" s="4"/>
      <c r="C188" s="4"/>
      <c r="D188" s="4"/>
      <c r="E188" s="4"/>
      <c r="F188" s="4"/>
      <c r="G188" s="4"/>
      <c r="H188" s="4"/>
      <c r="I188" s="4"/>
    </row>
    <row r="190" spans="1:9" x14ac:dyDescent="0.2">
      <c r="A190" s="4"/>
      <c r="B190" s="4"/>
      <c r="C190" s="4"/>
      <c r="D190" s="4"/>
      <c r="E190" s="4"/>
      <c r="F190" s="4"/>
      <c r="G190" s="4"/>
      <c r="H190" s="4"/>
      <c r="I190" s="4"/>
    </row>
    <row r="191" spans="1:9" x14ac:dyDescent="0.2">
      <c r="A191" s="4"/>
      <c r="B191" s="4"/>
      <c r="C191" s="4"/>
      <c r="D191" s="4"/>
      <c r="E191" s="4"/>
      <c r="F191" s="4"/>
      <c r="G191" s="4"/>
      <c r="H191" s="4"/>
      <c r="I191" s="4"/>
    </row>
    <row r="192" spans="1:9" x14ac:dyDescent="0.2">
      <c r="A192" s="4"/>
      <c r="B192" s="4"/>
      <c r="C192" s="4"/>
      <c r="D192" s="4"/>
      <c r="E192" s="4"/>
      <c r="F192" s="4"/>
      <c r="G192" s="4"/>
      <c r="H192" s="4"/>
      <c r="I192" s="4"/>
    </row>
    <row r="193" spans="1:9" x14ac:dyDescent="0.2">
      <c r="A193" s="4"/>
      <c r="B193" s="4"/>
      <c r="C193" s="4"/>
      <c r="D193" s="4"/>
      <c r="E193" s="4"/>
      <c r="F193" s="4"/>
      <c r="G193" s="4"/>
      <c r="H193" s="4"/>
      <c r="I193" s="4"/>
    </row>
    <row r="194" spans="1:9" x14ac:dyDescent="0.2">
      <c r="A194" s="4"/>
      <c r="B194" s="4"/>
      <c r="C194" s="4"/>
      <c r="D194" s="4"/>
      <c r="E194" s="4"/>
      <c r="F194" s="4"/>
      <c r="G194" s="4"/>
      <c r="H194" s="4"/>
      <c r="I194" s="4"/>
    </row>
    <row r="195" spans="1:9" x14ac:dyDescent="0.2">
      <c r="A195" s="4"/>
      <c r="B195" s="4"/>
      <c r="C195" s="4"/>
      <c r="D195" s="4"/>
      <c r="E195" s="4"/>
      <c r="F195" s="4"/>
      <c r="G195" s="4"/>
      <c r="H195" s="4"/>
      <c r="I195" s="4"/>
    </row>
    <row r="197" spans="1:9" x14ac:dyDescent="0.2">
      <c r="A197" s="4"/>
      <c r="B197" s="4"/>
      <c r="C197" s="4"/>
      <c r="D197" s="4"/>
      <c r="E197" s="4"/>
      <c r="F197" s="4"/>
      <c r="G197" s="4"/>
      <c r="H197" s="4"/>
      <c r="I197" s="4"/>
    </row>
    <row r="198" spans="1:9" x14ac:dyDescent="0.2">
      <c r="A198" s="4"/>
      <c r="B198" s="4"/>
      <c r="C198" s="4"/>
      <c r="D198" s="4"/>
      <c r="E198" s="4"/>
      <c r="F198" s="4"/>
      <c r="G198" s="4"/>
      <c r="H198" s="4"/>
      <c r="I198" s="4"/>
    </row>
    <row r="199" spans="1:9" x14ac:dyDescent="0.2">
      <c r="A199" s="4"/>
      <c r="B199" s="4"/>
      <c r="C199" s="4"/>
      <c r="D199" s="4"/>
      <c r="E199" s="4"/>
      <c r="F199" s="4"/>
      <c r="G199" s="4"/>
      <c r="H199" s="4"/>
      <c r="I199" s="4"/>
    </row>
    <row r="205" spans="1:9" x14ac:dyDescent="0.2">
      <c r="A205" s="4"/>
      <c r="B205" s="4"/>
      <c r="C205" s="4"/>
      <c r="D205" s="4"/>
      <c r="E205" s="4"/>
      <c r="F205" s="4"/>
      <c r="G205" s="4"/>
      <c r="H205" s="4"/>
      <c r="I205" s="4"/>
    </row>
    <row r="206" spans="1:9" x14ac:dyDescent="0.2">
      <c r="A206" s="4"/>
      <c r="B206" s="4"/>
      <c r="C206" s="4"/>
      <c r="D206" s="4"/>
      <c r="E206" s="4"/>
      <c r="F206" s="4"/>
      <c r="G206" s="4"/>
      <c r="H206" s="4"/>
      <c r="I206" s="4"/>
    </row>
    <row r="207" spans="1:9" x14ac:dyDescent="0.2">
      <c r="A207" s="4"/>
      <c r="B207" s="4"/>
      <c r="C207" s="4"/>
      <c r="D207" s="4"/>
      <c r="E207" s="4"/>
      <c r="F207" s="4"/>
      <c r="G207" s="4"/>
      <c r="H207" s="4"/>
      <c r="I207" s="4"/>
    </row>
    <row r="208" spans="1:9" x14ac:dyDescent="0.2">
      <c r="A208" s="4"/>
      <c r="B208" s="4"/>
      <c r="C208" s="4"/>
      <c r="D208" s="4"/>
      <c r="E208" s="4"/>
      <c r="F208" s="4"/>
      <c r="G208" s="4"/>
      <c r="H208" s="4"/>
      <c r="I208" s="4"/>
    </row>
    <row r="209" spans="1:9" x14ac:dyDescent="0.2">
      <c r="A209" s="4"/>
      <c r="B209" s="4"/>
      <c r="C209" s="4"/>
      <c r="D209" s="4"/>
      <c r="E209" s="4"/>
      <c r="F209" s="4"/>
      <c r="G209" s="4"/>
      <c r="H209" s="4"/>
      <c r="I209" s="4"/>
    </row>
    <row r="210" spans="1:9" x14ac:dyDescent="0.2">
      <c r="A210" s="4"/>
      <c r="B210" s="4"/>
      <c r="C210" s="4"/>
      <c r="D210" s="4"/>
      <c r="E210" s="4"/>
      <c r="F210" s="4"/>
      <c r="G210" s="4"/>
      <c r="H210" s="4"/>
      <c r="I210" s="4"/>
    </row>
    <row r="211" spans="1:9" x14ac:dyDescent="0.2">
      <c r="A211" s="4"/>
      <c r="B211" s="4"/>
      <c r="C211" s="4"/>
      <c r="D211" s="4"/>
      <c r="E211" s="4"/>
      <c r="F211" s="4"/>
      <c r="G211" s="4"/>
      <c r="H211" s="4"/>
      <c r="I211" s="4"/>
    </row>
    <row r="212" spans="1:9" x14ac:dyDescent="0.2">
      <c r="A212" s="4"/>
      <c r="B212" s="4"/>
      <c r="C212" s="4"/>
      <c r="D212" s="4"/>
      <c r="E212" s="4"/>
      <c r="F212" s="4"/>
      <c r="G212" s="4"/>
      <c r="H212" s="4"/>
      <c r="I212" s="4"/>
    </row>
    <row r="213" spans="1:9" x14ac:dyDescent="0.2">
      <c r="A213" s="4"/>
      <c r="B213" s="4"/>
      <c r="C213" s="4"/>
      <c r="D213" s="4"/>
      <c r="E213" s="4"/>
      <c r="F213" s="4"/>
      <c r="G213" s="4"/>
      <c r="H213" s="4"/>
      <c r="I213" s="4"/>
    </row>
    <row r="214" spans="1:9" x14ac:dyDescent="0.2">
      <c r="A214" s="4"/>
      <c r="B214" s="4"/>
      <c r="C214" s="4"/>
      <c r="D214" s="4"/>
      <c r="E214" s="4"/>
      <c r="F214" s="4"/>
      <c r="G214" s="4"/>
      <c r="H214" s="4"/>
      <c r="I214" s="4"/>
    </row>
    <row r="216" spans="1:9" x14ac:dyDescent="0.2">
      <c r="A216" s="4"/>
      <c r="B216" s="4"/>
      <c r="C216" s="4"/>
      <c r="D216" s="4"/>
      <c r="E216" s="4"/>
      <c r="F216" s="4"/>
      <c r="G216" s="4"/>
      <c r="H216" s="4"/>
      <c r="I216" s="4"/>
    </row>
    <row r="217" spans="1:9" x14ac:dyDescent="0.2">
      <c r="A217" s="4"/>
      <c r="B217" s="4"/>
      <c r="C217" s="4"/>
      <c r="D217" s="4"/>
      <c r="E217" s="4"/>
      <c r="F217" s="4"/>
      <c r="G217" s="4"/>
      <c r="H217" s="4"/>
      <c r="I217" s="4"/>
    </row>
    <row r="218" spans="1:9" x14ac:dyDescent="0.2">
      <c r="A218" s="4"/>
      <c r="B218" s="4"/>
      <c r="C218" s="4"/>
      <c r="D218" s="4"/>
      <c r="E218" s="4"/>
      <c r="F218" s="4"/>
      <c r="G218" s="4"/>
      <c r="H218" s="4"/>
      <c r="I218" s="4"/>
    </row>
    <row r="219" spans="1:9" x14ac:dyDescent="0.2">
      <c r="A219" s="4"/>
      <c r="B219" s="4"/>
      <c r="C219" s="4"/>
      <c r="D219" s="4"/>
      <c r="E219" s="4"/>
      <c r="F219" s="4"/>
      <c r="G219" s="4"/>
      <c r="H219" s="4"/>
      <c r="I219" s="4"/>
    </row>
    <row r="220" spans="1:9" x14ac:dyDescent="0.2">
      <c r="A220" s="4"/>
      <c r="B220" s="4"/>
      <c r="C220" s="4"/>
      <c r="D220" s="4"/>
      <c r="E220" s="4"/>
      <c r="F220" s="4"/>
      <c r="G220" s="4"/>
      <c r="H220" s="4"/>
      <c r="I220" s="4"/>
    </row>
    <row r="221" spans="1:9" x14ac:dyDescent="0.2">
      <c r="A221" s="4"/>
      <c r="B221" s="4"/>
      <c r="C221" s="4"/>
      <c r="D221" s="4"/>
      <c r="E221" s="4"/>
      <c r="F221" s="4"/>
      <c r="G221" s="4"/>
      <c r="H221" s="4"/>
      <c r="I221" s="4"/>
    </row>
    <row r="222" spans="1:9" x14ac:dyDescent="0.2">
      <c r="A222" s="4"/>
      <c r="B222" s="4"/>
      <c r="C222" s="4"/>
      <c r="D222" s="4"/>
      <c r="E222" s="4"/>
      <c r="F222" s="4"/>
      <c r="G222" s="4"/>
      <c r="H222" s="4"/>
      <c r="I222" s="4"/>
    </row>
    <row r="223" spans="1:9" x14ac:dyDescent="0.2">
      <c r="A223" s="4"/>
      <c r="B223" s="4"/>
      <c r="C223" s="4"/>
      <c r="D223" s="4"/>
      <c r="E223" s="4"/>
      <c r="F223" s="4"/>
      <c r="G223" s="4"/>
      <c r="H223" s="4"/>
      <c r="I223" s="4"/>
    </row>
    <row r="224" spans="1:9" x14ac:dyDescent="0.2">
      <c r="A224" s="4"/>
      <c r="B224" s="4"/>
      <c r="C224" s="4"/>
      <c r="D224" s="4"/>
      <c r="E224" s="4"/>
      <c r="F224" s="4"/>
      <c r="G224" s="4"/>
      <c r="H224" s="4"/>
      <c r="I224" s="4"/>
    </row>
    <row r="225" spans="1:9" x14ac:dyDescent="0.2">
      <c r="A225" s="4"/>
      <c r="B225" s="4"/>
      <c r="C225" s="4"/>
      <c r="D225" s="4"/>
      <c r="E225" s="4"/>
      <c r="F225" s="4"/>
      <c r="G225" s="4"/>
      <c r="H225" s="4"/>
      <c r="I225" s="4"/>
    </row>
    <row r="226" spans="1:9" x14ac:dyDescent="0.2">
      <c r="A226" s="4"/>
      <c r="B226" s="4"/>
      <c r="C226" s="4"/>
      <c r="D226" s="4"/>
      <c r="E226" s="4"/>
      <c r="F226" s="4"/>
      <c r="G226" s="4"/>
      <c r="H226" s="4"/>
      <c r="I226" s="4"/>
    </row>
    <row r="227" spans="1:9" x14ac:dyDescent="0.2">
      <c r="A227" s="4"/>
      <c r="B227" s="4"/>
      <c r="C227" s="4"/>
      <c r="D227" s="4"/>
      <c r="E227" s="4"/>
      <c r="F227" s="4"/>
      <c r="G227" s="4"/>
      <c r="H227" s="4"/>
      <c r="I227" s="4"/>
    </row>
    <row r="228" spans="1:9" x14ac:dyDescent="0.2">
      <c r="A228" s="4"/>
      <c r="B228" s="4"/>
      <c r="C228" s="4"/>
      <c r="D228" s="4"/>
      <c r="E228" s="4"/>
      <c r="F228" s="4"/>
      <c r="G228" s="4"/>
      <c r="H228" s="4"/>
      <c r="I228" s="4"/>
    </row>
    <row r="229" spans="1:9" x14ac:dyDescent="0.2">
      <c r="A229" s="4"/>
      <c r="B229" s="4"/>
      <c r="C229" s="4"/>
      <c r="D229" s="4"/>
      <c r="E229" s="4"/>
      <c r="F229" s="4"/>
      <c r="G229" s="4"/>
      <c r="H229" s="4"/>
      <c r="I229" s="4"/>
    </row>
    <row r="230" spans="1:9" x14ac:dyDescent="0.2">
      <c r="A230" s="4"/>
      <c r="B230" s="4"/>
      <c r="C230" s="4"/>
      <c r="D230" s="4"/>
      <c r="E230" s="4"/>
      <c r="F230" s="4"/>
      <c r="G230" s="4"/>
      <c r="H230" s="4"/>
      <c r="I230" s="4"/>
    </row>
    <row r="234" spans="1:9" x14ac:dyDescent="0.2">
      <c r="A234" s="4"/>
      <c r="B234" s="4"/>
      <c r="C234" s="4"/>
      <c r="D234" s="4"/>
      <c r="E234" s="4"/>
      <c r="F234" s="4"/>
      <c r="G234" s="4"/>
      <c r="H234" s="4"/>
      <c r="I234" s="4"/>
    </row>
    <row r="244" spans="1:9" x14ac:dyDescent="0.2">
      <c r="A244" s="4"/>
      <c r="B244" s="4"/>
      <c r="C244" s="4"/>
      <c r="D244" s="4"/>
      <c r="E244" s="4"/>
      <c r="F244" s="4"/>
      <c r="G244" s="4"/>
      <c r="H244" s="4"/>
      <c r="I244" s="4"/>
    </row>
  </sheetData>
  <sheetProtection selectLockedCells="1"/>
  <mergeCells count="24">
    <mergeCell ref="E12:F12"/>
    <mergeCell ref="E13:F13"/>
    <mergeCell ref="H13:I13"/>
    <mergeCell ref="J48:K48"/>
    <mergeCell ref="B44:I44"/>
    <mergeCell ref="H45:I45"/>
    <mergeCell ref="F47:F48"/>
    <mergeCell ref="A43:I43"/>
    <mergeCell ref="A34:I34"/>
    <mergeCell ref="A25:F25"/>
    <mergeCell ref="E16:F16"/>
    <mergeCell ref="E18:F18"/>
    <mergeCell ref="C29:E29"/>
    <mergeCell ref="C32:F32"/>
    <mergeCell ref="B33:F33"/>
    <mergeCell ref="E7:I7"/>
    <mergeCell ref="E11:F11"/>
    <mergeCell ref="E6:F6"/>
    <mergeCell ref="H6:I6"/>
    <mergeCell ref="A2:D2"/>
    <mergeCell ref="E2:I2"/>
    <mergeCell ref="E3:I3"/>
    <mergeCell ref="E4:I4"/>
    <mergeCell ref="E5:I5"/>
  </mergeCells>
  <pageMargins left="0.70866141732283472" right="0.70866141732283472" top="0.78740157480314965" bottom="0.78740157480314965" header="0.51181102362204722" footer="0.51181102362204722"/>
  <pageSetup paperSize="9" scale="80" firstPageNumber="102" orientation="portrait" useFirstPageNumber="1" r:id="rId1"/>
  <headerFooter alignWithMargins="0">
    <oddFooter>&amp;L&amp;"Arial,Kurzíva"&amp;11Zastupitelstvo Olomouckého kraje 19. 6. 2023
6.1. - Rozpočet Olomouckého kraje 2022 - závěrečný účet
Příloha č. 14: Financování hospodaření příspěvkových organizací Olomouckého kraje&amp;R&amp;"Arial,Kurzíva"&amp;11Strana &amp;P (celkem 293)</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7">
    <tabColor theme="3" tint="0.79998168889431442"/>
  </sheetPr>
  <dimension ref="A1:L244"/>
  <sheetViews>
    <sheetView showGridLines="0" tabSelected="1" topLeftCell="A7" zoomScaleNormal="100" workbookViewId="0">
      <selection activeCell="K35" sqref="K35"/>
    </sheetView>
  </sheetViews>
  <sheetFormatPr defaultColWidth="9.140625" defaultRowHeight="12.75" x14ac:dyDescent="0.2"/>
  <cols>
    <col min="1" max="1" width="7.5703125" style="27" customWidth="1"/>
    <col min="2" max="2" width="2.5703125" style="27" customWidth="1"/>
    <col min="3" max="3" width="8.42578125" style="27" customWidth="1"/>
    <col min="4" max="4" width="8.28515625" style="27" customWidth="1"/>
    <col min="5" max="5" width="15.28515625" style="27" customWidth="1"/>
    <col min="6" max="6" width="15.5703125" style="27" customWidth="1"/>
    <col min="7" max="7" width="15" style="27" customWidth="1"/>
    <col min="8" max="8" width="15.28515625" style="27" customWidth="1"/>
    <col min="9" max="9" width="19" style="27" customWidth="1"/>
    <col min="10" max="10" width="16.85546875" style="309" customWidth="1"/>
    <col min="11" max="11" width="14.42578125" style="7" customWidth="1"/>
    <col min="12" max="16384" width="9.140625" style="4"/>
  </cols>
  <sheetData>
    <row r="1" spans="1:11" ht="19.5" x14ac:dyDescent="0.4">
      <c r="A1" s="43" t="s">
        <v>0</v>
      </c>
      <c r="B1" s="21"/>
      <c r="C1" s="21"/>
      <c r="D1" s="21"/>
      <c r="I1" s="288"/>
    </row>
    <row r="2" spans="1:11" ht="39.75" customHeight="1" x14ac:dyDescent="0.4">
      <c r="A2" s="471" t="s">
        <v>1</v>
      </c>
      <c r="B2" s="471"/>
      <c r="C2" s="471"/>
      <c r="D2" s="471"/>
      <c r="E2" s="502" t="s">
        <v>177</v>
      </c>
      <c r="F2" s="502"/>
      <c r="G2" s="502"/>
      <c r="H2" s="502"/>
      <c r="I2" s="502"/>
      <c r="J2" s="22"/>
    </row>
    <row r="3" spans="1:11" ht="9.75" customHeight="1" x14ac:dyDescent="0.4">
      <c r="A3" s="122"/>
      <c r="B3" s="122"/>
      <c r="C3" s="122"/>
      <c r="D3" s="122"/>
      <c r="E3" s="466" t="s">
        <v>23</v>
      </c>
      <c r="F3" s="466"/>
      <c r="G3" s="466"/>
      <c r="H3" s="466"/>
      <c r="I3" s="466"/>
      <c r="J3" s="22"/>
    </row>
    <row r="4" spans="1:11" ht="15.75" x14ac:dyDescent="0.25">
      <c r="A4" s="23" t="s">
        <v>2</v>
      </c>
      <c r="E4" s="473" t="s">
        <v>224</v>
      </c>
      <c r="F4" s="473"/>
      <c r="G4" s="473"/>
      <c r="H4" s="473"/>
      <c r="I4" s="473"/>
    </row>
    <row r="5" spans="1:11" ht="7.5" customHeight="1" x14ac:dyDescent="0.3">
      <c r="A5" s="24"/>
      <c r="E5" s="466" t="s">
        <v>23</v>
      </c>
      <c r="F5" s="466"/>
      <c r="G5" s="466"/>
      <c r="H5" s="466"/>
      <c r="I5" s="466"/>
    </row>
    <row r="6" spans="1:11" ht="19.5" x14ac:dyDescent="0.4">
      <c r="A6" s="22" t="s">
        <v>34</v>
      </c>
      <c r="C6" s="287"/>
      <c r="D6" s="287"/>
      <c r="E6" s="468">
        <v>60338911</v>
      </c>
      <c r="F6" s="469"/>
      <c r="G6" s="126" t="s">
        <v>3</v>
      </c>
      <c r="H6" s="470">
        <v>1450</v>
      </c>
      <c r="I6" s="470"/>
    </row>
    <row r="7" spans="1:11" ht="8.25" customHeight="1" x14ac:dyDescent="0.4">
      <c r="A7" s="22"/>
      <c r="E7" s="466" t="s">
        <v>24</v>
      </c>
      <c r="F7" s="466"/>
      <c r="G7" s="466"/>
      <c r="H7" s="466"/>
      <c r="I7" s="466"/>
    </row>
    <row r="8" spans="1:11" ht="19.5" hidden="1" x14ac:dyDescent="0.4">
      <c r="A8" s="22"/>
      <c r="E8" s="127"/>
      <c r="F8" s="127"/>
      <c r="G8" s="127"/>
      <c r="H8" s="25"/>
      <c r="I8" s="127"/>
    </row>
    <row r="9" spans="1:11" ht="30.75" customHeight="1" x14ac:dyDescent="0.4">
      <c r="A9" s="22"/>
      <c r="E9" s="127"/>
      <c r="F9" s="127"/>
      <c r="G9" s="127"/>
      <c r="H9" s="25"/>
      <c r="I9" s="127"/>
    </row>
    <row r="11" spans="1:11" ht="15" customHeight="1" x14ac:dyDescent="0.4">
      <c r="A11" s="26"/>
      <c r="E11" s="435" t="s">
        <v>4</v>
      </c>
      <c r="F11" s="467"/>
      <c r="G11" s="38" t="s">
        <v>5</v>
      </c>
      <c r="H11" s="33" t="s">
        <v>6</v>
      </c>
      <c r="I11" s="33"/>
      <c r="J11" s="27"/>
      <c r="K11" s="4"/>
    </row>
    <row r="12" spans="1:11" ht="15" customHeight="1" x14ac:dyDescent="0.4">
      <c r="A12" s="29"/>
      <c r="B12" s="29"/>
      <c r="C12" s="29"/>
      <c r="D12" s="29"/>
      <c r="E12" s="435" t="s">
        <v>7</v>
      </c>
      <c r="F12" s="467"/>
      <c r="G12" s="38" t="s">
        <v>8</v>
      </c>
      <c r="H12" s="37" t="s">
        <v>9</v>
      </c>
      <c r="I12" s="44" t="s">
        <v>10</v>
      </c>
      <c r="J12" s="27"/>
      <c r="K12" s="4"/>
    </row>
    <row r="13" spans="1:11" ht="12.75" customHeight="1" x14ac:dyDescent="0.2">
      <c r="A13" s="29"/>
      <c r="B13" s="29"/>
      <c r="C13" s="29"/>
      <c r="D13" s="29"/>
      <c r="E13" s="435" t="s">
        <v>11</v>
      </c>
      <c r="F13" s="467"/>
      <c r="G13" s="45"/>
      <c r="H13" s="474" t="s">
        <v>35</v>
      </c>
      <c r="I13" s="474"/>
      <c r="J13" s="27"/>
      <c r="K13" s="4"/>
    </row>
    <row r="14" spans="1:11" ht="12.75" customHeight="1" x14ac:dyDescent="0.2">
      <c r="A14" s="29"/>
      <c r="B14" s="29"/>
      <c r="C14" s="29"/>
      <c r="D14" s="29"/>
      <c r="E14" s="28"/>
      <c r="F14" s="28"/>
      <c r="G14" s="45"/>
      <c r="H14" s="123"/>
      <c r="I14" s="123"/>
      <c r="J14" s="27"/>
      <c r="K14" s="4"/>
    </row>
    <row r="15" spans="1:11" ht="18.75" x14ac:dyDescent="0.4">
      <c r="A15" s="30" t="s">
        <v>36</v>
      </c>
      <c r="B15" s="30"/>
      <c r="C15" s="31"/>
      <c r="D15" s="30"/>
      <c r="E15" s="2"/>
      <c r="F15" s="2"/>
      <c r="G15" s="47"/>
      <c r="H15" s="29"/>
      <c r="I15" s="29"/>
      <c r="J15" s="27"/>
      <c r="K15" s="4"/>
    </row>
    <row r="16" spans="1:11" ht="19.5" x14ac:dyDescent="0.4">
      <c r="A16" s="32" t="s">
        <v>62</v>
      </c>
      <c r="B16" s="30"/>
      <c r="C16" s="31"/>
      <c r="D16" s="30"/>
      <c r="E16" s="476">
        <v>81326000</v>
      </c>
      <c r="F16" s="477"/>
      <c r="G16" s="6">
        <f>H16+I16</f>
        <v>96174909.450000003</v>
      </c>
      <c r="H16" s="39">
        <v>96174909.450000003</v>
      </c>
      <c r="I16" s="39">
        <v>0</v>
      </c>
      <c r="J16" s="27"/>
      <c r="K16" s="4"/>
    </row>
    <row r="17" spans="1:11" ht="18" x14ac:dyDescent="0.35">
      <c r="A17" s="103" t="s">
        <v>6</v>
      </c>
      <c r="B17" s="3"/>
      <c r="C17" s="104" t="s">
        <v>26</v>
      </c>
      <c r="D17" s="3"/>
      <c r="E17" s="3"/>
      <c r="F17" s="3"/>
      <c r="G17" s="102">
        <f>H17+I17</f>
        <v>0</v>
      </c>
      <c r="H17" s="102">
        <v>0</v>
      </c>
      <c r="I17" s="102">
        <v>0</v>
      </c>
      <c r="J17" s="320"/>
      <c r="K17" s="311"/>
    </row>
    <row r="18" spans="1:11" ht="19.5" x14ac:dyDescent="0.4">
      <c r="A18" s="32" t="s">
        <v>63</v>
      </c>
      <c r="B18" s="3"/>
      <c r="C18" s="3"/>
      <c r="D18" s="3"/>
      <c r="E18" s="476">
        <v>81326000</v>
      </c>
      <c r="F18" s="477"/>
      <c r="G18" s="6">
        <f>H18+I18</f>
        <v>96156538.640000001</v>
      </c>
      <c r="H18" s="39">
        <v>96156538.640000001</v>
      </c>
      <c r="I18" s="39">
        <v>0</v>
      </c>
      <c r="J18" s="27"/>
      <c r="K18" s="4"/>
    </row>
    <row r="19" spans="1:11" ht="19.5" x14ac:dyDescent="0.4">
      <c r="A19" s="32"/>
      <c r="B19" s="3"/>
      <c r="C19" s="3"/>
      <c r="D19" s="3"/>
      <c r="E19" s="120"/>
      <c r="F19" s="121"/>
      <c r="G19" s="5"/>
      <c r="H19" s="39"/>
      <c r="I19" s="39"/>
      <c r="J19" s="295"/>
      <c r="K19" s="4"/>
    </row>
    <row r="20" spans="1:11" s="132" customFormat="1" ht="19.5" x14ac:dyDescent="0.4">
      <c r="A20" s="129" t="s">
        <v>64</v>
      </c>
      <c r="B20" s="129"/>
      <c r="C20" s="130"/>
      <c r="D20" s="129"/>
      <c r="E20" s="129"/>
      <c r="F20" s="129"/>
      <c r="G20" s="131">
        <f>G18-G16+G17</f>
        <v>-18370.810000002384</v>
      </c>
      <c r="H20" s="131">
        <f>H18-H16+H17</f>
        <v>-18370.810000002384</v>
      </c>
      <c r="I20" s="131">
        <f>I18-I16+I17</f>
        <v>0</v>
      </c>
      <c r="J20" s="314"/>
      <c r="K20" s="57"/>
    </row>
    <row r="21" spans="1:11" s="132" customFormat="1" ht="19.5" x14ac:dyDescent="0.4">
      <c r="A21" s="129" t="s">
        <v>65</v>
      </c>
      <c r="B21" s="129"/>
      <c r="C21" s="130"/>
      <c r="D21" s="129"/>
      <c r="E21" s="129"/>
      <c r="F21" s="129"/>
      <c r="G21" s="131">
        <f>G20-G17</f>
        <v>-18370.810000002384</v>
      </c>
      <c r="H21" s="131">
        <f>H20-H17</f>
        <v>-18370.810000002384</v>
      </c>
      <c r="I21" s="131">
        <f>I20-I17</f>
        <v>0</v>
      </c>
      <c r="J21" s="314"/>
      <c r="K21" s="313"/>
    </row>
    <row r="22" spans="1:11" ht="14.25" customHeight="1" x14ac:dyDescent="0.4">
      <c r="A22" s="2"/>
      <c r="B22" s="3"/>
      <c r="C22" s="3"/>
      <c r="D22" s="3"/>
      <c r="E22" s="3"/>
      <c r="F22" s="3"/>
      <c r="G22" s="3"/>
      <c r="H22" s="1"/>
      <c r="I22" s="1"/>
      <c r="J22" s="314"/>
      <c r="K22" s="313"/>
    </row>
    <row r="23" spans="1:11" ht="19.5" x14ac:dyDescent="0.4">
      <c r="J23" s="314"/>
      <c r="K23" s="313"/>
    </row>
    <row r="24" spans="1:11" ht="19.5" x14ac:dyDescent="0.4">
      <c r="A24" s="30" t="s">
        <v>66</v>
      </c>
      <c r="B24" s="34"/>
      <c r="C24" s="31"/>
      <c r="D24" s="34"/>
      <c r="E24" s="34"/>
      <c r="J24" s="314"/>
      <c r="K24" s="313"/>
    </row>
    <row r="25" spans="1:11" s="132" customFormat="1" ht="28.5" customHeight="1" x14ac:dyDescent="0.3">
      <c r="A25" s="437" t="s">
        <v>196</v>
      </c>
      <c r="B25" s="437"/>
      <c r="C25" s="437"/>
      <c r="D25" s="437"/>
      <c r="E25" s="437"/>
      <c r="F25" s="437"/>
      <c r="G25" s="134">
        <f>G21-I26</f>
        <v>-18370.810000002384</v>
      </c>
      <c r="H25" s="135">
        <f>H21</f>
        <v>-18370.810000002384</v>
      </c>
      <c r="I25" s="135">
        <f>I21-I26</f>
        <v>0</v>
      </c>
    </row>
    <row r="26" spans="1:11" s="132" customFormat="1" ht="15" x14ac:dyDescent="0.3">
      <c r="A26" s="133" t="s">
        <v>197</v>
      </c>
      <c r="B26" s="130"/>
      <c r="C26" s="130"/>
      <c r="D26" s="130"/>
      <c r="E26" s="130"/>
      <c r="F26" s="130"/>
      <c r="G26" s="134"/>
      <c r="H26" s="363" t="s">
        <v>198</v>
      </c>
      <c r="I26" s="135">
        <v>0</v>
      </c>
      <c r="J26" s="321"/>
      <c r="K26" s="313"/>
    </row>
    <row r="27" spans="1:11" s="132" customFormat="1" x14ac:dyDescent="0.2">
      <c r="A27" s="136"/>
      <c r="B27" s="136"/>
      <c r="C27" s="136"/>
      <c r="D27" s="136"/>
      <c r="E27" s="136"/>
      <c r="F27" s="136"/>
      <c r="G27" s="136"/>
      <c r="H27" s="136"/>
      <c r="I27" s="136"/>
      <c r="J27" s="315"/>
      <c r="K27" s="316"/>
    </row>
    <row r="28" spans="1:11" s="132" customFormat="1" ht="16.5" x14ac:dyDescent="0.35">
      <c r="A28" s="129" t="s">
        <v>37</v>
      </c>
      <c r="B28" s="129" t="s">
        <v>38</v>
      </c>
      <c r="C28" s="129"/>
      <c r="D28" s="137"/>
      <c r="E28" s="137"/>
      <c r="F28" s="138"/>
      <c r="G28" s="131"/>
      <c r="H28" s="139"/>
      <c r="I28" s="138"/>
      <c r="J28" s="317"/>
      <c r="K28" s="313"/>
    </row>
    <row r="29" spans="1:11" s="132" customFormat="1" ht="16.5" customHeight="1" x14ac:dyDescent="0.3">
      <c r="A29" s="129"/>
      <c r="B29" s="129"/>
      <c r="C29" s="438" t="s">
        <v>14</v>
      </c>
      <c r="D29" s="438"/>
      <c r="E29" s="438"/>
      <c r="F29" s="138"/>
      <c r="G29" s="140">
        <f>G30+G31</f>
        <v>0</v>
      </c>
      <c r="H29" s="139"/>
      <c r="I29" s="138"/>
      <c r="J29" s="317"/>
      <c r="K29" s="313"/>
    </row>
    <row r="30" spans="1:11" s="132" customFormat="1" ht="18.75" x14ac:dyDescent="0.4">
      <c r="A30" s="141"/>
      <c r="B30" s="141"/>
      <c r="C30" s="142"/>
      <c r="D30" s="143"/>
      <c r="E30" s="144" t="s">
        <v>41</v>
      </c>
      <c r="F30" s="145" t="s">
        <v>15</v>
      </c>
      <c r="G30" s="146">
        <v>0</v>
      </c>
      <c r="H30" s="139"/>
      <c r="I30" s="138"/>
      <c r="J30" s="57"/>
      <c r="K30" s="57"/>
    </row>
    <row r="31" spans="1:11" s="132" customFormat="1" ht="18.75" x14ac:dyDescent="0.4">
      <c r="A31" s="141"/>
      <c r="B31" s="141"/>
      <c r="C31" s="147"/>
      <c r="D31" s="143"/>
      <c r="E31" s="148"/>
      <c r="F31" s="145" t="s">
        <v>55</v>
      </c>
      <c r="G31" s="146">
        <v>0</v>
      </c>
      <c r="H31" s="139"/>
      <c r="I31" s="138"/>
      <c r="J31" s="318"/>
      <c r="K31" s="318"/>
    </row>
    <row r="32" spans="1:11" s="132" customFormat="1" ht="18.75" x14ac:dyDescent="0.4">
      <c r="A32" s="141"/>
      <c r="B32" s="149"/>
      <c r="C32" s="438" t="s">
        <v>42</v>
      </c>
      <c r="D32" s="438"/>
      <c r="E32" s="438"/>
      <c r="F32" s="438"/>
      <c r="G32" s="140">
        <f>I26</f>
        <v>0</v>
      </c>
      <c r="H32" s="139"/>
      <c r="I32" s="138"/>
      <c r="J32" s="319"/>
      <c r="K32" s="57"/>
    </row>
    <row r="33" spans="1:11" ht="20.25" customHeight="1" x14ac:dyDescent="0.3">
      <c r="A33" s="150"/>
      <c r="B33" s="455" t="str">
        <f>CONCATENATE("b) Výsledek hospod. předcház. účet. období k 31. 12. ",'Rekapitulace dle oblasti'!E7)</f>
        <v>b) Výsledek hospod. předcház. účet. období k 31. 12. 2022</v>
      </c>
      <c r="C33" s="455"/>
      <c r="D33" s="455"/>
      <c r="E33" s="455"/>
      <c r="F33" s="455"/>
      <c r="G33" s="151">
        <v>0</v>
      </c>
      <c r="H33" s="150"/>
      <c r="I33" s="150"/>
      <c r="J33" s="321"/>
      <c r="K33" s="310"/>
    </row>
    <row r="34" spans="1:11" ht="38.25" customHeight="1" x14ac:dyDescent="0.2">
      <c r="A34" s="441" t="s">
        <v>238</v>
      </c>
      <c r="B34" s="441"/>
      <c r="C34" s="441"/>
      <c r="D34" s="441"/>
      <c r="E34" s="441"/>
      <c r="F34" s="441"/>
      <c r="G34" s="441"/>
      <c r="H34" s="441"/>
      <c r="I34" s="441"/>
      <c r="J34" s="321"/>
      <c r="K34" s="18"/>
    </row>
    <row r="35" spans="1:11" ht="18.75" customHeight="1" x14ac:dyDescent="0.4">
      <c r="A35" s="30" t="s">
        <v>39</v>
      </c>
      <c r="B35" s="30" t="s">
        <v>21</v>
      </c>
      <c r="C35" s="30"/>
      <c r="D35" s="34"/>
      <c r="E35" s="47"/>
      <c r="F35" s="3"/>
      <c r="G35" s="152"/>
      <c r="H35" s="29"/>
      <c r="I35" s="29"/>
      <c r="J35" s="315"/>
      <c r="K35" s="316"/>
    </row>
    <row r="36" spans="1:11" ht="18.75" x14ac:dyDescent="0.4">
      <c r="A36" s="30"/>
      <c r="B36" s="30"/>
      <c r="C36" s="30"/>
      <c r="D36" s="34"/>
      <c r="F36" s="360" t="s">
        <v>25</v>
      </c>
      <c r="G36" s="44" t="s">
        <v>5</v>
      </c>
      <c r="H36" s="29"/>
      <c r="I36" s="153" t="s">
        <v>27</v>
      </c>
    </row>
    <row r="37" spans="1:11" ht="16.5" x14ac:dyDescent="0.35">
      <c r="A37" s="154" t="s">
        <v>22</v>
      </c>
      <c r="B37" s="35"/>
      <c r="C37" s="2"/>
      <c r="D37" s="35"/>
      <c r="E37" s="47"/>
      <c r="F37" s="48">
        <v>116000</v>
      </c>
      <c r="G37" s="48">
        <v>51000</v>
      </c>
      <c r="H37" s="49"/>
      <c r="I37" s="155">
        <f>IF(F37=0,"nerozp.",G37/F37)</f>
        <v>0.43965517241379309</v>
      </c>
      <c r="J37" s="18"/>
    </row>
    <row r="38" spans="1:11" ht="16.5" hidden="1" customHeight="1" x14ac:dyDescent="0.35">
      <c r="A38" s="154" t="s">
        <v>60</v>
      </c>
      <c r="B38" s="35"/>
      <c r="C38" s="2"/>
      <c r="D38" s="50"/>
      <c r="E38" s="50"/>
      <c r="F38" s="48">
        <v>0</v>
      </c>
      <c r="G38" s="48">
        <v>0</v>
      </c>
      <c r="H38" s="49"/>
      <c r="I38" s="155" t="e">
        <f t="shared" ref="I38:I39" si="0">G38/F38</f>
        <v>#DIV/0!</v>
      </c>
      <c r="J38" s="18"/>
    </row>
    <row r="39" spans="1:11" ht="16.5" hidden="1" customHeight="1" x14ac:dyDescent="0.35">
      <c r="A39" s="154" t="s">
        <v>61</v>
      </c>
      <c r="B39" s="35"/>
      <c r="C39" s="2"/>
      <c r="D39" s="50"/>
      <c r="E39" s="50"/>
      <c r="F39" s="48">
        <v>0</v>
      </c>
      <c r="G39" s="48">
        <v>0</v>
      </c>
      <c r="H39" s="49"/>
      <c r="I39" s="155" t="e">
        <f t="shared" si="0"/>
        <v>#DIV/0!</v>
      </c>
      <c r="J39" s="18"/>
    </row>
    <row r="40" spans="1:11" ht="16.5" x14ac:dyDescent="0.35">
      <c r="A40" s="154" t="s">
        <v>54</v>
      </c>
      <c r="B40" s="35"/>
      <c r="C40" s="2"/>
      <c r="D40" s="50"/>
      <c r="E40" s="50"/>
      <c r="F40" s="48">
        <v>0</v>
      </c>
      <c r="G40" s="48">
        <v>0</v>
      </c>
      <c r="H40" s="49"/>
      <c r="I40" s="155" t="str">
        <f t="shared" ref="I40:I42" si="1">IF(F40=0,"nerozp.",G40/F40)</f>
        <v>nerozp.</v>
      </c>
      <c r="J40" s="18"/>
    </row>
    <row r="41" spans="1:11" ht="16.5" x14ac:dyDescent="0.35">
      <c r="A41" s="154" t="s">
        <v>52</v>
      </c>
      <c r="B41" s="35"/>
      <c r="C41" s="2"/>
      <c r="D41" s="47"/>
      <c r="E41" s="47"/>
      <c r="F41" s="48">
        <v>406438</v>
      </c>
      <c r="G41" s="48">
        <v>406438</v>
      </c>
      <c r="H41" s="49"/>
      <c r="I41" s="386">
        <f>IF(F41=0,"nerozp.",G41/F41)</f>
        <v>1</v>
      </c>
      <c r="J41" s="18"/>
    </row>
    <row r="42" spans="1:11" ht="16.5" x14ac:dyDescent="0.35">
      <c r="A42" s="154" t="s">
        <v>230</v>
      </c>
      <c r="B42" s="2"/>
      <c r="C42" s="2"/>
      <c r="D42" s="29"/>
      <c r="E42" s="29"/>
      <c r="F42" s="48">
        <v>0</v>
      </c>
      <c r="G42" s="48">
        <v>0</v>
      </c>
      <c r="H42" s="49"/>
      <c r="I42" s="155" t="str">
        <f t="shared" si="1"/>
        <v>nerozp.</v>
      </c>
      <c r="J42" s="8"/>
    </row>
    <row r="43" spans="1:11" ht="12.75" hidden="1" customHeight="1" x14ac:dyDescent="0.2">
      <c r="A43" s="433" t="s">
        <v>51</v>
      </c>
      <c r="B43" s="433"/>
      <c r="C43" s="433"/>
      <c r="D43" s="433"/>
      <c r="E43" s="433"/>
      <c r="F43" s="433"/>
      <c r="G43" s="433"/>
      <c r="H43" s="433"/>
      <c r="I43" s="433"/>
      <c r="J43" s="8"/>
    </row>
    <row r="44" spans="1:11" ht="27" customHeight="1" x14ac:dyDescent="0.2">
      <c r="A44" s="156" t="s">
        <v>51</v>
      </c>
      <c r="B44" s="426"/>
      <c r="C44" s="426"/>
      <c r="D44" s="426"/>
      <c r="E44" s="426"/>
      <c r="F44" s="426"/>
      <c r="G44" s="426"/>
      <c r="H44" s="426"/>
      <c r="I44" s="426"/>
      <c r="J44" s="8"/>
    </row>
    <row r="45" spans="1:11" ht="19.5" thickBot="1" x14ac:dyDescent="0.45">
      <c r="A45" s="30" t="s">
        <v>40</v>
      </c>
      <c r="B45" s="30" t="s">
        <v>16</v>
      </c>
      <c r="C45" s="30"/>
      <c r="D45" s="47"/>
      <c r="E45" s="47"/>
      <c r="F45" s="29"/>
      <c r="G45" s="36"/>
      <c r="H45" s="427" t="s">
        <v>29</v>
      </c>
      <c r="I45" s="427"/>
      <c r="J45" s="8"/>
    </row>
    <row r="46" spans="1:11" ht="18.75" thickTop="1" x14ac:dyDescent="0.35">
      <c r="A46" s="157"/>
      <c r="B46" s="158"/>
      <c r="C46" s="159"/>
      <c r="D46" s="158"/>
      <c r="E46" s="160" t="str">
        <f>CONCATENATE("Stav k 1.1.",'Rekapitulace dle oblasti'!E7)</f>
        <v>Stav k 1.1.2022</v>
      </c>
      <c r="F46" s="161" t="s">
        <v>17</v>
      </c>
      <c r="G46" s="161" t="s">
        <v>18</v>
      </c>
      <c r="H46" s="162" t="s">
        <v>19</v>
      </c>
      <c r="I46" s="163" t="s">
        <v>28</v>
      </c>
      <c r="J46" s="8"/>
    </row>
    <row r="47" spans="1:11" x14ac:dyDescent="0.2">
      <c r="A47" s="164"/>
      <c r="B47" s="165"/>
      <c r="C47" s="165"/>
      <c r="D47" s="165"/>
      <c r="E47" s="166"/>
      <c r="F47" s="445"/>
      <c r="G47" s="167"/>
      <c r="H47" s="168" t="str">
        <f>CONCATENATE("31.12.",'Rekapitulace dle oblasti'!E7)</f>
        <v>31.12.2022</v>
      </c>
      <c r="I47" s="169" t="str">
        <f>CONCATENATE("31.12.",'Rekapitulace dle oblasti'!E7)</f>
        <v>31.12.2022</v>
      </c>
      <c r="J47" s="8"/>
    </row>
    <row r="48" spans="1:11" x14ac:dyDescent="0.2">
      <c r="A48" s="164"/>
      <c r="B48" s="165"/>
      <c r="C48" s="165"/>
      <c r="D48" s="165"/>
      <c r="E48" s="166"/>
      <c r="F48" s="445"/>
      <c r="G48" s="170"/>
      <c r="H48" s="170"/>
      <c r="I48" s="171"/>
      <c r="J48" s="429"/>
      <c r="K48" s="430"/>
    </row>
    <row r="49" spans="1:12" ht="13.5" thickBot="1" x14ac:dyDescent="0.25">
      <c r="A49" s="172"/>
      <c r="B49" s="173"/>
      <c r="C49" s="173"/>
      <c r="D49" s="173"/>
      <c r="E49" s="166"/>
      <c r="F49" s="174"/>
      <c r="G49" s="174"/>
      <c r="H49" s="174"/>
      <c r="I49" s="175"/>
    </row>
    <row r="50" spans="1:12" ht="13.5" thickTop="1" x14ac:dyDescent="0.2">
      <c r="A50" s="176"/>
      <c r="B50" s="177"/>
      <c r="C50" s="177" t="s">
        <v>15</v>
      </c>
      <c r="D50" s="177"/>
      <c r="E50" s="178">
        <v>136780</v>
      </c>
      <c r="F50" s="179">
        <v>0</v>
      </c>
      <c r="G50" s="180">
        <v>0</v>
      </c>
      <c r="H50" s="180">
        <f t="shared" ref="H50:H53" si="2">E50+F50-G50</f>
        <v>136780</v>
      </c>
      <c r="I50" s="181">
        <v>62853</v>
      </c>
      <c r="J50" s="322"/>
      <c r="K50" s="322"/>
      <c r="L50" s="310"/>
    </row>
    <row r="51" spans="1:12" x14ac:dyDescent="0.2">
      <c r="A51" s="182"/>
      <c r="B51" s="183"/>
      <c r="C51" s="183" t="s">
        <v>20</v>
      </c>
      <c r="D51" s="183"/>
      <c r="E51" s="184">
        <v>500693.36</v>
      </c>
      <c r="F51" s="185">
        <v>1254111</v>
      </c>
      <c r="G51" s="186">
        <v>1159719.5</v>
      </c>
      <c r="H51" s="186">
        <f t="shared" si="2"/>
        <v>595084.85999999987</v>
      </c>
      <c r="I51" s="187">
        <v>532738.86</v>
      </c>
      <c r="J51" s="322"/>
      <c r="K51" s="323"/>
      <c r="L51" s="310"/>
    </row>
    <row r="52" spans="1:12" x14ac:dyDescent="0.2">
      <c r="A52" s="182"/>
      <c r="B52" s="183"/>
      <c r="C52" s="183" t="s">
        <v>55</v>
      </c>
      <c r="D52" s="183"/>
      <c r="E52" s="184">
        <v>43477.64</v>
      </c>
      <c r="F52" s="185">
        <v>33227.1</v>
      </c>
      <c r="G52" s="186">
        <v>0</v>
      </c>
      <c r="H52" s="186">
        <f t="shared" si="2"/>
        <v>76704.739999999991</v>
      </c>
      <c r="I52" s="187">
        <v>44630.7</v>
      </c>
      <c r="J52" s="323"/>
      <c r="K52" s="323"/>
      <c r="L52" s="310"/>
    </row>
    <row r="53" spans="1:12" x14ac:dyDescent="0.2">
      <c r="A53" s="182"/>
      <c r="B53" s="183"/>
      <c r="C53" s="183" t="s">
        <v>53</v>
      </c>
      <c r="D53" s="183"/>
      <c r="E53" s="184">
        <v>795376.32</v>
      </c>
      <c r="F53" s="185">
        <v>2544892</v>
      </c>
      <c r="G53" s="186">
        <v>2580582</v>
      </c>
      <c r="H53" s="186">
        <f t="shared" si="2"/>
        <v>759686.31999999983</v>
      </c>
      <c r="I53" s="187">
        <v>152062.29</v>
      </c>
      <c r="J53" s="324"/>
      <c r="K53" s="324"/>
      <c r="L53" s="310"/>
    </row>
    <row r="54" spans="1:12" ht="18.75" thickBot="1" x14ac:dyDescent="0.4">
      <c r="A54" s="188" t="s">
        <v>11</v>
      </c>
      <c r="B54" s="189"/>
      <c r="C54" s="189"/>
      <c r="D54" s="189"/>
      <c r="E54" s="190">
        <f>E50+E51+E52+E53</f>
        <v>1476327.3199999998</v>
      </c>
      <c r="F54" s="191">
        <f>F50+F51+F52+F53</f>
        <v>3832230.1</v>
      </c>
      <c r="G54" s="192">
        <f>G50+G51+G52+G53</f>
        <v>3740301.5</v>
      </c>
      <c r="H54" s="192">
        <f>H50+H51+H52+H53</f>
        <v>1568255.9199999997</v>
      </c>
      <c r="I54" s="193">
        <f>SUM(I50:I53)</f>
        <v>792284.85</v>
      </c>
      <c r="J54" s="325"/>
      <c r="K54" s="325"/>
      <c r="L54" s="310"/>
    </row>
    <row r="55" spans="1:12" ht="13.5" thickTop="1" x14ac:dyDescent="0.2">
      <c r="G55" s="286"/>
    </row>
    <row r="62" spans="1:12" x14ac:dyDescent="0.2">
      <c r="A62" s="4"/>
      <c r="B62" s="4"/>
      <c r="C62" s="4"/>
      <c r="D62" s="4"/>
      <c r="E62" s="4"/>
      <c r="F62" s="4"/>
      <c r="G62" s="4"/>
      <c r="H62" s="4"/>
      <c r="I62" s="4"/>
    </row>
    <row r="63" spans="1:12" x14ac:dyDescent="0.2">
      <c r="A63" s="4"/>
      <c r="B63" s="4"/>
      <c r="C63" s="4"/>
      <c r="D63" s="4"/>
      <c r="E63" s="4"/>
      <c r="F63" s="4"/>
      <c r="G63" s="4"/>
      <c r="H63" s="4"/>
      <c r="I63" s="4"/>
    </row>
    <row r="64" spans="1:12" x14ac:dyDescent="0.2">
      <c r="A64" s="4"/>
      <c r="B64" s="4"/>
      <c r="C64" s="4"/>
      <c r="D64" s="4"/>
      <c r="E64" s="4"/>
      <c r="F64" s="4"/>
      <c r="G64" s="4"/>
      <c r="H64" s="4"/>
      <c r="I64" s="4"/>
    </row>
    <row r="65" spans="1:9" x14ac:dyDescent="0.2">
      <c r="A65" s="4"/>
      <c r="B65" s="4"/>
      <c r="C65" s="4"/>
      <c r="D65" s="4"/>
      <c r="E65" s="4"/>
      <c r="F65" s="4"/>
      <c r="G65" s="4"/>
      <c r="H65" s="4"/>
      <c r="I65" s="4"/>
    </row>
    <row r="66" spans="1:9" x14ac:dyDescent="0.2">
      <c r="A66" s="4"/>
      <c r="B66" s="4"/>
      <c r="C66" s="4"/>
      <c r="D66" s="4"/>
      <c r="E66" s="4"/>
      <c r="F66" s="4"/>
      <c r="G66" s="4"/>
      <c r="H66" s="4"/>
      <c r="I66" s="4"/>
    </row>
    <row r="67" spans="1:9" x14ac:dyDescent="0.2">
      <c r="A67" s="4"/>
      <c r="B67" s="4"/>
      <c r="C67" s="4"/>
      <c r="D67" s="4"/>
      <c r="E67" s="4"/>
      <c r="F67" s="4"/>
      <c r="G67" s="4"/>
      <c r="H67" s="4"/>
      <c r="I67" s="4"/>
    </row>
    <row r="68" spans="1:9" x14ac:dyDescent="0.2">
      <c r="A68" s="4"/>
      <c r="B68" s="4"/>
      <c r="C68" s="4"/>
      <c r="D68" s="4"/>
      <c r="E68" s="4"/>
      <c r="F68" s="4"/>
      <c r="G68" s="4"/>
      <c r="H68" s="4"/>
      <c r="I68" s="4"/>
    </row>
    <row r="69" spans="1:9" x14ac:dyDescent="0.2">
      <c r="A69" s="4"/>
      <c r="B69" s="4"/>
      <c r="C69" s="4"/>
      <c r="D69" s="4"/>
      <c r="E69" s="4"/>
      <c r="F69" s="4"/>
      <c r="G69" s="4"/>
      <c r="H69" s="4"/>
      <c r="I69" s="4"/>
    </row>
    <row r="70" spans="1:9" x14ac:dyDescent="0.2">
      <c r="A70" s="4"/>
      <c r="B70" s="4"/>
      <c r="C70" s="4"/>
      <c r="D70" s="4"/>
      <c r="E70" s="4"/>
      <c r="F70" s="4"/>
      <c r="G70" s="4"/>
      <c r="H70" s="4"/>
      <c r="I70" s="4"/>
    </row>
    <row r="71" spans="1:9" x14ac:dyDescent="0.2">
      <c r="A71" s="4"/>
      <c r="B71" s="4"/>
      <c r="C71" s="4"/>
      <c r="D71" s="4"/>
      <c r="E71" s="4"/>
      <c r="F71" s="4"/>
      <c r="G71" s="4"/>
      <c r="H71" s="4"/>
      <c r="I71" s="4"/>
    </row>
    <row r="72" spans="1:9" x14ac:dyDescent="0.2">
      <c r="A72" s="4"/>
      <c r="B72" s="4"/>
      <c r="C72" s="4"/>
      <c r="D72" s="4"/>
      <c r="E72" s="4"/>
      <c r="F72" s="4"/>
      <c r="G72" s="4"/>
      <c r="H72" s="4"/>
      <c r="I72" s="4"/>
    </row>
    <row r="73" spans="1:9" x14ac:dyDescent="0.2">
      <c r="A73" s="4"/>
      <c r="B73" s="4"/>
      <c r="C73" s="4"/>
      <c r="D73" s="4"/>
      <c r="E73" s="4"/>
      <c r="F73" s="4"/>
      <c r="G73" s="4"/>
      <c r="H73" s="4"/>
      <c r="I73" s="4"/>
    </row>
    <row r="74" spans="1:9" x14ac:dyDescent="0.2">
      <c r="A74" s="4"/>
      <c r="B74" s="4"/>
      <c r="C74" s="4"/>
      <c r="D74" s="4"/>
      <c r="E74" s="4"/>
      <c r="F74" s="4"/>
      <c r="G74" s="4"/>
      <c r="H74" s="4"/>
      <c r="I74" s="4"/>
    </row>
    <row r="75" spans="1:9" x14ac:dyDescent="0.2">
      <c r="A75" s="4"/>
      <c r="B75" s="4"/>
      <c r="C75" s="4"/>
      <c r="D75" s="4"/>
      <c r="E75" s="4"/>
      <c r="F75" s="4"/>
      <c r="G75" s="4"/>
      <c r="H75" s="4"/>
      <c r="I75" s="4"/>
    </row>
    <row r="76" spans="1:9" x14ac:dyDescent="0.2">
      <c r="A76" s="4"/>
      <c r="B76" s="4"/>
      <c r="C76" s="4"/>
      <c r="D76" s="4"/>
      <c r="E76" s="4"/>
      <c r="F76" s="4"/>
      <c r="G76" s="4"/>
      <c r="H76" s="4"/>
      <c r="I76" s="4"/>
    </row>
    <row r="77" spans="1:9" x14ac:dyDescent="0.2">
      <c r="A77" s="4"/>
      <c r="B77" s="4"/>
      <c r="C77" s="4"/>
      <c r="D77" s="4"/>
      <c r="E77" s="4"/>
      <c r="F77" s="4"/>
      <c r="G77" s="4"/>
      <c r="H77" s="4"/>
      <c r="I77" s="4"/>
    </row>
    <row r="78" spans="1:9" x14ac:dyDescent="0.2">
      <c r="A78" s="4"/>
      <c r="B78" s="4"/>
      <c r="C78" s="4"/>
      <c r="D78" s="4"/>
      <c r="E78" s="4"/>
      <c r="F78" s="4"/>
      <c r="G78" s="4"/>
      <c r="H78" s="4"/>
      <c r="I78" s="4"/>
    </row>
    <row r="79" spans="1:9" x14ac:dyDescent="0.2">
      <c r="A79" s="4"/>
      <c r="B79" s="4"/>
      <c r="C79" s="4"/>
      <c r="D79" s="4"/>
      <c r="E79" s="4"/>
      <c r="F79" s="4"/>
      <c r="G79" s="4"/>
      <c r="H79" s="4"/>
      <c r="I79" s="4"/>
    </row>
    <row r="80" spans="1:9" x14ac:dyDescent="0.2">
      <c r="A80" s="4"/>
      <c r="B80" s="4"/>
      <c r="C80" s="4"/>
      <c r="D80" s="4"/>
      <c r="E80" s="4"/>
      <c r="F80" s="4"/>
      <c r="G80" s="4"/>
      <c r="H80" s="4"/>
      <c r="I80" s="4"/>
    </row>
    <row r="81" spans="1:9" x14ac:dyDescent="0.2">
      <c r="A81" s="4"/>
      <c r="B81" s="4"/>
      <c r="C81" s="4"/>
      <c r="D81" s="4"/>
      <c r="E81" s="4"/>
      <c r="F81" s="4"/>
      <c r="G81" s="4"/>
      <c r="H81" s="4"/>
      <c r="I81" s="4"/>
    </row>
    <row r="82" spans="1:9" x14ac:dyDescent="0.2">
      <c r="A82" s="4"/>
      <c r="B82" s="4"/>
      <c r="C82" s="4"/>
      <c r="D82" s="4"/>
      <c r="E82" s="4"/>
      <c r="F82" s="4"/>
      <c r="G82" s="4"/>
      <c r="H82" s="4"/>
      <c r="I82" s="4"/>
    </row>
    <row r="83" spans="1:9" x14ac:dyDescent="0.2">
      <c r="A83" s="4"/>
      <c r="B83" s="4"/>
      <c r="C83" s="4"/>
      <c r="D83" s="4"/>
      <c r="E83" s="4"/>
      <c r="F83" s="4"/>
      <c r="G83" s="4"/>
      <c r="H83" s="4"/>
      <c r="I83" s="4"/>
    </row>
    <row r="84" spans="1:9" x14ac:dyDescent="0.2">
      <c r="A84" s="4"/>
      <c r="B84" s="4"/>
      <c r="C84" s="4"/>
      <c r="D84" s="4"/>
      <c r="E84" s="4"/>
      <c r="F84" s="4"/>
      <c r="G84" s="4"/>
      <c r="H84" s="4"/>
      <c r="I84" s="4"/>
    </row>
    <row r="85" spans="1:9" x14ac:dyDescent="0.2">
      <c r="A85" s="4"/>
      <c r="B85" s="4"/>
      <c r="C85" s="4"/>
      <c r="D85" s="4"/>
      <c r="E85" s="4"/>
      <c r="F85" s="4"/>
      <c r="G85" s="4"/>
      <c r="H85" s="4"/>
      <c r="I85" s="4"/>
    </row>
    <row r="86" spans="1:9" x14ac:dyDescent="0.2">
      <c r="A86" s="4"/>
      <c r="B86" s="4"/>
      <c r="C86" s="4"/>
      <c r="D86" s="4"/>
      <c r="E86" s="4"/>
      <c r="F86" s="4"/>
      <c r="G86" s="4"/>
      <c r="H86" s="4"/>
      <c r="I86" s="4"/>
    </row>
    <row r="87" spans="1:9" x14ac:dyDescent="0.2">
      <c r="A87" s="4"/>
      <c r="B87" s="4"/>
      <c r="C87" s="4"/>
      <c r="D87" s="4"/>
      <c r="E87" s="4"/>
      <c r="F87" s="4"/>
      <c r="G87" s="4"/>
      <c r="H87" s="4"/>
      <c r="I87" s="4"/>
    </row>
    <row r="88" spans="1:9" x14ac:dyDescent="0.2">
      <c r="A88" s="4"/>
      <c r="B88" s="4"/>
      <c r="C88" s="4"/>
      <c r="D88" s="4"/>
      <c r="E88" s="4"/>
      <c r="F88" s="4"/>
      <c r="G88" s="4"/>
      <c r="H88" s="4"/>
      <c r="I88" s="4"/>
    </row>
    <row r="89" spans="1:9" x14ac:dyDescent="0.2">
      <c r="A89" s="4"/>
      <c r="B89" s="4"/>
      <c r="C89" s="4"/>
      <c r="D89" s="4"/>
      <c r="E89" s="4"/>
      <c r="F89" s="4"/>
      <c r="G89" s="4"/>
      <c r="H89" s="4"/>
      <c r="I89" s="4"/>
    </row>
    <row r="90" spans="1:9" x14ac:dyDescent="0.2">
      <c r="A90" s="4"/>
      <c r="B90" s="4"/>
      <c r="C90" s="4"/>
      <c r="D90" s="4"/>
      <c r="E90" s="4"/>
      <c r="F90" s="4"/>
      <c r="G90" s="4"/>
      <c r="H90" s="4"/>
      <c r="I90" s="4"/>
    </row>
    <row r="91" spans="1:9" x14ac:dyDescent="0.2">
      <c r="A91" s="4"/>
      <c r="B91" s="4"/>
      <c r="C91" s="4"/>
      <c r="D91" s="4"/>
      <c r="E91" s="4"/>
      <c r="F91" s="4"/>
      <c r="G91" s="4"/>
      <c r="H91" s="4"/>
      <c r="I91" s="4"/>
    </row>
    <row r="92" spans="1:9" x14ac:dyDescent="0.2">
      <c r="A92" s="4"/>
      <c r="B92" s="4"/>
      <c r="C92" s="4"/>
      <c r="D92" s="4"/>
      <c r="E92" s="4"/>
      <c r="F92" s="4"/>
      <c r="G92" s="4"/>
      <c r="H92" s="4"/>
      <c r="I92" s="4"/>
    </row>
    <row r="94" spans="1:9" x14ac:dyDescent="0.2">
      <c r="A94" s="4"/>
      <c r="B94" s="4"/>
      <c r="C94" s="4"/>
      <c r="D94" s="4"/>
      <c r="E94" s="4"/>
      <c r="F94" s="4"/>
      <c r="G94" s="4"/>
      <c r="H94" s="4"/>
      <c r="I94" s="4"/>
    </row>
    <row r="95" spans="1:9" x14ac:dyDescent="0.2">
      <c r="A95" s="4"/>
      <c r="B95" s="4"/>
      <c r="C95" s="4"/>
      <c r="D95" s="4"/>
      <c r="E95" s="4"/>
      <c r="F95" s="4"/>
      <c r="G95" s="4"/>
      <c r="H95" s="4"/>
      <c r="I95" s="4"/>
    </row>
    <row r="96" spans="1:9" x14ac:dyDescent="0.2">
      <c r="A96" s="4"/>
      <c r="B96" s="4"/>
      <c r="C96" s="4"/>
      <c r="D96" s="4"/>
      <c r="E96" s="4"/>
      <c r="F96" s="4"/>
      <c r="G96" s="4"/>
      <c r="H96" s="4"/>
      <c r="I96" s="4"/>
    </row>
    <row r="97" spans="1:9" x14ac:dyDescent="0.2">
      <c r="A97" s="4"/>
      <c r="B97" s="4"/>
      <c r="C97" s="4"/>
      <c r="D97" s="4"/>
      <c r="E97" s="4"/>
      <c r="F97" s="4"/>
      <c r="G97" s="4"/>
      <c r="H97" s="4"/>
      <c r="I97" s="4"/>
    </row>
    <row r="98" spans="1:9" x14ac:dyDescent="0.2">
      <c r="A98" s="4"/>
      <c r="B98" s="4"/>
      <c r="C98" s="4"/>
      <c r="D98" s="4"/>
      <c r="E98" s="4"/>
      <c r="F98" s="4"/>
      <c r="G98" s="4"/>
      <c r="H98" s="4"/>
      <c r="I98" s="4"/>
    </row>
    <row r="100" spans="1:9" x14ac:dyDescent="0.2">
      <c r="A100" s="4"/>
      <c r="B100" s="4"/>
      <c r="C100" s="4"/>
      <c r="D100" s="4"/>
      <c r="E100" s="4"/>
      <c r="F100" s="4"/>
      <c r="G100" s="4"/>
      <c r="H100" s="4"/>
      <c r="I100" s="4"/>
    </row>
    <row r="101" spans="1:9" x14ac:dyDescent="0.2">
      <c r="A101" s="4"/>
      <c r="B101" s="4"/>
      <c r="C101" s="4"/>
      <c r="D101" s="4"/>
      <c r="E101" s="4"/>
      <c r="F101" s="4"/>
      <c r="G101" s="4"/>
      <c r="H101" s="4"/>
      <c r="I101" s="4"/>
    </row>
    <row r="102" spans="1:9" x14ac:dyDescent="0.2">
      <c r="A102" s="4"/>
      <c r="B102" s="4"/>
      <c r="C102" s="4"/>
      <c r="D102" s="4"/>
      <c r="E102" s="4"/>
      <c r="F102" s="4"/>
      <c r="G102" s="4"/>
      <c r="H102" s="4"/>
      <c r="I102" s="4"/>
    </row>
    <row r="104" spans="1:9" x14ac:dyDescent="0.2">
      <c r="A104" s="4"/>
      <c r="B104" s="4"/>
      <c r="C104" s="4"/>
      <c r="D104" s="4"/>
      <c r="E104" s="4"/>
      <c r="F104" s="4"/>
      <c r="G104" s="4"/>
      <c r="H104" s="4"/>
      <c r="I104" s="4"/>
    </row>
    <row r="105" spans="1:9" x14ac:dyDescent="0.2">
      <c r="A105" s="4"/>
      <c r="B105" s="4"/>
      <c r="C105" s="4"/>
      <c r="D105" s="4"/>
      <c r="E105" s="4"/>
      <c r="F105" s="4"/>
      <c r="G105" s="4"/>
      <c r="H105" s="4"/>
      <c r="I105" s="4"/>
    </row>
    <row r="107" spans="1:9" x14ac:dyDescent="0.2">
      <c r="A107" s="4"/>
      <c r="B107" s="4"/>
      <c r="C107" s="4"/>
      <c r="D107" s="4"/>
      <c r="E107" s="4"/>
      <c r="F107" s="4"/>
      <c r="G107" s="4"/>
      <c r="H107" s="4"/>
      <c r="I107" s="4"/>
    </row>
    <row r="108" spans="1:9" x14ac:dyDescent="0.2">
      <c r="A108" s="4"/>
      <c r="B108" s="4"/>
      <c r="C108" s="4"/>
      <c r="D108" s="4"/>
      <c r="E108" s="4"/>
      <c r="F108" s="4"/>
      <c r="G108" s="4"/>
      <c r="H108" s="4"/>
      <c r="I108" s="4"/>
    </row>
    <row r="109" spans="1:9" x14ac:dyDescent="0.2">
      <c r="A109" s="4"/>
      <c r="B109" s="4"/>
      <c r="C109" s="4"/>
      <c r="D109" s="4"/>
      <c r="E109" s="4"/>
      <c r="F109" s="4"/>
      <c r="G109" s="4"/>
      <c r="H109" s="4"/>
      <c r="I109" s="4"/>
    </row>
    <row r="110" spans="1:9" x14ac:dyDescent="0.2">
      <c r="A110" s="4"/>
      <c r="B110" s="4"/>
      <c r="C110" s="4"/>
      <c r="D110" s="4"/>
      <c r="E110" s="4"/>
      <c r="F110" s="4"/>
      <c r="G110" s="4"/>
      <c r="H110" s="4"/>
      <c r="I110" s="4"/>
    </row>
    <row r="111" spans="1:9" x14ac:dyDescent="0.2">
      <c r="A111" s="4"/>
      <c r="B111" s="4"/>
      <c r="C111" s="4"/>
      <c r="D111" s="4"/>
      <c r="E111" s="4"/>
      <c r="F111" s="4"/>
      <c r="G111" s="4"/>
      <c r="H111" s="4"/>
      <c r="I111" s="4"/>
    </row>
    <row r="112" spans="1:9" x14ac:dyDescent="0.2">
      <c r="A112" s="4"/>
      <c r="B112" s="4"/>
      <c r="C112" s="4"/>
      <c r="D112" s="4"/>
      <c r="E112" s="4"/>
      <c r="F112" s="4"/>
      <c r="G112" s="4"/>
      <c r="H112" s="4"/>
      <c r="I112" s="4"/>
    </row>
    <row r="114" spans="1:9" x14ac:dyDescent="0.2">
      <c r="A114" s="4"/>
      <c r="B114" s="4"/>
      <c r="C114" s="4"/>
      <c r="D114" s="4"/>
      <c r="E114" s="4"/>
      <c r="F114" s="4"/>
      <c r="G114" s="4"/>
      <c r="H114" s="4"/>
      <c r="I114" s="4"/>
    </row>
    <row r="115" spans="1:9" x14ac:dyDescent="0.2">
      <c r="A115" s="4"/>
      <c r="B115" s="4"/>
      <c r="C115" s="4"/>
      <c r="D115" s="4"/>
      <c r="E115" s="4"/>
      <c r="F115" s="4"/>
      <c r="G115" s="4"/>
      <c r="H115" s="4"/>
      <c r="I115" s="4"/>
    </row>
    <row r="118" spans="1:9" x14ac:dyDescent="0.2">
      <c r="A118" s="4"/>
      <c r="B118" s="4"/>
      <c r="C118" s="4"/>
      <c r="D118" s="4"/>
      <c r="E118" s="4"/>
      <c r="F118" s="4"/>
      <c r="G118" s="4"/>
      <c r="H118" s="4"/>
      <c r="I118" s="4"/>
    </row>
    <row r="119" spans="1:9" x14ac:dyDescent="0.2">
      <c r="A119" s="4"/>
      <c r="B119" s="4"/>
      <c r="C119" s="4"/>
      <c r="D119" s="4"/>
      <c r="E119" s="4"/>
      <c r="F119" s="4"/>
      <c r="G119" s="4"/>
      <c r="H119" s="4"/>
      <c r="I119" s="4"/>
    </row>
    <row r="120" spans="1:9" x14ac:dyDescent="0.2">
      <c r="A120" s="4"/>
      <c r="B120" s="4"/>
      <c r="C120" s="4"/>
      <c r="D120" s="4"/>
      <c r="E120" s="4"/>
      <c r="F120" s="4"/>
      <c r="G120" s="4"/>
      <c r="H120" s="4"/>
      <c r="I120" s="4"/>
    </row>
    <row r="121" spans="1:9" x14ac:dyDescent="0.2">
      <c r="A121" s="4"/>
      <c r="B121" s="4"/>
      <c r="C121" s="4"/>
      <c r="D121" s="4"/>
      <c r="E121" s="4"/>
      <c r="F121" s="4"/>
      <c r="G121" s="4"/>
      <c r="H121" s="4"/>
      <c r="I121" s="4"/>
    </row>
    <row r="122" spans="1:9" x14ac:dyDescent="0.2">
      <c r="A122" s="4"/>
      <c r="B122" s="4"/>
      <c r="C122" s="4"/>
      <c r="D122" s="4"/>
      <c r="E122" s="4"/>
      <c r="F122" s="4"/>
      <c r="G122" s="4"/>
      <c r="H122" s="4"/>
      <c r="I122" s="4"/>
    </row>
    <row r="125" spans="1:9" x14ac:dyDescent="0.2">
      <c r="A125" s="4"/>
      <c r="B125" s="4"/>
      <c r="C125" s="4"/>
      <c r="D125" s="4"/>
      <c r="E125" s="4"/>
      <c r="F125" s="4"/>
      <c r="G125" s="4"/>
      <c r="H125" s="4"/>
      <c r="I125" s="4"/>
    </row>
    <row r="126" spans="1:9" x14ac:dyDescent="0.2">
      <c r="A126" s="4"/>
      <c r="B126" s="4"/>
      <c r="C126" s="4"/>
      <c r="D126" s="4"/>
      <c r="E126" s="4"/>
      <c r="F126" s="4"/>
      <c r="G126" s="4"/>
      <c r="H126" s="4"/>
      <c r="I126" s="4"/>
    </row>
    <row r="128" spans="1:9" x14ac:dyDescent="0.2">
      <c r="A128" s="4"/>
      <c r="B128" s="4"/>
      <c r="C128" s="4"/>
      <c r="D128" s="4"/>
      <c r="E128" s="4"/>
      <c r="F128" s="4"/>
      <c r="G128" s="4"/>
      <c r="H128" s="4"/>
      <c r="I128" s="4"/>
    </row>
    <row r="129" spans="1:9" x14ac:dyDescent="0.2">
      <c r="A129" s="4"/>
      <c r="B129" s="4"/>
      <c r="C129" s="4"/>
      <c r="D129" s="4"/>
      <c r="E129" s="4"/>
      <c r="F129" s="4"/>
      <c r="G129" s="4"/>
      <c r="H129" s="4"/>
      <c r="I129" s="4"/>
    </row>
    <row r="130" spans="1:9" x14ac:dyDescent="0.2">
      <c r="A130" s="4"/>
      <c r="B130" s="4"/>
      <c r="C130" s="4"/>
      <c r="D130" s="4"/>
      <c r="E130" s="4"/>
      <c r="F130" s="4"/>
      <c r="G130" s="4"/>
      <c r="H130" s="4"/>
      <c r="I130" s="4"/>
    </row>
    <row r="131" spans="1:9" x14ac:dyDescent="0.2">
      <c r="A131" s="4"/>
      <c r="B131" s="4"/>
      <c r="C131" s="4"/>
      <c r="D131" s="4"/>
      <c r="E131" s="4"/>
      <c r="F131" s="4"/>
      <c r="G131" s="4"/>
      <c r="H131" s="4"/>
      <c r="I131" s="4"/>
    </row>
    <row r="133" spans="1:9" x14ac:dyDescent="0.2">
      <c r="A133" s="4"/>
      <c r="B133" s="4"/>
      <c r="C133" s="4"/>
      <c r="D133" s="4"/>
      <c r="E133" s="4"/>
      <c r="F133" s="4"/>
      <c r="G133" s="4"/>
      <c r="H133" s="4"/>
      <c r="I133" s="4"/>
    </row>
    <row r="136" spans="1:9" x14ac:dyDescent="0.2">
      <c r="A136" s="4"/>
      <c r="B136" s="4"/>
      <c r="C136" s="4"/>
      <c r="D136" s="4"/>
      <c r="E136" s="4"/>
      <c r="F136" s="4"/>
      <c r="G136" s="4"/>
      <c r="H136" s="4"/>
      <c r="I136" s="4"/>
    </row>
    <row r="137" spans="1:9" x14ac:dyDescent="0.2">
      <c r="A137" s="4"/>
      <c r="B137" s="4"/>
      <c r="C137" s="4"/>
      <c r="D137" s="4"/>
      <c r="E137" s="4"/>
      <c r="F137" s="4"/>
      <c r="G137" s="4"/>
      <c r="H137" s="4"/>
      <c r="I137" s="4"/>
    </row>
    <row r="138" spans="1:9" x14ac:dyDescent="0.2">
      <c r="A138" s="4"/>
      <c r="B138" s="4"/>
      <c r="C138" s="4"/>
      <c r="D138" s="4"/>
      <c r="E138" s="4"/>
      <c r="F138" s="4"/>
      <c r="G138" s="4"/>
      <c r="H138" s="4"/>
      <c r="I138" s="4"/>
    </row>
    <row r="139" spans="1:9" x14ac:dyDescent="0.2">
      <c r="A139" s="4"/>
      <c r="B139" s="4"/>
      <c r="C139" s="4"/>
      <c r="D139" s="4"/>
      <c r="E139" s="4"/>
      <c r="F139" s="4"/>
      <c r="G139" s="4"/>
      <c r="H139" s="4"/>
      <c r="I139" s="4"/>
    </row>
    <row r="140" spans="1:9" x14ac:dyDescent="0.2">
      <c r="A140" s="4"/>
      <c r="B140" s="4"/>
      <c r="C140" s="4"/>
      <c r="D140" s="4"/>
      <c r="E140" s="4"/>
      <c r="F140" s="4"/>
      <c r="G140" s="4"/>
      <c r="H140" s="4"/>
      <c r="I140" s="4"/>
    </row>
    <row r="144" spans="1:9" x14ac:dyDescent="0.2">
      <c r="A144" s="4"/>
      <c r="B144" s="4"/>
      <c r="C144" s="4"/>
      <c r="D144" s="4"/>
      <c r="E144" s="4"/>
      <c r="F144" s="4"/>
      <c r="G144" s="4"/>
      <c r="H144" s="4"/>
      <c r="I144" s="4"/>
    </row>
    <row r="150" spans="1:9" x14ac:dyDescent="0.2">
      <c r="A150" s="4"/>
      <c r="B150" s="4"/>
      <c r="C150" s="4"/>
      <c r="D150" s="4"/>
      <c r="E150" s="4"/>
      <c r="F150" s="4"/>
      <c r="G150" s="4"/>
      <c r="H150" s="4"/>
      <c r="I150" s="4"/>
    </row>
    <row r="155" spans="1:9" x14ac:dyDescent="0.2">
      <c r="A155" s="4"/>
      <c r="B155" s="4"/>
      <c r="C155" s="4"/>
      <c r="D155" s="4"/>
      <c r="E155" s="4"/>
      <c r="F155" s="4"/>
      <c r="G155" s="4"/>
      <c r="H155" s="4"/>
      <c r="I155" s="4"/>
    </row>
    <row r="156" spans="1:9" x14ac:dyDescent="0.2">
      <c r="A156" s="4"/>
      <c r="B156" s="4"/>
      <c r="C156" s="4"/>
      <c r="D156" s="4"/>
      <c r="E156" s="4"/>
      <c r="F156" s="4"/>
      <c r="G156" s="4"/>
      <c r="H156" s="4"/>
      <c r="I156" s="4"/>
    </row>
    <row r="157" spans="1:9" x14ac:dyDescent="0.2">
      <c r="A157" s="4"/>
      <c r="B157" s="4"/>
      <c r="C157" s="4"/>
      <c r="D157" s="4"/>
      <c r="E157" s="4"/>
      <c r="F157" s="4"/>
      <c r="G157" s="4"/>
      <c r="H157" s="4"/>
      <c r="I157" s="4"/>
    </row>
    <row r="158" spans="1:9" x14ac:dyDescent="0.2">
      <c r="A158" s="4"/>
      <c r="B158" s="4"/>
      <c r="C158" s="4"/>
      <c r="D158" s="4"/>
      <c r="E158" s="4"/>
      <c r="F158" s="4"/>
      <c r="G158" s="4"/>
      <c r="H158" s="4"/>
      <c r="I158" s="4"/>
    </row>
    <row r="159" spans="1:9" x14ac:dyDescent="0.2">
      <c r="A159" s="4"/>
      <c r="B159" s="4"/>
      <c r="C159" s="4"/>
      <c r="D159" s="4"/>
      <c r="E159" s="4"/>
      <c r="F159" s="4"/>
      <c r="G159" s="4"/>
      <c r="H159" s="4"/>
      <c r="I159" s="4"/>
    </row>
    <row r="160" spans="1:9" x14ac:dyDescent="0.2">
      <c r="A160" s="4"/>
      <c r="B160" s="4"/>
      <c r="C160" s="4"/>
      <c r="D160" s="4"/>
      <c r="E160" s="4"/>
      <c r="F160" s="4"/>
      <c r="G160" s="4"/>
      <c r="H160" s="4"/>
      <c r="I160" s="4"/>
    </row>
    <row r="161" spans="1:9" x14ac:dyDescent="0.2">
      <c r="A161" s="4"/>
      <c r="B161" s="4"/>
      <c r="C161" s="4"/>
      <c r="D161" s="4"/>
      <c r="E161" s="4"/>
      <c r="F161" s="4"/>
      <c r="G161" s="4"/>
      <c r="H161" s="4"/>
      <c r="I161" s="4"/>
    </row>
    <row r="162" spans="1:9" x14ac:dyDescent="0.2">
      <c r="A162" s="4"/>
      <c r="B162" s="4"/>
      <c r="C162" s="4"/>
      <c r="D162" s="4"/>
      <c r="E162" s="4"/>
      <c r="F162" s="4"/>
      <c r="G162" s="4"/>
      <c r="H162" s="4"/>
      <c r="I162" s="4"/>
    </row>
    <row r="163" spans="1:9" x14ac:dyDescent="0.2">
      <c r="A163" s="4"/>
      <c r="B163" s="4"/>
      <c r="C163" s="4"/>
      <c r="D163" s="4"/>
      <c r="E163" s="4"/>
      <c r="F163" s="4"/>
      <c r="G163" s="4"/>
      <c r="H163" s="4"/>
      <c r="I163" s="4"/>
    </row>
    <row r="164" spans="1:9" x14ac:dyDescent="0.2">
      <c r="A164" s="4"/>
      <c r="B164" s="4"/>
      <c r="C164" s="4"/>
      <c r="D164" s="4"/>
      <c r="E164" s="4"/>
      <c r="F164" s="4"/>
      <c r="G164" s="4"/>
      <c r="H164" s="4"/>
      <c r="I164" s="4"/>
    </row>
    <row r="165" spans="1:9" x14ac:dyDescent="0.2">
      <c r="A165" s="4"/>
      <c r="B165" s="4"/>
      <c r="C165" s="4"/>
      <c r="D165" s="4"/>
      <c r="E165" s="4"/>
      <c r="F165" s="4"/>
      <c r="G165" s="4"/>
      <c r="H165" s="4"/>
      <c r="I165" s="4"/>
    </row>
    <row r="166" spans="1:9" x14ac:dyDescent="0.2">
      <c r="A166" s="4"/>
      <c r="B166" s="4"/>
      <c r="C166" s="4"/>
      <c r="D166" s="4"/>
      <c r="E166" s="4"/>
      <c r="F166" s="4"/>
      <c r="G166" s="4"/>
      <c r="H166" s="4"/>
      <c r="I166" s="4"/>
    </row>
    <row r="167" spans="1:9" x14ac:dyDescent="0.2">
      <c r="A167" s="4"/>
      <c r="B167" s="4"/>
      <c r="C167" s="4"/>
      <c r="D167" s="4"/>
      <c r="E167" s="4"/>
      <c r="F167" s="4"/>
      <c r="G167" s="4"/>
      <c r="H167" s="4"/>
      <c r="I167" s="4"/>
    </row>
    <row r="168" spans="1:9" x14ac:dyDescent="0.2">
      <c r="A168" s="4"/>
      <c r="B168" s="4"/>
      <c r="C168" s="4"/>
      <c r="D168" s="4"/>
      <c r="E168" s="4"/>
      <c r="F168" s="4"/>
      <c r="G168" s="4"/>
      <c r="H168" s="4"/>
      <c r="I168" s="4"/>
    </row>
    <row r="169" spans="1:9" x14ac:dyDescent="0.2">
      <c r="A169" s="4"/>
      <c r="B169" s="4"/>
      <c r="C169" s="4"/>
      <c r="D169" s="4"/>
      <c r="E169" s="4"/>
      <c r="F169" s="4"/>
      <c r="G169" s="4"/>
      <c r="H169" s="4"/>
      <c r="I169" s="4"/>
    </row>
    <row r="170" spans="1:9" x14ac:dyDescent="0.2">
      <c r="A170" s="4"/>
      <c r="B170" s="4"/>
      <c r="C170" s="4"/>
      <c r="D170" s="4"/>
      <c r="E170" s="4"/>
      <c r="F170" s="4"/>
      <c r="G170" s="4"/>
      <c r="H170" s="4"/>
      <c r="I170" s="4"/>
    </row>
    <row r="171" spans="1:9" x14ac:dyDescent="0.2">
      <c r="A171" s="4"/>
      <c r="B171" s="4"/>
      <c r="C171" s="4"/>
      <c r="D171" s="4"/>
      <c r="E171" s="4"/>
      <c r="F171" s="4"/>
      <c r="G171" s="4"/>
      <c r="H171" s="4"/>
      <c r="I171" s="4"/>
    </row>
    <row r="172" spans="1:9" x14ac:dyDescent="0.2">
      <c r="A172" s="4"/>
      <c r="B172" s="4"/>
      <c r="C172" s="4"/>
      <c r="D172" s="4"/>
      <c r="E172" s="4"/>
      <c r="F172" s="4"/>
      <c r="G172" s="4"/>
      <c r="H172" s="4"/>
      <c r="I172" s="4"/>
    </row>
    <row r="173" spans="1:9" x14ac:dyDescent="0.2">
      <c r="A173" s="4"/>
      <c r="B173" s="4"/>
      <c r="C173" s="4"/>
      <c r="D173" s="4"/>
      <c r="E173" s="4"/>
      <c r="F173" s="4"/>
      <c r="G173" s="4"/>
      <c r="H173" s="4"/>
      <c r="I173" s="4"/>
    </row>
    <row r="174" spans="1:9" x14ac:dyDescent="0.2">
      <c r="A174" s="4"/>
      <c r="B174" s="4"/>
      <c r="C174" s="4"/>
      <c r="D174" s="4"/>
      <c r="E174" s="4"/>
      <c r="F174" s="4"/>
      <c r="G174" s="4"/>
      <c r="H174" s="4"/>
      <c r="I174" s="4"/>
    </row>
    <row r="175" spans="1:9" x14ac:dyDescent="0.2">
      <c r="A175" s="4"/>
      <c r="B175" s="4"/>
      <c r="C175" s="4"/>
      <c r="D175" s="4"/>
      <c r="E175" s="4"/>
      <c r="F175" s="4"/>
      <c r="G175" s="4"/>
      <c r="H175" s="4"/>
      <c r="I175" s="4"/>
    </row>
    <row r="177" spans="1:9" x14ac:dyDescent="0.2">
      <c r="A177" s="4"/>
      <c r="B177" s="4"/>
      <c r="C177" s="4"/>
      <c r="D177" s="4"/>
      <c r="E177" s="4"/>
      <c r="F177" s="4"/>
      <c r="G177" s="4"/>
      <c r="H177" s="4"/>
      <c r="I177" s="4"/>
    </row>
    <row r="178" spans="1:9" x14ac:dyDescent="0.2">
      <c r="A178" s="4"/>
      <c r="B178" s="4"/>
      <c r="C178" s="4"/>
      <c r="D178" s="4"/>
      <c r="E178" s="4"/>
      <c r="F178" s="4"/>
      <c r="G178" s="4"/>
      <c r="H178" s="4"/>
      <c r="I178" s="4"/>
    </row>
    <row r="179" spans="1:9" x14ac:dyDescent="0.2">
      <c r="A179" s="4"/>
      <c r="B179" s="4"/>
      <c r="C179" s="4"/>
      <c r="D179" s="4"/>
      <c r="E179" s="4"/>
      <c r="F179" s="4"/>
      <c r="G179" s="4"/>
      <c r="H179" s="4"/>
      <c r="I179" s="4"/>
    </row>
    <row r="180" spans="1:9" x14ac:dyDescent="0.2">
      <c r="A180" s="4"/>
      <c r="B180" s="4"/>
      <c r="C180" s="4"/>
      <c r="D180" s="4"/>
      <c r="E180" s="4"/>
      <c r="F180" s="4"/>
      <c r="G180" s="4"/>
      <c r="H180" s="4"/>
      <c r="I180" s="4"/>
    </row>
    <row r="181" spans="1:9" x14ac:dyDescent="0.2">
      <c r="A181" s="4"/>
      <c r="B181" s="4"/>
      <c r="C181" s="4"/>
      <c r="D181" s="4"/>
      <c r="E181" s="4"/>
      <c r="F181" s="4"/>
      <c r="G181" s="4"/>
      <c r="H181" s="4"/>
      <c r="I181" s="4"/>
    </row>
    <row r="182" spans="1:9" x14ac:dyDescent="0.2">
      <c r="A182" s="4"/>
      <c r="B182" s="4"/>
      <c r="C182" s="4"/>
      <c r="D182" s="4"/>
      <c r="E182" s="4"/>
      <c r="F182" s="4"/>
      <c r="G182" s="4"/>
      <c r="H182" s="4"/>
      <c r="I182" s="4"/>
    </row>
    <row r="188" spans="1:9" x14ac:dyDescent="0.2">
      <c r="A188" s="4"/>
      <c r="B188" s="4"/>
      <c r="C188" s="4"/>
      <c r="D188" s="4"/>
      <c r="E188" s="4"/>
      <c r="F188" s="4"/>
      <c r="G188" s="4"/>
      <c r="H188" s="4"/>
      <c r="I188" s="4"/>
    </row>
    <row r="190" spans="1:9" x14ac:dyDescent="0.2">
      <c r="A190" s="4"/>
      <c r="B190" s="4"/>
      <c r="C190" s="4"/>
      <c r="D190" s="4"/>
      <c r="E190" s="4"/>
      <c r="F190" s="4"/>
      <c r="G190" s="4"/>
      <c r="H190" s="4"/>
      <c r="I190" s="4"/>
    </row>
    <row r="191" spans="1:9" x14ac:dyDescent="0.2">
      <c r="A191" s="4"/>
      <c r="B191" s="4"/>
      <c r="C191" s="4"/>
      <c r="D191" s="4"/>
      <c r="E191" s="4"/>
      <c r="F191" s="4"/>
      <c r="G191" s="4"/>
      <c r="H191" s="4"/>
      <c r="I191" s="4"/>
    </row>
    <row r="192" spans="1:9" x14ac:dyDescent="0.2">
      <c r="A192" s="4"/>
      <c r="B192" s="4"/>
      <c r="C192" s="4"/>
      <c r="D192" s="4"/>
      <c r="E192" s="4"/>
      <c r="F192" s="4"/>
      <c r="G192" s="4"/>
      <c r="H192" s="4"/>
      <c r="I192" s="4"/>
    </row>
    <row r="193" spans="1:9" x14ac:dyDescent="0.2">
      <c r="A193" s="4"/>
      <c r="B193" s="4"/>
      <c r="C193" s="4"/>
      <c r="D193" s="4"/>
      <c r="E193" s="4"/>
      <c r="F193" s="4"/>
      <c r="G193" s="4"/>
      <c r="H193" s="4"/>
      <c r="I193" s="4"/>
    </row>
    <row r="194" spans="1:9" x14ac:dyDescent="0.2">
      <c r="A194" s="4"/>
      <c r="B194" s="4"/>
      <c r="C194" s="4"/>
      <c r="D194" s="4"/>
      <c r="E194" s="4"/>
      <c r="F194" s="4"/>
      <c r="G194" s="4"/>
      <c r="H194" s="4"/>
      <c r="I194" s="4"/>
    </row>
    <row r="195" spans="1:9" x14ac:dyDescent="0.2">
      <c r="A195" s="4"/>
      <c r="B195" s="4"/>
      <c r="C195" s="4"/>
      <c r="D195" s="4"/>
      <c r="E195" s="4"/>
      <c r="F195" s="4"/>
      <c r="G195" s="4"/>
      <c r="H195" s="4"/>
      <c r="I195" s="4"/>
    </row>
    <row r="197" spans="1:9" x14ac:dyDescent="0.2">
      <c r="A197" s="4"/>
      <c r="B197" s="4"/>
      <c r="C197" s="4"/>
      <c r="D197" s="4"/>
      <c r="E197" s="4"/>
      <c r="F197" s="4"/>
      <c r="G197" s="4"/>
      <c r="H197" s="4"/>
      <c r="I197" s="4"/>
    </row>
    <row r="198" spans="1:9" x14ac:dyDescent="0.2">
      <c r="A198" s="4"/>
      <c r="B198" s="4"/>
      <c r="C198" s="4"/>
      <c r="D198" s="4"/>
      <c r="E198" s="4"/>
      <c r="F198" s="4"/>
      <c r="G198" s="4"/>
      <c r="H198" s="4"/>
      <c r="I198" s="4"/>
    </row>
    <row r="199" spans="1:9" x14ac:dyDescent="0.2">
      <c r="A199" s="4"/>
      <c r="B199" s="4"/>
      <c r="C199" s="4"/>
      <c r="D199" s="4"/>
      <c r="E199" s="4"/>
      <c r="F199" s="4"/>
      <c r="G199" s="4"/>
      <c r="H199" s="4"/>
      <c r="I199" s="4"/>
    </row>
    <row r="205" spans="1:9" x14ac:dyDescent="0.2">
      <c r="A205" s="4"/>
      <c r="B205" s="4"/>
      <c r="C205" s="4"/>
      <c r="D205" s="4"/>
      <c r="E205" s="4"/>
      <c r="F205" s="4"/>
      <c r="G205" s="4"/>
      <c r="H205" s="4"/>
      <c r="I205" s="4"/>
    </row>
    <row r="206" spans="1:9" x14ac:dyDescent="0.2">
      <c r="A206" s="4"/>
      <c r="B206" s="4"/>
      <c r="C206" s="4"/>
      <c r="D206" s="4"/>
      <c r="E206" s="4"/>
      <c r="F206" s="4"/>
      <c r="G206" s="4"/>
      <c r="H206" s="4"/>
      <c r="I206" s="4"/>
    </row>
    <row r="207" spans="1:9" x14ac:dyDescent="0.2">
      <c r="A207" s="4"/>
      <c r="B207" s="4"/>
      <c r="C207" s="4"/>
      <c r="D207" s="4"/>
      <c r="E207" s="4"/>
      <c r="F207" s="4"/>
      <c r="G207" s="4"/>
      <c r="H207" s="4"/>
      <c r="I207" s="4"/>
    </row>
    <row r="208" spans="1:9" x14ac:dyDescent="0.2">
      <c r="A208" s="4"/>
      <c r="B208" s="4"/>
      <c r="C208" s="4"/>
      <c r="D208" s="4"/>
      <c r="E208" s="4"/>
      <c r="F208" s="4"/>
      <c r="G208" s="4"/>
      <c r="H208" s="4"/>
      <c r="I208" s="4"/>
    </row>
    <row r="209" spans="1:9" x14ac:dyDescent="0.2">
      <c r="A209" s="4"/>
      <c r="B209" s="4"/>
      <c r="C209" s="4"/>
      <c r="D209" s="4"/>
      <c r="E209" s="4"/>
      <c r="F209" s="4"/>
      <c r="G209" s="4"/>
      <c r="H209" s="4"/>
      <c r="I209" s="4"/>
    </row>
    <row r="210" spans="1:9" x14ac:dyDescent="0.2">
      <c r="A210" s="4"/>
      <c r="B210" s="4"/>
      <c r="C210" s="4"/>
      <c r="D210" s="4"/>
      <c r="E210" s="4"/>
      <c r="F210" s="4"/>
      <c r="G210" s="4"/>
      <c r="H210" s="4"/>
      <c r="I210" s="4"/>
    </row>
    <row r="211" spans="1:9" x14ac:dyDescent="0.2">
      <c r="A211" s="4"/>
      <c r="B211" s="4"/>
      <c r="C211" s="4"/>
      <c r="D211" s="4"/>
      <c r="E211" s="4"/>
      <c r="F211" s="4"/>
      <c r="G211" s="4"/>
      <c r="H211" s="4"/>
      <c r="I211" s="4"/>
    </row>
    <row r="212" spans="1:9" x14ac:dyDescent="0.2">
      <c r="A212" s="4"/>
      <c r="B212" s="4"/>
      <c r="C212" s="4"/>
      <c r="D212" s="4"/>
      <c r="E212" s="4"/>
      <c r="F212" s="4"/>
      <c r="G212" s="4"/>
      <c r="H212" s="4"/>
      <c r="I212" s="4"/>
    </row>
    <row r="213" spans="1:9" x14ac:dyDescent="0.2">
      <c r="A213" s="4"/>
      <c r="B213" s="4"/>
      <c r="C213" s="4"/>
      <c r="D213" s="4"/>
      <c r="E213" s="4"/>
      <c r="F213" s="4"/>
      <c r="G213" s="4"/>
      <c r="H213" s="4"/>
      <c r="I213" s="4"/>
    </row>
    <row r="214" spans="1:9" x14ac:dyDescent="0.2">
      <c r="A214" s="4"/>
      <c r="B214" s="4"/>
      <c r="C214" s="4"/>
      <c r="D214" s="4"/>
      <c r="E214" s="4"/>
      <c r="F214" s="4"/>
      <c r="G214" s="4"/>
      <c r="H214" s="4"/>
      <c r="I214" s="4"/>
    </row>
    <row r="216" spans="1:9" x14ac:dyDescent="0.2">
      <c r="A216" s="4"/>
      <c r="B216" s="4"/>
      <c r="C216" s="4"/>
      <c r="D216" s="4"/>
      <c r="E216" s="4"/>
      <c r="F216" s="4"/>
      <c r="G216" s="4"/>
      <c r="H216" s="4"/>
      <c r="I216" s="4"/>
    </row>
    <row r="217" spans="1:9" x14ac:dyDescent="0.2">
      <c r="A217" s="4"/>
      <c r="B217" s="4"/>
      <c r="C217" s="4"/>
      <c r="D217" s="4"/>
      <c r="E217" s="4"/>
      <c r="F217" s="4"/>
      <c r="G217" s="4"/>
      <c r="H217" s="4"/>
      <c r="I217" s="4"/>
    </row>
    <row r="218" spans="1:9" x14ac:dyDescent="0.2">
      <c r="A218" s="4"/>
      <c r="B218" s="4"/>
      <c r="C218" s="4"/>
      <c r="D218" s="4"/>
      <c r="E218" s="4"/>
      <c r="F218" s="4"/>
      <c r="G218" s="4"/>
      <c r="H218" s="4"/>
      <c r="I218" s="4"/>
    </row>
    <row r="219" spans="1:9" x14ac:dyDescent="0.2">
      <c r="A219" s="4"/>
      <c r="B219" s="4"/>
      <c r="C219" s="4"/>
      <c r="D219" s="4"/>
      <c r="E219" s="4"/>
      <c r="F219" s="4"/>
      <c r="G219" s="4"/>
      <c r="H219" s="4"/>
      <c r="I219" s="4"/>
    </row>
    <row r="220" spans="1:9" x14ac:dyDescent="0.2">
      <c r="A220" s="4"/>
      <c r="B220" s="4"/>
      <c r="C220" s="4"/>
      <c r="D220" s="4"/>
      <c r="E220" s="4"/>
      <c r="F220" s="4"/>
      <c r="G220" s="4"/>
      <c r="H220" s="4"/>
      <c r="I220" s="4"/>
    </row>
    <row r="221" spans="1:9" x14ac:dyDescent="0.2">
      <c r="A221" s="4"/>
      <c r="B221" s="4"/>
      <c r="C221" s="4"/>
      <c r="D221" s="4"/>
      <c r="E221" s="4"/>
      <c r="F221" s="4"/>
      <c r="G221" s="4"/>
      <c r="H221" s="4"/>
      <c r="I221" s="4"/>
    </row>
    <row r="222" spans="1:9" x14ac:dyDescent="0.2">
      <c r="A222" s="4"/>
      <c r="B222" s="4"/>
      <c r="C222" s="4"/>
      <c r="D222" s="4"/>
      <c r="E222" s="4"/>
      <c r="F222" s="4"/>
      <c r="G222" s="4"/>
      <c r="H222" s="4"/>
      <c r="I222" s="4"/>
    </row>
    <row r="223" spans="1:9" x14ac:dyDescent="0.2">
      <c r="A223" s="4"/>
      <c r="B223" s="4"/>
      <c r="C223" s="4"/>
      <c r="D223" s="4"/>
      <c r="E223" s="4"/>
      <c r="F223" s="4"/>
      <c r="G223" s="4"/>
      <c r="H223" s="4"/>
      <c r="I223" s="4"/>
    </row>
    <row r="224" spans="1:9" x14ac:dyDescent="0.2">
      <c r="A224" s="4"/>
      <c r="B224" s="4"/>
      <c r="C224" s="4"/>
      <c r="D224" s="4"/>
      <c r="E224" s="4"/>
      <c r="F224" s="4"/>
      <c r="G224" s="4"/>
      <c r="H224" s="4"/>
      <c r="I224" s="4"/>
    </row>
    <row r="225" spans="1:9" x14ac:dyDescent="0.2">
      <c r="A225" s="4"/>
      <c r="B225" s="4"/>
      <c r="C225" s="4"/>
      <c r="D225" s="4"/>
      <c r="E225" s="4"/>
      <c r="F225" s="4"/>
      <c r="G225" s="4"/>
      <c r="H225" s="4"/>
      <c r="I225" s="4"/>
    </row>
    <row r="226" spans="1:9" x14ac:dyDescent="0.2">
      <c r="A226" s="4"/>
      <c r="B226" s="4"/>
      <c r="C226" s="4"/>
      <c r="D226" s="4"/>
      <c r="E226" s="4"/>
      <c r="F226" s="4"/>
      <c r="G226" s="4"/>
      <c r="H226" s="4"/>
      <c r="I226" s="4"/>
    </row>
    <row r="227" spans="1:9" x14ac:dyDescent="0.2">
      <c r="A227" s="4"/>
      <c r="B227" s="4"/>
      <c r="C227" s="4"/>
      <c r="D227" s="4"/>
      <c r="E227" s="4"/>
      <c r="F227" s="4"/>
      <c r="G227" s="4"/>
      <c r="H227" s="4"/>
      <c r="I227" s="4"/>
    </row>
    <row r="228" spans="1:9" x14ac:dyDescent="0.2">
      <c r="A228" s="4"/>
      <c r="B228" s="4"/>
      <c r="C228" s="4"/>
      <c r="D228" s="4"/>
      <c r="E228" s="4"/>
      <c r="F228" s="4"/>
      <c r="G228" s="4"/>
      <c r="H228" s="4"/>
      <c r="I228" s="4"/>
    </row>
    <row r="229" spans="1:9" x14ac:dyDescent="0.2">
      <c r="A229" s="4"/>
      <c r="B229" s="4"/>
      <c r="C229" s="4"/>
      <c r="D229" s="4"/>
      <c r="E229" s="4"/>
      <c r="F229" s="4"/>
      <c r="G229" s="4"/>
      <c r="H229" s="4"/>
      <c r="I229" s="4"/>
    </row>
    <row r="230" spans="1:9" x14ac:dyDescent="0.2">
      <c r="A230" s="4"/>
      <c r="B230" s="4"/>
      <c r="C230" s="4"/>
      <c r="D230" s="4"/>
      <c r="E230" s="4"/>
      <c r="F230" s="4"/>
      <c r="G230" s="4"/>
      <c r="H230" s="4"/>
      <c r="I230" s="4"/>
    </row>
    <row r="234" spans="1:9" x14ac:dyDescent="0.2">
      <c r="A234" s="4"/>
      <c r="B234" s="4"/>
      <c r="C234" s="4"/>
      <c r="D234" s="4"/>
      <c r="E234" s="4"/>
      <c r="F234" s="4"/>
      <c r="G234" s="4"/>
      <c r="H234" s="4"/>
      <c r="I234" s="4"/>
    </row>
    <row r="244" spans="1:9" x14ac:dyDescent="0.2">
      <c r="A244" s="4"/>
      <c r="B244" s="4"/>
      <c r="C244" s="4"/>
      <c r="D244" s="4"/>
      <c r="E244" s="4"/>
      <c r="F244" s="4"/>
      <c r="G244" s="4"/>
      <c r="H244" s="4"/>
      <c r="I244" s="4"/>
    </row>
  </sheetData>
  <sheetProtection selectLockedCells="1"/>
  <mergeCells count="24">
    <mergeCell ref="E12:F12"/>
    <mergeCell ref="E13:F13"/>
    <mergeCell ref="H13:I13"/>
    <mergeCell ref="J48:K48"/>
    <mergeCell ref="B44:I44"/>
    <mergeCell ref="H45:I45"/>
    <mergeCell ref="F47:F48"/>
    <mergeCell ref="A43:I43"/>
    <mergeCell ref="A34:I34"/>
    <mergeCell ref="A25:F25"/>
    <mergeCell ref="E16:F16"/>
    <mergeCell ref="E18:F18"/>
    <mergeCell ref="C29:E29"/>
    <mergeCell ref="C32:F32"/>
    <mergeCell ref="B33:F33"/>
    <mergeCell ref="E7:I7"/>
    <mergeCell ref="E11:F11"/>
    <mergeCell ref="E6:F6"/>
    <mergeCell ref="H6:I6"/>
    <mergeCell ref="A2:D2"/>
    <mergeCell ref="E2:I2"/>
    <mergeCell ref="E3:I3"/>
    <mergeCell ref="E4:I4"/>
    <mergeCell ref="E5:I5"/>
  </mergeCells>
  <pageMargins left="0.70866141732283472" right="0.70866141732283472" top="0.78740157480314965" bottom="0.78740157480314965" header="0.51181102362204722" footer="0.51181102362204722"/>
  <pageSetup paperSize="9" scale="80" firstPageNumber="103" orientation="portrait" useFirstPageNumber="1" r:id="rId1"/>
  <headerFooter alignWithMargins="0">
    <oddFooter>&amp;L&amp;"Arial,Kurzíva"&amp;11Zastupitelstvo Olomouckého kraje 19. 6. 2023
6.1. - Rozpočet Olomouckého kraje 2022 - závěrečný účet
Příloha č. 14: Financování hospodaření příspěvkových organizací Olomouckého kraje&amp;R&amp;"Arial,Kurzíva"&amp;11Strana &amp;P (celkem 293)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tabColor theme="4" tint="0.59999389629810485"/>
  </sheetPr>
  <dimension ref="A1:M244"/>
  <sheetViews>
    <sheetView showGridLines="0" zoomScaleNormal="100" workbookViewId="0">
      <selection activeCell="K25" sqref="K25"/>
    </sheetView>
  </sheetViews>
  <sheetFormatPr defaultColWidth="9.140625" defaultRowHeight="12.75" x14ac:dyDescent="0.2"/>
  <cols>
    <col min="1" max="1" width="7.5703125" style="52" customWidth="1"/>
    <col min="2" max="2" width="2.5703125" style="52" customWidth="1"/>
    <col min="3" max="3" width="8.42578125" style="52" customWidth="1"/>
    <col min="4" max="4" width="8.28515625" style="52" customWidth="1"/>
    <col min="5" max="5" width="15.28515625" style="52" customWidth="1"/>
    <col min="6" max="6" width="15.5703125" style="52" customWidth="1"/>
    <col min="7" max="7" width="15" style="52" customWidth="1"/>
    <col min="8" max="8" width="15.28515625" style="52" customWidth="1"/>
    <col min="9" max="9" width="19" style="52" customWidth="1"/>
    <col min="10" max="10" width="16.85546875" style="309" customWidth="1"/>
    <col min="11" max="11" width="14.42578125" style="7" customWidth="1"/>
    <col min="12" max="16384" width="9.140625" style="57"/>
  </cols>
  <sheetData>
    <row r="1" spans="1:11" ht="19.5" x14ac:dyDescent="0.4">
      <c r="A1" s="208" t="s">
        <v>0</v>
      </c>
      <c r="B1" s="209"/>
      <c r="C1" s="209"/>
      <c r="D1" s="209"/>
      <c r="I1" s="210"/>
    </row>
    <row r="2" spans="1:11" ht="19.5" x14ac:dyDescent="0.4">
      <c r="A2" s="456" t="s">
        <v>1</v>
      </c>
      <c r="B2" s="456"/>
      <c r="C2" s="456"/>
      <c r="D2" s="456"/>
      <c r="E2" s="457" t="s">
        <v>179</v>
      </c>
      <c r="F2" s="457"/>
      <c r="G2" s="457"/>
      <c r="H2" s="457"/>
      <c r="I2" s="457"/>
      <c r="J2" s="22"/>
    </row>
    <row r="3" spans="1:11" ht="9.75" customHeight="1" x14ac:dyDescent="0.4">
      <c r="A3" s="212"/>
      <c r="B3" s="212"/>
      <c r="C3" s="212"/>
      <c r="D3" s="212"/>
      <c r="E3" s="449" t="s">
        <v>23</v>
      </c>
      <c r="F3" s="449"/>
      <c r="G3" s="449"/>
      <c r="H3" s="449"/>
      <c r="I3" s="449"/>
      <c r="J3" s="22"/>
    </row>
    <row r="4" spans="1:11" ht="15.75" x14ac:dyDescent="0.25">
      <c r="A4" s="213" t="s">
        <v>2</v>
      </c>
      <c r="E4" s="458" t="s">
        <v>200</v>
      </c>
      <c r="F4" s="458"/>
      <c r="G4" s="458"/>
      <c r="H4" s="458"/>
      <c r="I4" s="458"/>
    </row>
    <row r="5" spans="1:11" ht="7.5" customHeight="1" x14ac:dyDescent="0.3">
      <c r="A5" s="214"/>
      <c r="E5" s="449" t="s">
        <v>23</v>
      </c>
      <c r="F5" s="449"/>
      <c r="G5" s="449"/>
      <c r="H5" s="449"/>
      <c r="I5" s="449"/>
    </row>
    <row r="6" spans="1:11" ht="19.5" x14ac:dyDescent="0.4">
      <c r="A6" s="211" t="s">
        <v>34</v>
      </c>
      <c r="C6" s="215"/>
      <c r="D6" s="215"/>
      <c r="E6" s="446">
        <v>601691</v>
      </c>
      <c r="F6" s="447"/>
      <c r="G6" s="216" t="s">
        <v>3</v>
      </c>
      <c r="H6" s="448">
        <v>1015</v>
      </c>
      <c r="I6" s="448"/>
    </row>
    <row r="7" spans="1:11" ht="8.25" customHeight="1" x14ac:dyDescent="0.4">
      <c r="A7" s="211"/>
      <c r="E7" s="449" t="s">
        <v>24</v>
      </c>
      <c r="F7" s="449"/>
      <c r="G7" s="449"/>
      <c r="H7" s="449"/>
      <c r="I7" s="449"/>
    </row>
    <row r="8" spans="1:11" ht="19.5" hidden="1" x14ac:dyDescent="0.4">
      <c r="A8" s="211"/>
      <c r="E8" s="217"/>
      <c r="F8" s="217"/>
      <c r="G8" s="217"/>
      <c r="H8" s="218"/>
      <c r="I8" s="217"/>
    </row>
    <row r="9" spans="1:11" ht="30.75" customHeight="1" x14ac:dyDescent="0.4">
      <c r="A9" s="211"/>
      <c r="E9" s="217"/>
      <c r="F9" s="217"/>
      <c r="G9" s="217"/>
      <c r="H9" s="218"/>
      <c r="I9" s="217"/>
    </row>
    <row r="11" spans="1:11" ht="15" customHeight="1" x14ac:dyDescent="0.4">
      <c r="A11" s="219"/>
      <c r="E11" s="450" t="s">
        <v>4</v>
      </c>
      <c r="F11" s="451"/>
      <c r="G11" s="220" t="s">
        <v>5</v>
      </c>
      <c r="H11" s="55" t="s">
        <v>6</v>
      </c>
      <c r="I11" s="55"/>
      <c r="J11" s="27"/>
      <c r="K11" s="4"/>
    </row>
    <row r="12" spans="1:11" ht="15" customHeight="1" x14ac:dyDescent="0.4">
      <c r="A12" s="54"/>
      <c r="B12" s="54"/>
      <c r="C12" s="54"/>
      <c r="D12" s="54"/>
      <c r="E12" s="450" t="s">
        <v>7</v>
      </c>
      <c r="F12" s="451"/>
      <c r="G12" s="220" t="s">
        <v>8</v>
      </c>
      <c r="H12" s="221" t="s">
        <v>9</v>
      </c>
      <c r="I12" s="222" t="s">
        <v>10</v>
      </c>
      <c r="J12" s="27"/>
      <c r="K12" s="4"/>
    </row>
    <row r="13" spans="1:11" ht="12.75" customHeight="1" x14ac:dyDescent="0.2">
      <c r="A13" s="54"/>
      <c r="B13" s="54"/>
      <c r="C13" s="54"/>
      <c r="D13" s="54"/>
      <c r="E13" s="450" t="s">
        <v>11</v>
      </c>
      <c r="F13" s="451"/>
      <c r="G13" s="223"/>
      <c r="H13" s="452" t="s">
        <v>35</v>
      </c>
      <c r="I13" s="452"/>
      <c r="J13" s="27"/>
      <c r="K13" s="4"/>
    </row>
    <row r="14" spans="1:11" ht="12.75" customHeight="1" x14ac:dyDescent="0.2">
      <c r="A14" s="54"/>
      <c r="B14" s="54"/>
      <c r="C14" s="54"/>
      <c r="D14" s="54"/>
      <c r="E14" s="224"/>
      <c r="F14" s="224"/>
      <c r="G14" s="223"/>
      <c r="H14" s="119"/>
      <c r="I14" s="119"/>
      <c r="J14" s="27"/>
      <c r="K14" s="4"/>
    </row>
    <row r="15" spans="1:11" ht="18.75" x14ac:dyDescent="0.4">
      <c r="A15" s="114" t="s">
        <v>36</v>
      </c>
      <c r="B15" s="114"/>
      <c r="C15" s="51"/>
      <c r="D15" s="114"/>
      <c r="E15" s="53"/>
      <c r="F15" s="53"/>
      <c r="G15" s="115"/>
      <c r="H15" s="54"/>
      <c r="I15" s="54"/>
      <c r="J15" s="27"/>
      <c r="K15" s="4"/>
    </row>
    <row r="16" spans="1:11" ht="19.5" x14ac:dyDescent="0.4">
      <c r="A16" s="225" t="s">
        <v>62</v>
      </c>
      <c r="B16" s="114"/>
      <c r="C16" s="51"/>
      <c r="D16" s="114"/>
      <c r="E16" s="453">
        <v>100159000</v>
      </c>
      <c r="F16" s="454"/>
      <c r="G16" s="226">
        <f>H16+I16</f>
        <v>109444510.52</v>
      </c>
      <c r="H16" s="101">
        <v>109163043.81999999</v>
      </c>
      <c r="I16" s="101">
        <v>281466.7</v>
      </c>
      <c r="J16" s="27"/>
      <c r="K16" s="4"/>
    </row>
    <row r="17" spans="1:11" ht="18" x14ac:dyDescent="0.35">
      <c r="A17" s="227" t="s">
        <v>6</v>
      </c>
      <c r="B17" s="116"/>
      <c r="C17" s="228" t="s">
        <v>26</v>
      </c>
      <c r="D17" s="116"/>
      <c r="E17" s="116"/>
      <c r="F17" s="116"/>
      <c r="G17" s="56">
        <f>H17+I17</f>
        <v>0</v>
      </c>
      <c r="H17" s="56">
        <v>0</v>
      </c>
      <c r="I17" s="56">
        <v>0</v>
      </c>
      <c r="J17" s="320"/>
      <c r="K17" s="311"/>
    </row>
    <row r="18" spans="1:11" ht="19.5" x14ac:dyDescent="0.4">
      <c r="A18" s="225" t="s">
        <v>63</v>
      </c>
      <c r="B18" s="116"/>
      <c r="C18" s="116"/>
      <c r="D18" s="116"/>
      <c r="E18" s="453">
        <v>100251000</v>
      </c>
      <c r="F18" s="454"/>
      <c r="G18" s="226">
        <f>H18+I18</f>
        <v>109605122.81999999</v>
      </c>
      <c r="H18" s="101">
        <v>109163043.81999999</v>
      </c>
      <c r="I18" s="101">
        <v>442079</v>
      </c>
      <c r="J18" s="27"/>
      <c r="K18" s="4"/>
    </row>
    <row r="19" spans="1:11" ht="19.5" x14ac:dyDescent="0.4">
      <c r="A19" s="225"/>
      <c r="B19" s="116"/>
      <c r="C19" s="116"/>
      <c r="D19" s="116"/>
      <c r="E19" s="229"/>
      <c r="F19" s="230"/>
      <c r="G19" s="231"/>
      <c r="H19" s="101"/>
      <c r="I19" s="101"/>
      <c r="J19" s="295"/>
      <c r="K19" s="4"/>
    </row>
    <row r="20" spans="1:11" s="132" customFormat="1" ht="19.5" x14ac:dyDescent="0.4">
      <c r="A20" s="129" t="s">
        <v>64</v>
      </c>
      <c r="B20" s="129"/>
      <c r="C20" s="130"/>
      <c r="D20" s="129"/>
      <c r="E20" s="129"/>
      <c r="F20" s="129"/>
      <c r="G20" s="131">
        <f>G18-G16+G17</f>
        <v>160612.29999999702</v>
      </c>
      <c r="H20" s="131">
        <f>H18-H16+H17</f>
        <v>0</v>
      </c>
      <c r="I20" s="131">
        <f>I18-I16+I17</f>
        <v>160612.29999999999</v>
      </c>
      <c r="J20" s="314"/>
      <c r="K20" s="57"/>
    </row>
    <row r="21" spans="1:11" s="132" customFormat="1" ht="19.5" x14ac:dyDescent="0.4">
      <c r="A21" s="129" t="s">
        <v>65</v>
      </c>
      <c r="B21" s="129"/>
      <c r="C21" s="130"/>
      <c r="D21" s="129"/>
      <c r="E21" s="129"/>
      <c r="F21" s="129"/>
      <c r="G21" s="131">
        <f>G20-G17</f>
        <v>160612.29999999702</v>
      </c>
      <c r="H21" s="131">
        <f>H20-H17</f>
        <v>0</v>
      </c>
      <c r="I21" s="131">
        <f>I20-I17</f>
        <v>160612.29999999999</v>
      </c>
      <c r="J21" s="314"/>
      <c r="K21" s="313"/>
    </row>
    <row r="22" spans="1:11" ht="14.25" customHeight="1" x14ac:dyDescent="0.4">
      <c r="A22" s="53"/>
      <c r="B22" s="116"/>
      <c r="C22" s="116"/>
      <c r="D22" s="116"/>
      <c r="E22" s="116"/>
      <c r="F22" s="116"/>
      <c r="G22" s="116"/>
      <c r="H22" s="232"/>
      <c r="I22" s="232"/>
      <c r="J22" s="314"/>
      <c r="K22" s="313"/>
    </row>
    <row r="23" spans="1:11" ht="19.5" x14ac:dyDescent="0.4">
      <c r="J23" s="314"/>
      <c r="K23" s="313"/>
    </row>
    <row r="24" spans="1:11" ht="19.5" x14ac:dyDescent="0.4">
      <c r="A24" s="114" t="s">
        <v>66</v>
      </c>
      <c r="B24" s="233"/>
      <c r="C24" s="51"/>
      <c r="D24" s="233"/>
      <c r="E24" s="233"/>
      <c r="J24" s="314"/>
      <c r="K24" s="313"/>
    </row>
    <row r="25" spans="1:11" s="132" customFormat="1" ht="28.5" customHeight="1" x14ac:dyDescent="0.3">
      <c r="A25" s="437" t="s">
        <v>196</v>
      </c>
      <c r="B25" s="437"/>
      <c r="C25" s="437"/>
      <c r="D25" s="437"/>
      <c r="E25" s="437"/>
      <c r="F25" s="437"/>
      <c r="G25" s="134">
        <f>G21-I26</f>
        <v>160612.29999999702</v>
      </c>
      <c r="H25" s="135">
        <f>H21</f>
        <v>0</v>
      </c>
      <c r="I25" s="135">
        <f>I21-I26</f>
        <v>160612.29999999999</v>
      </c>
    </row>
    <row r="26" spans="1:11" s="132" customFormat="1" ht="15" x14ac:dyDescent="0.3">
      <c r="A26" s="133" t="s">
        <v>197</v>
      </c>
      <c r="B26" s="130"/>
      <c r="C26" s="130"/>
      <c r="D26" s="130"/>
      <c r="E26" s="130"/>
      <c r="F26" s="130"/>
      <c r="G26" s="134"/>
      <c r="H26" s="363" t="s">
        <v>198</v>
      </c>
      <c r="I26" s="135">
        <v>0</v>
      </c>
      <c r="J26" s="321"/>
      <c r="K26" s="313"/>
    </row>
    <row r="27" spans="1:11" s="132" customFormat="1" x14ac:dyDescent="0.2">
      <c r="A27" s="136"/>
      <c r="B27" s="136"/>
      <c r="C27" s="136"/>
      <c r="D27" s="136"/>
      <c r="E27" s="136"/>
      <c r="F27" s="136"/>
      <c r="G27" s="136"/>
      <c r="H27" s="136"/>
      <c r="I27" s="136"/>
      <c r="J27" s="315"/>
      <c r="K27" s="316"/>
    </row>
    <row r="28" spans="1:11" s="132" customFormat="1" ht="16.5" x14ac:dyDescent="0.35">
      <c r="A28" s="129" t="s">
        <v>37</v>
      </c>
      <c r="B28" s="129" t="s">
        <v>38</v>
      </c>
      <c r="C28" s="129"/>
      <c r="D28" s="137"/>
      <c r="E28" s="137"/>
      <c r="F28" s="138"/>
      <c r="G28" s="131"/>
      <c r="H28" s="139"/>
      <c r="I28" s="138"/>
      <c r="J28" s="317"/>
      <c r="K28" s="313"/>
    </row>
    <row r="29" spans="1:11" s="132" customFormat="1" ht="16.5" customHeight="1" x14ac:dyDescent="0.3">
      <c r="A29" s="129"/>
      <c r="B29" s="129"/>
      <c r="C29" s="438" t="s">
        <v>14</v>
      </c>
      <c r="D29" s="438"/>
      <c r="E29" s="438"/>
      <c r="F29" s="138"/>
      <c r="G29" s="140">
        <f>G30+G31</f>
        <v>160612.29999999999</v>
      </c>
      <c r="H29" s="139"/>
      <c r="I29" s="138"/>
      <c r="J29" s="317"/>
      <c r="K29" s="313"/>
    </row>
    <row r="30" spans="1:11" s="132" customFormat="1" ht="18.75" x14ac:dyDescent="0.4">
      <c r="A30" s="141"/>
      <c r="B30" s="141"/>
      <c r="C30" s="142"/>
      <c r="D30" s="143"/>
      <c r="E30" s="144" t="s">
        <v>41</v>
      </c>
      <c r="F30" s="145" t="s">
        <v>15</v>
      </c>
      <c r="G30" s="146">
        <v>0</v>
      </c>
      <c r="H30" s="139"/>
      <c r="I30" s="138"/>
      <c r="J30" s="57"/>
      <c r="K30" s="57"/>
    </row>
    <row r="31" spans="1:11" s="132" customFormat="1" ht="18.75" x14ac:dyDescent="0.4">
      <c r="A31" s="141"/>
      <c r="B31" s="141"/>
      <c r="C31" s="147"/>
      <c r="D31" s="143"/>
      <c r="E31" s="148"/>
      <c r="F31" s="145" t="s">
        <v>55</v>
      </c>
      <c r="G31" s="146">
        <v>160612.29999999999</v>
      </c>
      <c r="H31" s="139"/>
      <c r="I31" s="138"/>
      <c r="J31" s="318"/>
      <c r="K31" s="318"/>
    </row>
    <row r="32" spans="1:11" s="132" customFormat="1" ht="18.75" x14ac:dyDescent="0.4">
      <c r="A32" s="141"/>
      <c r="B32" s="149"/>
      <c r="C32" s="438" t="s">
        <v>42</v>
      </c>
      <c r="D32" s="438"/>
      <c r="E32" s="438"/>
      <c r="F32" s="438"/>
      <c r="G32" s="140">
        <f>I26</f>
        <v>0</v>
      </c>
      <c r="H32" s="139"/>
      <c r="I32" s="138"/>
      <c r="J32" s="319"/>
      <c r="K32" s="57"/>
    </row>
    <row r="33" spans="1:13" ht="20.25" customHeight="1" x14ac:dyDescent="0.3">
      <c r="A33" s="150"/>
      <c r="B33" s="455" t="str">
        <f>CONCATENATE("b) Výsledek hospod. předcház. účet. období k 31. 12. ",'Rekapitulace dle oblasti'!E7)</f>
        <v>b) Výsledek hospod. předcház. účet. období k 31. 12. 2022</v>
      </c>
      <c r="C33" s="455"/>
      <c r="D33" s="455"/>
      <c r="E33" s="455"/>
      <c r="F33" s="455"/>
      <c r="G33" s="151">
        <v>85824</v>
      </c>
      <c r="H33" s="150"/>
      <c r="I33" s="150"/>
      <c r="K33" s="310"/>
    </row>
    <row r="34" spans="1:13" ht="38.25" customHeight="1" x14ac:dyDescent="0.2">
      <c r="A34" s="441"/>
      <c r="B34" s="441"/>
      <c r="C34" s="441"/>
      <c r="D34" s="441"/>
      <c r="E34" s="441"/>
      <c r="F34" s="441"/>
      <c r="G34" s="441"/>
      <c r="H34" s="441"/>
      <c r="I34" s="441"/>
      <c r="J34" s="321"/>
      <c r="K34" s="18"/>
    </row>
    <row r="35" spans="1:13" ht="18.75" customHeight="1" x14ac:dyDescent="0.4">
      <c r="A35" s="30" t="s">
        <v>39</v>
      </c>
      <c r="B35" s="30" t="s">
        <v>21</v>
      </c>
      <c r="C35" s="30"/>
      <c r="D35" s="34"/>
      <c r="E35" s="47"/>
      <c r="F35" s="3"/>
      <c r="G35" s="152"/>
      <c r="H35" s="29"/>
      <c r="I35" s="29"/>
      <c r="J35" s="315"/>
      <c r="K35" s="316"/>
    </row>
    <row r="36" spans="1:13" ht="18.75" x14ac:dyDescent="0.4">
      <c r="A36" s="30"/>
      <c r="B36" s="30"/>
      <c r="C36" s="30"/>
      <c r="D36" s="34"/>
      <c r="E36" s="27"/>
      <c r="F36" s="360" t="s">
        <v>25</v>
      </c>
      <c r="G36" s="44" t="s">
        <v>5</v>
      </c>
      <c r="H36" s="29"/>
      <c r="I36" s="153" t="s">
        <v>27</v>
      </c>
      <c r="J36" s="18"/>
    </row>
    <row r="37" spans="1:13" ht="16.5" x14ac:dyDescent="0.35">
      <c r="A37" s="154" t="s">
        <v>22</v>
      </c>
      <c r="B37" s="35"/>
      <c r="C37" s="2"/>
      <c r="D37" s="35"/>
      <c r="E37" s="47"/>
      <c r="F37" s="48">
        <v>0</v>
      </c>
      <c r="G37" s="48">
        <v>0</v>
      </c>
      <c r="H37" s="49"/>
      <c r="I37" s="155" t="str">
        <f>IF(F37=0,"nerozp.",G37/F37)</f>
        <v>nerozp.</v>
      </c>
      <c r="J37" s="18"/>
    </row>
    <row r="38" spans="1:13" ht="16.5" hidden="1" customHeight="1" x14ac:dyDescent="0.35">
      <c r="A38" s="154" t="s">
        <v>60</v>
      </c>
      <c r="B38" s="35"/>
      <c r="C38" s="2"/>
      <c r="D38" s="50"/>
      <c r="E38" s="50"/>
      <c r="F38" s="48">
        <v>0</v>
      </c>
      <c r="G38" s="48">
        <v>0</v>
      </c>
      <c r="H38" s="49"/>
      <c r="I38" s="155" t="e">
        <f t="shared" ref="I38:I39" si="0">G38/F38</f>
        <v>#DIV/0!</v>
      </c>
      <c r="J38" s="18"/>
    </row>
    <row r="39" spans="1:13" ht="16.5" hidden="1" customHeight="1" x14ac:dyDescent="0.35">
      <c r="A39" s="154" t="s">
        <v>61</v>
      </c>
      <c r="B39" s="35"/>
      <c r="C39" s="2"/>
      <c r="D39" s="50"/>
      <c r="E39" s="50"/>
      <c r="F39" s="48">
        <v>0</v>
      </c>
      <c r="G39" s="48">
        <v>0</v>
      </c>
      <c r="H39" s="49"/>
      <c r="I39" s="155" t="e">
        <f t="shared" si="0"/>
        <v>#DIV/0!</v>
      </c>
      <c r="J39" s="18"/>
    </row>
    <row r="40" spans="1:13" ht="16.5" x14ac:dyDescent="0.35">
      <c r="A40" s="154" t="s">
        <v>54</v>
      </c>
      <c r="B40" s="35"/>
      <c r="C40" s="2"/>
      <c r="D40" s="50"/>
      <c r="E40" s="50"/>
      <c r="F40" s="48">
        <v>0</v>
      </c>
      <c r="G40" s="48">
        <v>0</v>
      </c>
      <c r="H40" s="49"/>
      <c r="I40" s="155" t="str">
        <f t="shared" ref="I40:I42" si="1">IF(F40=0,"nerozp.",G40/F40)</f>
        <v>nerozp.</v>
      </c>
      <c r="J40" s="8"/>
    </row>
    <row r="41" spans="1:13" ht="16.5" x14ac:dyDescent="0.35">
      <c r="A41" s="154" t="s">
        <v>52</v>
      </c>
      <c r="B41" s="35"/>
      <c r="C41" s="2"/>
      <c r="D41" s="47"/>
      <c r="E41" s="47"/>
      <c r="F41" s="48">
        <v>3966773.4</v>
      </c>
      <c r="G41" s="48">
        <v>3966773.4</v>
      </c>
      <c r="H41" s="49"/>
      <c r="I41" s="386">
        <f>IF(F41=0,"nerozp.",G41/F41)</f>
        <v>1</v>
      </c>
      <c r="J41" s="8"/>
    </row>
    <row r="42" spans="1:13" ht="16.5" x14ac:dyDescent="0.35">
      <c r="A42" s="154" t="s">
        <v>230</v>
      </c>
      <c r="B42" s="2"/>
      <c r="C42" s="2"/>
      <c r="D42" s="29"/>
      <c r="E42" s="29"/>
      <c r="F42" s="48">
        <v>0</v>
      </c>
      <c r="G42" s="48">
        <v>0</v>
      </c>
      <c r="H42" s="49"/>
      <c r="I42" s="155" t="str">
        <f t="shared" si="1"/>
        <v>nerozp.</v>
      </c>
      <c r="J42" s="8"/>
    </row>
    <row r="43" spans="1:13" ht="12.75" hidden="1" customHeight="1" x14ac:dyDescent="0.2">
      <c r="A43" s="433" t="s">
        <v>51</v>
      </c>
      <c r="B43" s="433"/>
      <c r="C43" s="433"/>
      <c r="D43" s="433"/>
      <c r="E43" s="433"/>
      <c r="F43" s="433"/>
      <c r="G43" s="433"/>
      <c r="H43" s="433"/>
      <c r="I43" s="433"/>
      <c r="J43" s="8"/>
    </row>
    <row r="44" spans="1:13" ht="27" customHeight="1" x14ac:dyDescent="0.2">
      <c r="A44" s="156" t="s">
        <v>51</v>
      </c>
      <c r="B44" s="426"/>
      <c r="C44" s="426"/>
      <c r="D44" s="426"/>
      <c r="E44" s="426"/>
      <c r="F44" s="426"/>
      <c r="G44" s="426"/>
      <c r="H44" s="426"/>
      <c r="I44" s="426"/>
      <c r="J44" s="8"/>
    </row>
    <row r="45" spans="1:13" ht="19.5" thickBot="1" x14ac:dyDescent="0.45">
      <c r="A45" s="30" t="s">
        <v>40</v>
      </c>
      <c r="B45" s="30" t="s">
        <v>16</v>
      </c>
      <c r="C45" s="30"/>
      <c r="D45" s="47"/>
      <c r="E45" s="47"/>
      <c r="F45" s="29"/>
      <c r="G45" s="36"/>
      <c r="H45" s="427" t="s">
        <v>29</v>
      </c>
      <c r="I45" s="427"/>
      <c r="J45" s="8"/>
    </row>
    <row r="46" spans="1:13" ht="18.75" thickTop="1" x14ac:dyDescent="0.35">
      <c r="A46" s="157"/>
      <c r="B46" s="158"/>
      <c r="C46" s="159"/>
      <c r="D46" s="158"/>
      <c r="E46" s="160" t="str">
        <f>CONCATENATE("Stav k 1.1.",'Rekapitulace dle oblasti'!E7)</f>
        <v>Stav k 1.1.2022</v>
      </c>
      <c r="F46" s="161" t="s">
        <v>17</v>
      </c>
      <c r="G46" s="161" t="s">
        <v>18</v>
      </c>
      <c r="H46" s="162" t="s">
        <v>19</v>
      </c>
      <c r="I46" s="163" t="s">
        <v>28</v>
      </c>
      <c r="J46" s="8"/>
      <c r="L46" s="4"/>
      <c r="M46" s="4"/>
    </row>
    <row r="47" spans="1:13" x14ac:dyDescent="0.2">
      <c r="A47" s="164"/>
      <c r="B47" s="165"/>
      <c r="C47" s="165"/>
      <c r="D47" s="165"/>
      <c r="E47" s="166"/>
      <c r="F47" s="445"/>
      <c r="G47" s="167"/>
      <c r="H47" s="168" t="str">
        <f>CONCATENATE("31.12.",'Rekapitulace dle oblasti'!E7)</f>
        <v>31.12.2022</v>
      </c>
      <c r="I47" s="169" t="str">
        <f>CONCATENATE("31.12.",'Rekapitulace dle oblasti'!E7)</f>
        <v>31.12.2022</v>
      </c>
      <c r="J47" s="8"/>
      <c r="L47" s="4"/>
      <c r="M47" s="4"/>
    </row>
    <row r="48" spans="1:13" x14ac:dyDescent="0.2">
      <c r="A48" s="164"/>
      <c r="B48" s="165"/>
      <c r="C48" s="165"/>
      <c r="D48" s="165"/>
      <c r="E48" s="166"/>
      <c r="F48" s="445"/>
      <c r="G48" s="170"/>
      <c r="H48" s="170"/>
      <c r="I48" s="171"/>
      <c r="J48" s="429"/>
      <c r="K48" s="430"/>
      <c r="L48" s="4"/>
      <c r="M48" s="4"/>
    </row>
    <row r="49" spans="1:13" ht="13.5" thickBot="1" x14ac:dyDescent="0.25">
      <c r="A49" s="172"/>
      <c r="B49" s="173"/>
      <c r="C49" s="173"/>
      <c r="D49" s="173"/>
      <c r="E49" s="166"/>
      <c r="F49" s="174"/>
      <c r="G49" s="174"/>
      <c r="H49" s="174"/>
      <c r="I49" s="175"/>
      <c r="L49" s="4"/>
      <c r="M49" s="4"/>
    </row>
    <row r="50" spans="1:13" ht="13.5" thickTop="1" x14ac:dyDescent="0.2">
      <c r="A50" s="176"/>
      <c r="B50" s="177"/>
      <c r="C50" s="177" t="s">
        <v>15</v>
      </c>
      <c r="D50" s="177"/>
      <c r="E50" s="178">
        <v>155917</v>
      </c>
      <c r="F50" s="179">
        <v>0</v>
      </c>
      <c r="G50" s="180">
        <v>5000</v>
      </c>
      <c r="H50" s="180">
        <f t="shared" ref="H50:H53" si="2">E50+F50-G50</f>
        <v>150917</v>
      </c>
      <c r="I50" s="181">
        <v>150917</v>
      </c>
      <c r="J50" s="322"/>
      <c r="K50" s="322"/>
      <c r="L50" s="310"/>
      <c r="M50" s="4"/>
    </row>
    <row r="51" spans="1:13" x14ac:dyDescent="0.2">
      <c r="A51" s="182"/>
      <c r="B51" s="183"/>
      <c r="C51" s="183" t="s">
        <v>20</v>
      </c>
      <c r="D51" s="183"/>
      <c r="E51" s="184">
        <v>2477368.33</v>
      </c>
      <c r="F51" s="185">
        <v>1344823</v>
      </c>
      <c r="G51" s="186">
        <v>1025154</v>
      </c>
      <c r="H51" s="186">
        <f t="shared" si="2"/>
        <v>2797037.33</v>
      </c>
      <c r="I51" s="187">
        <v>2683670.33</v>
      </c>
      <c r="J51" s="322"/>
      <c r="K51" s="323"/>
      <c r="L51" s="310"/>
      <c r="M51" s="4"/>
    </row>
    <row r="52" spans="1:13" x14ac:dyDescent="0.2">
      <c r="A52" s="182"/>
      <c r="B52" s="183"/>
      <c r="C52" s="183" t="s">
        <v>55</v>
      </c>
      <c r="D52" s="183"/>
      <c r="E52" s="184">
        <v>5106342.33</v>
      </c>
      <c r="F52" s="185">
        <v>256439.78</v>
      </c>
      <c r="G52" s="186">
        <v>3866561.3</v>
      </c>
      <c r="H52" s="186">
        <f t="shared" si="2"/>
        <v>1496220.8100000005</v>
      </c>
      <c r="I52" s="187">
        <v>1496220.81</v>
      </c>
      <c r="J52" s="323"/>
      <c r="K52" s="323"/>
      <c r="L52" s="310"/>
      <c r="M52" s="4"/>
    </row>
    <row r="53" spans="1:13" x14ac:dyDescent="0.2">
      <c r="A53" s="182"/>
      <c r="B53" s="183"/>
      <c r="C53" s="183" t="s">
        <v>53</v>
      </c>
      <c r="D53" s="183"/>
      <c r="E53" s="184">
        <v>1819534.12</v>
      </c>
      <c r="F53" s="185">
        <v>6393358.9000000004</v>
      </c>
      <c r="G53" s="186">
        <v>6704776.9500000002</v>
      </c>
      <c r="H53" s="186">
        <f t="shared" si="2"/>
        <v>1508116.0700000003</v>
      </c>
      <c r="I53" s="187">
        <v>1508116.07</v>
      </c>
      <c r="J53" s="324"/>
      <c r="K53" s="324"/>
      <c r="L53" s="310"/>
      <c r="M53" s="4"/>
    </row>
    <row r="54" spans="1:13" ht="18.75" thickBot="1" x14ac:dyDescent="0.4">
      <c r="A54" s="188" t="s">
        <v>11</v>
      </c>
      <c r="B54" s="189"/>
      <c r="C54" s="189"/>
      <c r="D54" s="189"/>
      <c r="E54" s="190">
        <f>E50+E51+E52+E53</f>
        <v>9559161.7800000012</v>
      </c>
      <c r="F54" s="191">
        <f>F50+F51+F52+F53</f>
        <v>7994621.6800000006</v>
      </c>
      <c r="G54" s="192">
        <f>G50+G51+G52+G53</f>
        <v>11601492.25</v>
      </c>
      <c r="H54" s="192">
        <f>H50+H51+H52+H53</f>
        <v>5952291.2100000009</v>
      </c>
      <c r="I54" s="193">
        <f>SUM(I50:I53)</f>
        <v>5838924.2100000009</v>
      </c>
      <c r="J54" s="325"/>
      <c r="K54" s="325"/>
      <c r="L54" s="310"/>
      <c r="M54" s="4"/>
    </row>
    <row r="55" spans="1:13" ht="13.5" thickTop="1" x14ac:dyDescent="0.2">
      <c r="A55" s="27"/>
      <c r="B55" s="27"/>
      <c r="C55" s="27"/>
      <c r="D55" s="27"/>
      <c r="E55" s="27"/>
      <c r="F55" s="27"/>
      <c r="G55" s="286"/>
      <c r="H55" s="27"/>
      <c r="I55" s="27"/>
    </row>
    <row r="56" spans="1:13" x14ac:dyDescent="0.2">
      <c r="A56" s="27"/>
      <c r="B56" s="27"/>
      <c r="C56" s="27"/>
      <c r="D56" s="27"/>
      <c r="E56" s="27"/>
      <c r="F56" s="27"/>
      <c r="G56" s="27"/>
      <c r="H56" s="27"/>
      <c r="I56" s="27"/>
    </row>
    <row r="57" spans="1:13" x14ac:dyDescent="0.2">
      <c r="A57" s="27"/>
      <c r="B57" s="27"/>
      <c r="C57" s="27"/>
      <c r="D57" s="27"/>
      <c r="E57" s="27"/>
      <c r="F57" s="27"/>
      <c r="G57" s="27"/>
      <c r="H57" s="27"/>
      <c r="I57" s="27"/>
    </row>
    <row r="58" spans="1:13" x14ac:dyDescent="0.2">
      <c r="A58" s="27"/>
      <c r="B58" s="27"/>
      <c r="C58" s="27"/>
      <c r="D58" s="27"/>
      <c r="E58" s="27"/>
      <c r="F58" s="27"/>
      <c r="G58" s="27"/>
      <c r="H58" s="27"/>
      <c r="I58" s="27"/>
    </row>
    <row r="59" spans="1:13" x14ac:dyDescent="0.2">
      <c r="A59" s="27"/>
      <c r="B59" s="27"/>
      <c r="C59" s="27"/>
      <c r="D59" s="27"/>
      <c r="E59" s="27"/>
      <c r="F59" s="27"/>
      <c r="G59" s="27"/>
      <c r="H59" s="27"/>
      <c r="I59" s="27"/>
    </row>
    <row r="60" spans="1:13" x14ac:dyDescent="0.2">
      <c r="A60" s="27"/>
      <c r="B60" s="27"/>
      <c r="C60" s="27"/>
      <c r="D60" s="27"/>
      <c r="E60" s="27"/>
      <c r="F60" s="27"/>
      <c r="G60" s="27"/>
      <c r="H60" s="27"/>
      <c r="I60" s="27"/>
    </row>
    <row r="61" spans="1:13" x14ac:dyDescent="0.2">
      <c r="A61" s="27"/>
      <c r="B61" s="27"/>
      <c r="C61" s="27"/>
      <c r="D61" s="27"/>
      <c r="E61" s="27"/>
      <c r="F61" s="27"/>
      <c r="G61" s="27"/>
      <c r="H61" s="27"/>
      <c r="I61" s="27"/>
    </row>
    <row r="62" spans="1:13" x14ac:dyDescent="0.2">
      <c r="A62" s="4"/>
      <c r="B62" s="4"/>
      <c r="C62" s="4"/>
      <c r="D62" s="4"/>
      <c r="E62" s="4"/>
      <c r="F62" s="4"/>
      <c r="G62" s="4"/>
      <c r="H62" s="4"/>
      <c r="I62" s="4"/>
    </row>
    <row r="63" spans="1:13" x14ac:dyDescent="0.2">
      <c r="A63" s="57"/>
      <c r="B63" s="57"/>
      <c r="C63" s="57"/>
      <c r="D63" s="57"/>
      <c r="E63" s="57"/>
      <c r="F63" s="57"/>
      <c r="G63" s="57"/>
      <c r="H63" s="57"/>
      <c r="I63" s="57"/>
    </row>
    <row r="64" spans="1:13" x14ac:dyDescent="0.2">
      <c r="A64" s="57"/>
      <c r="B64" s="57"/>
      <c r="C64" s="57"/>
      <c r="D64" s="57"/>
      <c r="E64" s="57"/>
      <c r="F64" s="57"/>
      <c r="G64" s="57"/>
      <c r="H64" s="57"/>
      <c r="I64" s="57"/>
    </row>
    <row r="65" spans="1:9" x14ac:dyDescent="0.2">
      <c r="A65" s="57"/>
      <c r="B65" s="57"/>
      <c r="C65" s="57"/>
      <c r="D65" s="57"/>
      <c r="E65" s="57"/>
      <c r="F65" s="57"/>
      <c r="G65" s="57"/>
      <c r="H65" s="57"/>
      <c r="I65" s="57"/>
    </row>
    <row r="66" spans="1:9" x14ac:dyDescent="0.2">
      <c r="A66" s="57"/>
      <c r="B66" s="57"/>
      <c r="C66" s="57"/>
      <c r="D66" s="57"/>
      <c r="E66" s="57"/>
      <c r="F66" s="57"/>
      <c r="G66" s="57"/>
      <c r="H66" s="57"/>
      <c r="I66" s="57"/>
    </row>
    <row r="67" spans="1:9" x14ac:dyDescent="0.2">
      <c r="A67" s="57"/>
      <c r="B67" s="57"/>
      <c r="C67" s="57"/>
      <c r="D67" s="57"/>
      <c r="E67" s="57"/>
      <c r="F67" s="57"/>
      <c r="G67" s="57"/>
      <c r="H67" s="57"/>
      <c r="I67" s="57"/>
    </row>
    <row r="68" spans="1:9" x14ac:dyDescent="0.2">
      <c r="A68" s="57"/>
      <c r="B68" s="57"/>
      <c r="C68" s="57"/>
      <c r="D68" s="57"/>
      <c r="E68" s="57"/>
      <c r="F68" s="57"/>
      <c r="G68" s="57"/>
      <c r="H68" s="57"/>
      <c r="I68" s="57"/>
    </row>
    <row r="69" spans="1:9" x14ac:dyDescent="0.2">
      <c r="A69" s="57"/>
      <c r="B69" s="57"/>
      <c r="C69" s="57"/>
      <c r="D69" s="57"/>
      <c r="E69" s="57"/>
      <c r="F69" s="57"/>
      <c r="G69" s="57"/>
      <c r="H69" s="57"/>
      <c r="I69" s="57"/>
    </row>
    <row r="70" spans="1:9" x14ac:dyDescent="0.2">
      <c r="A70" s="57"/>
      <c r="B70" s="57"/>
      <c r="C70" s="57"/>
      <c r="D70" s="57"/>
      <c r="E70" s="57"/>
      <c r="F70" s="57"/>
      <c r="G70" s="57"/>
      <c r="H70" s="57"/>
      <c r="I70" s="57"/>
    </row>
    <row r="71" spans="1:9" x14ac:dyDescent="0.2">
      <c r="A71" s="57"/>
      <c r="B71" s="57"/>
      <c r="C71" s="57"/>
      <c r="D71" s="57"/>
      <c r="E71" s="57"/>
      <c r="F71" s="57"/>
      <c r="G71" s="57"/>
      <c r="H71" s="57"/>
      <c r="I71" s="57"/>
    </row>
    <row r="72" spans="1:9" x14ac:dyDescent="0.2">
      <c r="A72" s="57"/>
      <c r="B72" s="57"/>
      <c r="C72" s="57"/>
      <c r="D72" s="57"/>
      <c r="E72" s="57"/>
      <c r="F72" s="57"/>
      <c r="G72" s="57"/>
      <c r="H72" s="57"/>
      <c r="I72" s="57"/>
    </row>
    <row r="73" spans="1:9" x14ac:dyDescent="0.2">
      <c r="A73" s="57"/>
      <c r="B73" s="57"/>
      <c r="C73" s="57"/>
      <c r="D73" s="57"/>
      <c r="E73" s="57"/>
      <c r="F73" s="57"/>
      <c r="G73" s="57"/>
      <c r="H73" s="57"/>
      <c r="I73" s="57"/>
    </row>
    <row r="74" spans="1:9" x14ac:dyDescent="0.2">
      <c r="A74" s="57"/>
      <c r="B74" s="57"/>
      <c r="C74" s="57"/>
      <c r="D74" s="57"/>
      <c r="E74" s="57"/>
      <c r="F74" s="57"/>
      <c r="G74" s="57"/>
      <c r="H74" s="57"/>
      <c r="I74" s="57"/>
    </row>
    <row r="75" spans="1:9" x14ac:dyDescent="0.2">
      <c r="A75" s="57"/>
      <c r="B75" s="57"/>
      <c r="C75" s="57"/>
      <c r="D75" s="57"/>
      <c r="E75" s="57"/>
      <c r="F75" s="57"/>
      <c r="G75" s="57"/>
      <c r="H75" s="57"/>
      <c r="I75" s="57"/>
    </row>
    <row r="76" spans="1:9" x14ac:dyDescent="0.2">
      <c r="A76" s="57"/>
      <c r="B76" s="57"/>
      <c r="C76" s="57"/>
      <c r="D76" s="57"/>
      <c r="E76" s="57"/>
      <c r="F76" s="57"/>
      <c r="G76" s="57"/>
      <c r="H76" s="57"/>
      <c r="I76" s="57"/>
    </row>
    <row r="77" spans="1:9" x14ac:dyDescent="0.2">
      <c r="A77" s="57"/>
      <c r="B77" s="57"/>
      <c r="C77" s="57"/>
      <c r="D77" s="57"/>
      <c r="E77" s="57"/>
      <c r="F77" s="57"/>
      <c r="G77" s="57"/>
      <c r="H77" s="57"/>
      <c r="I77" s="57"/>
    </row>
    <row r="78" spans="1:9" x14ac:dyDescent="0.2">
      <c r="A78" s="57"/>
      <c r="B78" s="57"/>
      <c r="C78" s="57"/>
      <c r="D78" s="57"/>
      <c r="E78" s="57"/>
      <c r="F78" s="57"/>
      <c r="G78" s="57"/>
      <c r="H78" s="57"/>
      <c r="I78" s="57"/>
    </row>
    <row r="79" spans="1:9" x14ac:dyDescent="0.2">
      <c r="A79" s="57"/>
      <c r="B79" s="57"/>
      <c r="C79" s="57"/>
      <c r="D79" s="57"/>
      <c r="E79" s="57"/>
      <c r="F79" s="57"/>
      <c r="G79" s="57"/>
      <c r="H79" s="57"/>
      <c r="I79" s="57"/>
    </row>
    <row r="80" spans="1:9" x14ac:dyDescent="0.2">
      <c r="A80" s="57"/>
      <c r="B80" s="57"/>
      <c r="C80" s="57"/>
      <c r="D80" s="57"/>
      <c r="E80" s="57"/>
      <c r="F80" s="57"/>
      <c r="G80" s="57"/>
      <c r="H80" s="57"/>
      <c r="I80" s="57"/>
    </row>
    <row r="81" spans="1:9" x14ac:dyDescent="0.2">
      <c r="A81" s="57"/>
      <c r="B81" s="57"/>
      <c r="C81" s="57"/>
      <c r="D81" s="57"/>
      <c r="E81" s="57"/>
      <c r="F81" s="57"/>
      <c r="G81" s="57"/>
      <c r="H81" s="57"/>
      <c r="I81" s="57"/>
    </row>
    <row r="82" spans="1:9" x14ac:dyDescent="0.2">
      <c r="A82" s="57"/>
      <c r="B82" s="57"/>
      <c r="C82" s="57"/>
      <c r="D82" s="57"/>
      <c r="E82" s="57"/>
      <c r="F82" s="57"/>
      <c r="G82" s="57"/>
      <c r="H82" s="57"/>
      <c r="I82" s="57"/>
    </row>
    <row r="83" spans="1:9" x14ac:dyDescent="0.2">
      <c r="A83" s="57"/>
      <c r="B83" s="57"/>
      <c r="C83" s="57"/>
      <c r="D83" s="57"/>
      <c r="E83" s="57"/>
      <c r="F83" s="57"/>
      <c r="G83" s="57"/>
      <c r="H83" s="57"/>
      <c r="I83" s="57"/>
    </row>
    <row r="84" spans="1:9" x14ac:dyDescent="0.2">
      <c r="A84" s="57"/>
      <c r="B84" s="57"/>
      <c r="C84" s="57"/>
      <c r="D84" s="57"/>
      <c r="E84" s="57"/>
      <c r="F84" s="57"/>
      <c r="G84" s="57"/>
      <c r="H84" s="57"/>
      <c r="I84" s="57"/>
    </row>
    <row r="85" spans="1:9" x14ac:dyDescent="0.2">
      <c r="A85" s="57"/>
      <c r="B85" s="57"/>
      <c r="C85" s="57"/>
      <c r="D85" s="57"/>
      <c r="E85" s="57"/>
      <c r="F85" s="57"/>
      <c r="G85" s="57"/>
      <c r="H85" s="57"/>
      <c r="I85" s="57"/>
    </row>
    <row r="86" spans="1:9" x14ac:dyDescent="0.2">
      <c r="A86" s="57"/>
      <c r="B86" s="57"/>
      <c r="C86" s="57"/>
      <c r="D86" s="57"/>
      <c r="E86" s="57"/>
      <c r="F86" s="57"/>
      <c r="G86" s="57"/>
      <c r="H86" s="57"/>
      <c r="I86" s="57"/>
    </row>
    <row r="87" spans="1:9" x14ac:dyDescent="0.2">
      <c r="A87" s="57"/>
      <c r="B87" s="57"/>
      <c r="C87" s="57"/>
      <c r="D87" s="57"/>
      <c r="E87" s="57"/>
      <c r="F87" s="57"/>
      <c r="G87" s="57"/>
      <c r="H87" s="57"/>
      <c r="I87" s="57"/>
    </row>
    <row r="88" spans="1:9" x14ac:dyDescent="0.2">
      <c r="A88" s="57"/>
      <c r="B88" s="57"/>
      <c r="C88" s="57"/>
      <c r="D88" s="57"/>
      <c r="E88" s="57"/>
      <c r="F88" s="57"/>
      <c r="G88" s="57"/>
      <c r="H88" s="57"/>
      <c r="I88" s="57"/>
    </row>
    <row r="89" spans="1:9" x14ac:dyDescent="0.2">
      <c r="A89" s="57"/>
      <c r="B89" s="57"/>
      <c r="C89" s="57"/>
      <c r="D89" s="57"/>
      <c r="E89" s="57"/>
      <c r="F89" s="57"/>
      <c r="G89" s="57"/>
      <c r="H89" s="57"/>
      <c r="I89" s="57"/>
    </row>
    <row r="90" spans="1:9" x14ac:dyDescent="0.2">
      <c r="A90" s="57"/>
      <c r="B90" s="57"/>
      <c r="C90" s="57"/>
      <c r="D90" s="57"/>
      <c r="E90" s="57"/>
      <c r="F90" s="57"/>
      <c r="G90" s="57"/>
      <c r="H90" s="57"/>
      <c r="I90" s="57"/>
    </row>
    <row r="91" spans="1:9" x14ac:dyDescent="0.2">
      <c r="A91" s="57"/>
      <c r="B91" s="57"/>
      <c r="C91" s="57"/>
      <c r="D91" s="57"/>
      <c r="E91" s="57"/>
      <c r="F91" s="57"/>
      <c r="G91" s="57"/>
      <c r="H91" s="57"/>
      <c r="I91" s="57"/>
    </row>
    <row r="92" spans="1:9" x14ac:dyDescent="0.2">
      <c r="A92" s="57"/>
      <c r="B92" s="57"/>
      <c r="C92" s="57"/>
      <c r="D92" s="57"/>
      <c r="E92" s="57"/>
      <c r="F92" s="57"/>
      <c r="G92" s="57"/>
      <c r="H92" s="57"/>
      <c r="I92" s="57"/>
    </row>
    <row r="94" spans="1:9" x14ac:dyDescent="0.2">
      <c r="A94" s="57"/>
      <c r="B94" s="57"/>
      <c r="C94" s="57"/>
      <c r="D94" s="57"/>
      <c r="E94" s="57"/>
      <c r="F94" s="57"/>
      <c r="G94" s="57"/>
      <c r="H94" s="57"/>
      <c r="I94" s="57"/>
    </row>
    <row r="95" spans="1:9" x14ac:dyDescent="0.2">
      <c r="A95" s="57"/>
      <c r="B95" s="57"/>
      <c r="C95" s="57"/>
      <c r="D95" s="57"/>
      <c r="E95" s="57"/>
      <c r="F95" s="57"/>
      <c r="G95" s="57"/>
      <c r="H95" s="57"/>
      <c r="I95" s="57"/>
    </row>
    <row r="96" spans="1:9" x14ac:dyDescent="0.2">
      <c r="A96" s="57"/>
      <c r="B96" s="57"/>
      <c r="C96" s="57"/>
      <c r="D96" s="57"/>
      <c r="E96" s="57"/>
      <c r="F96" s="57"/>
      <c r="G96" s="57"/>
      <c r="H96" s="57"/>
      <c r="I96" s="57"/>
    </row>
    <row r="97" spans="1:9" x14ac:dyDescent="0.2">
      <c r="A97" s="57"/>
      <c r="B97" s="57"/>
      <c r="C97" s="57"/>
      <c r="D97" s="57"/>
      <c r="E97" s="57"/>
      <c r="F97" s="57"/>
      <c r="G97" s="57"/>
      <c r="H97" s="57"/>
      <c r="I97" s="57"/>
    </row>
    <row r="98" spans="1:9" x14ac:dyDescent="0.2">
      <c r="A98" s="57"/>
      <c r="B98" s="57"/>
      <c r="C98" s="57"/>
      <c r="D98" s="57"/>
      <c r="E98" s="57"/>
      <c r="F98" s="57"/>
      <c r="G98" s="57"/>
      <c r="H98" s="57"/>
      <c r="I98" s="57"/>
    </row>
    <row r="100" spans="1:9" x14ac:dyDescent="0.2">
      <c r="A100" s="57"/>
      <c r="B100" s="57"/>
      <c r="C100" s="57"/>
      <c r="D100" s="57"/>
      <c r="E100" s="57"/>
      <c r="F100" s="57"/>
      <c r="G100" s="57"/>
      <c r="H100" s="57"/>
      <c r="I100" s="57"/>
    </row>
    <row r="101" spans="1:9" x14ac:dyDescent="0.2">
      <c r="A101" s="57"/>
      <c r="B101" s="57"/>
      <c r="C101" s="57"/>
      <c r="D101" s="57"/>
      <c r="E101" s="57"/>
      <c r="F101" s="57"/>
      <c r="G101" s="57"/>
      <c r="H101" s="57"/>
      <c r="I101" s="57"/>
    </row>
    <row r="102" spans="1:9" x14ac:dyDescent="0.2">
      <c r="A102" s="57"/>
      <c r="B102" s="57"/>
      <c r="C102" s="57"/>
      <c r="D102" s="57"/>
      <c r="E102" s="57"/>
      <c r="F102" s="57"/>
      <c r="G102" s="57"/>
      <c r="H102" s="57"/>
      <c r="I102" s="57"/>
    </row>
    <row r="104" spans="1:9" x14ac:dyDescent="0.2">
      <c r="A104" s="57"/>
      <c r="B104" s="57"/>
      <c r="C104" s="57"/>
      <c r="D104" s="57"/>
      <c r="E104" s="57"/>
      <c r="F104" s="57"/>
      <c r="G104" s="57"/>
      <c r="H104" s="57"/>
      <c r="I104" s="57"/>
    </row>
    <row r="105" spans="1:9" x14ac:dyDescent="0.2">
      <c r="A105" s="57"/>
      <c r="B105" s="57"/>
      <c r="C105" s="57"/>
      <c r="D105" s="57"/>
      <c r="E105" s="57"/>
      <c r="F105" s="57"/>
      <c r="G105" s="57"/>
      <c r="H105" s="57"/>
      <c r="I105" s="57"/>
    </row>
    <row r="107" spans="1:9" x14ac:dyDescent="0.2">
      <c r="A107" s="57"/>
      <c r="B107" s="57"/>
      <c r="C107" s="57"/>
      <c r="D107" s="57"/>
      <c r="E107" s="57"/>
      <c r="F107" s="57"/>
      <c r="G107" s="57"/>
      <c r="H107" s="57"/>
      <c r="I107" s="57"/>
    </row>
    <row r="108" spans="1:9" x14ac:dyDescent="0.2">
      <c r="A108" s="57"/>
      <c r="B108" s="57"/>
      <c r="C108" s="57"/>
      <c r="D108" s="57"/>
      <c r="E108" s="57"/>
      <c r="F108" s="57"/>
      <c r="G108" s="57"/>
      <c r="H108" s="57"/>
      <c r="I108" s="57"/>
    </row>
    <row r="109" spans="1:9" x14ac:dyDescent="0.2">
      <c r="A109" s="57"/>
      <c r="B109" s="57"/>
      <c r="C109" s="57"/>
      <c r="D109" s="57"/>
      <c r="E109" s="57"/>
      <c r="F109" s="57"/>
      <c r="G109" s="57"/>
      <c r="H109" s="57"/>
      <c r="I109" s="57"/>
    </row>
    <row r="110" spans="1:9" x14ac:dyDescent="0.2">
      <c r="A110" s="57"/>
      <c r="B110" s="57"/>
      <c r="C110" s="57"/>
      <c r="D110" s="57"/>
      <c r="E110" s="57"/>
      <c r="F110" s="57"/>
      <c r="G110" s="57"/>
      <c r="H110" s="57"/>
      <c r="I110" s="57"/>
    </row>
    <row r="111" spans="1:9" x14ac:dyDescent="0.2">
      <c r="A111" s="57"/>
      <c r="B111" s="57"/>
      <c r="C111" s="57"/>
      <c r="D111" s="57"/>
      <c r="E111" s="57"/>
      <c r="F111" s="57"/>
      <c r="G111" s="57"/>
      <c r="H111" s="57"/>
      <c r="I111" s="57"/>
    </row>
    <row r="112" spans="1:9" x14ac:dyDescent="0.2">
      <c r="A112" s="57"/>
      <c r="B112" s="57"/>
      <c r="C112" s="57"/>
      <c r="D112" s="57"/>
      <c r="E112" s="57"/>
      <c r="F112" s="57"/>
      <c r="G112" s="57"/>
      <c r="H112" s="57"/>
      <c r="I112" s="57"/>
    </row>
    <row r="114" spans="1:9" x14ac:dyDescent="0.2">
      <c r="A114" s="57"/>
      <c r="B114" s="57"/>
      <c r="C114" s="57"/>
      <c r="D114" s="57"/>
      <c r="E114" s="57"/>
      <c r="F114" s="57"/>
      <c r="G114" s="57"/>
      <c r="H114" s="57"/>
      <c r="I114" s="57"/>
    </row>
    <row r="115" spans="1:9" x14ac:dyDescent="0.2">
      <c r="A115" s="57"/>
      <c r="B115" s="57"/>
      <c r="C115" s="57"/>
      <c r="D115" s="57"/>
      <c r="E115" s="57"/>
      <c r="F115" s="57"/>
      <c r="G115" s="57"/>
      <c r="H115" s="57"/>
      <c r="I115" s="57"/>
    </row>
    <row r="118" spans="1:9" x14ac:dyDescent="0.2">
      <c r="A118" s="57"/>
      <c r="B118" s="57"/>
      <c r="C118" s="57"/>
      <c r="D118" s="57"/>
      <c r="E118" s="57"/>
      <c r="F118" s="57"/>
      <c r="G118" s="57"/>
      <c r="H118" s="57"/>
      <c r="I118" s="57"/>
    </row>
    <row r="119" spans="1:9" x14ac:dyDescent="0.2">
      <c r="A119" s="57"/>
      <c r="B119" s="57"/>
      <c r="C119" s="57"/>
      <c r="D119" s="57"/>
      <c r="E119" s="57"/>
      <c r="F119" s="57"/>
      <c r="G119" s="57"/>
      <c r="H119" s="57"/>
      <c r="I119" s="57"/>
    </row>
    <row r="120" spans="1:9" x14ac:dyDescent="0.2">
      <c r="A120" s="57"/>
      <c r="B120" s="57"/>
      <c r="C120" s="57"/>
      <c r="D120" s="57"/>
      <c r="E120" s="57"/>
      <c r="F120" s="57"/>
      <c r="G120" s="57"/>
      <c r="H120" s="57"/>
      <c r="I120" s="57"/>
    </row>
    <row r="121" spans="1:9" x14ac:dyDescent="0.2">
      <c r="A121" s="57"/>
      <c r="B121" s="57"/>
      <c r="C121" s="57"/>
      <c r="D121" s="57"/>
      <c r="E121" s="57"/>
      <c r="F121" s="57"/>
      <c r="G121" s="57"/>
      <c r="H121" s="57"/>
      <c r="I121" s="57"/>
    </row>
    <row r="122" spans="1:9" x14ac:dyDescent="0.2">
      <c r="A122" s="57"/>
      <c r="B122" s="57"/>
      <c r="C122" s="57"/>
      <c r="D122" s="57"/>
      <c r="E122" s="57"/>
      <c r="F122" s="57"/>
      <c r="G122" s="57"/>
      <c r="H122" s="57"/>
      <c r="I122" s="57"/>
    </row>
    <row r="125" spans="1:9" x14ac:dyDescent="0.2">
      <c r="A125" s="57"/>
      <c r="B125" s="57"/>
      <c r="C125" s="57"/>
      <c r="D125" s="57"/>
      <c r="E125" s="57"/>
      <c r="F125" s="57"/>
      <c r="G125" s="57"/>
      <c r="H125" s="57"/>
      <c r="I125" s="57"/>
    </row>
    <row r="126" spans="1:9" x14ac:dyDescent="0.2">
      <c r="A126" s="57"/>
      <c r="B126" s="57"/>
      <c r="C126" s="57"/>
      <c r="D126" s="57"/>
      <c r="E126" s="57"/>
      <c r="F126" s="57"/>
      <c r="G126" s="57"/>
      <c r="H126" s="57"/>
      <c r="I126" s="57"/>
    </row>
    <row r="128" spans="1:9" x14ac:dyDescent="0.2">
      <c r="A128" s="57"/>
      <c r="B128" s="57"/>
      <c r="C128" s="57"/>
      <c r="D128" s="57"/>
      <c r="E128" s="57"/>
      <c r="F128" s="57"/>
      <c r="G128" s="57"/>
      <c r="H128" s="57"/>
      <c r="I128" s="57"/>
    </row>
    <row r="129" spans="1:9" x14ac:dyDescent="0.2">
      <c r="A129" s="57"/>
      <c r="B129" s="57"/>
      <c r="C129" s="57"/>
      <c r="D129" s="57"/>
      <c r="E129" s="57"/>
      <c r="F129" s="57"/>
      <c r="G129" s="57"/>
      <c r="H129" s="57"/>
      <c r="I129" s="57"/>
    </row>
    <row r="130" spans="1:9" x14ac:dyDescent="0.2">
      <c r="A130" s="57"/>
      <c r="B130" s="57"/>
      <c r="C130" s="57"/>
      <c r="D130" s="57"/>
      <c r="E130" s="57"/>
      <c r="F130" s="57"/>
      <c r="G130" s="57"/>
      <c r="H130" s="57"/>
      <c r="I130" s="57"/>
    </row>
    <row r="131" spans="1:9" x14ac:dyDescent="0.2">
      <c r="A131" s="57"/>
      <c r="B131" s="57"/>
      <c r="C131" s="57"/>
      <c r="D131" s="57"/>
      <c r="E131" s="57"/>
      <c r="F131" s="57"/>
      <c r="G131" s="57"/>
      <c r="H131" s="57"/>
      <c r="I131" s="57"/>
    </row>
    <row r="133" spans="1:9" x14ac:dyDescent="0.2">
      <c r="A133" s="57"/>
      <c r="B133" s="57"/>
      <c r="C133" s="57"/>
      <c r="D133" s="57"/>
      <c r="E133" s="57"/>
      <c r="F133" s="57"/>
      <c r="G133" s="57"/>
      <c r="H133" s="57"/>
      <c r="I133" s="57"/>
    </row>
    <row r="136" spans="1:9" x14ac:dyDescent="0.2">
      <c r="A136" s="57"/>
      <c r="B136" s="57"/>
      <c r="C136" s="57"/>
      <c r="D136" s="57"/>
      <c r="E136" s="57"/>
      <c r="F136" s="57"/>
      <c r="G136" s="57"/>
      <c r="H136" s="57"/>
      <c r="I136" s="57"/>
    </row>
    <row r="137" spans="1:9" x14ac:dyDescent="0.2">
      <c r="A137" s="57"/>
      <c r="B137" s="57"/>
      <c r="C137" s="57"/>
      <c r="D137" s="57"/>
      <c r="E137" s="57"/>
      <c r="F137" s="57"/>
      <c r="G137" s="57"/>
      <c r="H137" s="57"/>
      <c r="I137" s="57"/>
    </row>
    <row r="138" spans="1:9" x14ac:dyDescent="0.2">
      <c r="A138" s="57"/>
      <c r="B138" s="57"/>
      <c r="C138" s="57"/>
      <c r="D138" s="57"/>
      <c r="E138" s="57"/>
      <c r="F138" s="57"/>
      <c r="G138" s="57"/>
      <c r="H138" s="57"/>
      <c r="I138" s="57"/>
    </row>
    <row r="139" spans="1:9" x14ac:dyDescent="0.2">
      <c r="A139" s="57"/>
      <c r="B139" s="57"/>
      <c r="C139" s="57"/>
      <c r="D139" s="57"/>
      <c r="E139" s="57"/>
      <c r="F139" s="57"/>
      <c r="G139" s="57"/>
      <c r="H139" s="57"/>
      <c r="I139" s="57"/>
    </row>
    <row r="140" spans="1:9" x14ac:dyDescent="0.2">
      <c r="A140" s="57"/>
      <c r="B140" s="57"/>
      <c r="C140" s="57"/>
      <c r="D140" s="57"/>
      <c r="E140" s="57"/>
      <c r="F140" s="57"/>
      <c r="G140" s="57"/>
      <c r="H140" s="57"/>
      <c r="I140" s="57"/>
    </row>
    <row r="144" spans="1:9" x14ac:dyDescent="0.2">
      <c r="A144" s="57"/>
      <c r="B144" s="57"/>
      <c r="C144" s="57"/>
      <c r="D144" s="57"/>
      <c r="E144" s="57"/>
      <c r="F144" s="57"/>
      <c r="G144" s="57"/>
      <c r="H144" s="57"/>
      <c r="I144" s="57"/>
    </row>
    <row r="150" spans="1:9" x14ac:dyDescent="0.2">
      <c r="A150" s="57"/>
      <c r="B150" s="57"/>
      <c r="C150" s="57"/>
      <c r="D150" s="57"/>
      <c r="E150" s="57"/>
      <c r="F150" s="57"/>
      <c r="G150" s="57"/>
      <c r="H150" s="57"/>
      <c r="I150" s="57"/>
    </row>
    <row r="155" spans="1:9" x14ac:dyDescent="0.2">
      <c r="A155" s="57"/>
      <c r="B155" s="57"/>
      <c r="C155" s="57"/>
      <c r="D155" s="57"/>
      <c r="E155" s="57"/>
      <c r="F155" s="57"/>
      <c r="G155" s="57"/>
      <c r="H155" s="57"/>
      <c r="I155" s="57"/>
    </row>
    <row r="156" spans="1:9" x14ac:dyDescent="0.2">
      <c r="A156" s="57"/>
      <c r="B156" s="57"/>
      <c r="C156" s="57"/>
      <c r="D156" s="57"/>
      <c r="E156" s="57"/>
      <c r="F156" s="57"/>
      <c r="G156" s="57"/>
      <c r="H156" s="57"/>
      <c r="I156" s="57"/>
    </row>
    <row r="157" spans="1:9" x14ac:dyDescent="0.2">
      <c r="A157" s="57"/>
      <c r="B157" s="57"/>
      <c r="C157" s="57"/>
      <c r="D157" s="57"/>
      <c r="E157" s="57"/>
      <c r="F157" s="57"/>
      <c r="G157" s="57"/>
      <c r="H157" s="57"/>
      <c r="I157" s="57"/>
    </row>
    <row r="158" spans="1:9" x14ac:dyDescent="0.2">
      <c r="A158" s="57"/>
      <c r="B158" s="57"/>
      <c r="C158" s="57"/>
      <c r="D158" s="57"/>
      <c r="E158" s="57"/>
      <c r="F158" s="57"/>
      <c r="G158" s="57"/>
      <c r="H158" s="57"/>
      <c r="I158" s="57"/>
    </row>
    <row r="159" spans="1:9" x14ac:dyDescent="0.2">
      <c r="A159" s="57"/>
      <c r="B159" s="57"/>
      <c r="C159" s="57"/>
      <c r="D159" s="57"/>
      <c r="E159" s="57"/>
      <c r="F159" s="57"/>
      <c r="G159" s="57"/>
      <c r="H159" s="57"/>
      <c r="I159" s="57"/>
    </row>
    <row r="160" spans="1:9" x14ac:dyDescent="0.2">
      <c r="A160" s="57"/>
      <c r="B160" s="57"/>
      <c r="C160" s="57"/>
      <c r="D160" s="57"/>
      <c r="E160" s="57"/>
      <c r="F160" s="57"/>
      <c r="G160" s="57"/>
      <c r="H160" s="57"/>
      <c r="I160" s="57"/>
    </row>
    <row r="161" spans="1:9" x14ac:dyDescent="0.2">
      <c r="A161" s="57"/>
      <c r="B161" s="57"/>
      <c r="C161" s="57"/>
      <c r="D161" s="57"/>
      <c r="E161" s="57"/>
      <c r="F161" s="57"/>
      <c r="G161" s="57"/>
      <c r="H161" s="57"/>
      <c r="I161" s="57"/>
    </row>
    <row r="162" spans="1:9" x14ac:dyDescent="0.2">
      <c r="A162" s="57"/>
      <c r="B162" s="57"/>
      <c r="C162" s="57"/>
      <c r="D162" s="57"/>
      <c r="E162" s="57"/>
      <c r="F162" s="57"/>
      <c r="G162" s="57"/>
      <c r="H162" s="57"/>
      <c r="I162" s="57"/>
    </row>
    <row r="163" spans="1:9" x14ac:dyDescent="0.2">
      <c r="A163" s="57"/>
      <c r="B163" s="57"/>
      <c r="C163" s="57"/>
      <c r="D163" s="57"/>
      <c r="E163" s="57"/>
      <c r="F163" s="57"/>
      <c r="G163" s="57"/>
      <c r="H163" s="57"/>
      <c r="I163" s="57"/>
    </row>
    <row r="164" spans="1:9" x14ac:dyDescent="0.2">
      <c r="A164" s="57"/>
      <c r="B164" s="57"/>
      <c r="C164" s="57"/>
      <c r="D164" s="57"/>
      <c r="E164" s="57"/>
      <c r="F164" s="57"/>
      <c r="G164" s="57"/>
      <c r="H164" s="57"/>
      <c r="I164" s="57"/>
    </row>
    <row r="165" spans="1:9" x14ac:dyDescent="0.2">
      <c r="A165" s="57"/>
      <c r="B165" s="57"/>
      <c r="C165" s="57"/>
      <c r="D165" s="57"/>
      <c r="E165" s="57"/>
      <c r="F165" s="57"/>
      <c r="G165" s="57"/>
      <c r="H165" s="57"/>
      <c r="I165" s="57"/>
    </row>
    <row r="166" spans="1:9" x14ac:dyDescent="0.2">
      <c r="A166" s="57"/>
      <c r="B166" s="57"/>
      <c r="C166" s="57"/>
      <c r="D166" s="57"/>
      <c r="E166" s="57"/>
      <c r="F166" s="57"/>
      <c r="G166" s="57"/>
      <c r="H166" s="57"/>
      <c r="I166" s="57"/>
    </row>
    <row r="167" spans="1:9" x14ac:dyDescent="0.2">
      <c r="A167" s="57"/>
      <c r="B167" s="57"/>
      <c r="C167" s="57"/>
      <c r="D167" s="57"/>
      <c r="E167" s="57"/>
      <c r="F167" s="57"/>
      <c r="G167" s="57"/>
      <c r="H167" s="57"/>
      <c r="I167" s="57"/>
    </row>
    <row r="168" spans="1:9" x14ac:dyDescent="0.2">
      <c r="A168" s="57"/>
      <c r="B168" s="57"/>
      <c r="C168" s="57"/>
      <c r="D168" s="57"/>
      <c r="E168" s="57"/>
      <c r="F168" s="57"/>
      <c r="G168" s="57"/>
      <c r="H168" s="57"/>
      <c r="I168" s="57"/>
    </row>
    <row r="169" spans="1:9" x14ac:dyDescent="0.2">
      <c r="A169" s="57"/>
      <c r="B169" s="57"/>
      <c r="C169" s="57"/>
      <c r="D169" s="57"/>
      <c r="E169" s="57"/>
      <c r="F169" s="57"/>
      <c r="G169" s="57"/>
      <c r="H169" s="57"/>
      <c r="I169" s="57"/>
    </row>
    <row r="170" spans="1:9" x14ac:dyDescent="0.2">
      <c r="A170" s="57"/>
      <c r="B170" s="57"/>
      <c r="C170" s="57"/>
      <c r="D170" s="57"/>
      <c r="E170" s="57"/>
      <c r="F170" s="57"/>
      <c r="G170" s="57"/>
      <c r="H170" s="57"/>
      <c r="I170" s="57"/>
    </row>
    <row r="171" spans="1:9" x14ac:dyDescent="0.2">
      <c r="A171" s="57"/>
      <c r="B171" s="57"/>
      <c r="C171" s="57"/>
      <c r="D171" s="57"/>
      <c r="E171" s="57"/>
      <c r="F171" s="57"/>
      <c r="G171" s="57"/>
      <c r="H171" s="57"/>
      <c r="I171" s="57"/>
    </row>
    <row r="172" spans="1:9" x14ac:dyDescent="0.2">
      <c r="A172" s="57"/>
      <c r="B172" s="57"/>
      <c r="C172" s="57"/>
      <c r="D172" s="57"/>
      <c r="E172" s="57"/>
      <c r="F172" s="57"/>
      <c r="G172" s="57"/>
      <c r="H172" s="57"/>
      <c r="I172" s="57"/>
    </row>
    <row r="173" spans="1:9" x14ac:dyDescent="0.2">
      <c r="A173" s="57"/>
      <c r="B173" s="57"/>
      <c r="C173" s="57"/>
      <c r="D173" s="57"/>
      <c r="E173" s="57"/>
      <c r="F173" s="57"/>
      <c r="G173" s="57"/>
      <c r="H173" s="57"/>
      <c r="I173" s="57"/>
    </row>
    <row r="174" spans="1:9" x14ac:dyDescent="0.2">
      <c r="A174" s="57"/>
      <c r="B174" s="57"/>
      <c r="C174" s="57"/>
      <c r="D174" s="57"/>
      <c r="E174" s="57"/>
      <c r="F174" s="57"/>
      <c r="G174" s="57"/>
      <c r="H174" s="57"/>
      <c r="I174" s="57"/>
    </row>
    <row r="175" spans="1:9" x14ac:dyDescent="0.2">
      <c r="A175" s="57"/>
      <c r="B175" s="57"/>
      <c r="C175" s="57"/>
      <c r="D175" s="57"/>
      <c r="E175" s="57"/>
      <c r="F175" s="57"/>
      <c r="G175" s="57"/>
      <c r="H175" s="57"/>
      <c r="I175" s="57"/>
    </row>
    <row r="177" spans="1:9" x14ac:dyDescent="0.2">
      <c r="A177" s="57"/>
      <c r="B177" s="57"/>
      <c r="C177" s="57"/>
      <c r="D177" s="57"/>
      <c r="E177" s="57"/>
      <c r="F177" s="57"/>
      <c r="G177" s="57"/>
      <c r="H177" s="57"/>
      <c r="I177" s="57"/>
    </row>
    <row r="178" spans="1:9" x14ac:dyDescent="0.2">
      <c r="A178" s="57"/>
      <c r="B178" s="57"/>
      <c r="C178" s="57"/>
      <c r="D178" s="57"/>
      <c r="E178" s="57"/>
      <c r="F178" s="57"/>
      <c r="G178" s="57"/>
      <c r="H178" s="57"/>
      <c r="I178" s="57"/>
    </row>
    <row r="179" spans="1:9" x14ac:dyDescent="0.2">
      <c r="A179" s="57"/>
      <c r="B179" s="57"/>
      <c r="C179" s="57"/>
      <c r="D179" s="57"/>
      <c r="E179" s="57"/>
      <c r="F179" s="57"/>
      <c r="G179" s="57"/>
      <c r="H179" s="57"/>
      <c r="I179" s="57"/>
    </row>
    <row r="180" spans="1:9" x14ac:dyDescent="0.2">
      <c r="A180" s="57"/>
      <c r="B180" s="57"/>
      <c r="C180" s="57"/>
      <c r="D180" s="57"/>
      <c r="E180" s="57"/>
      <c r="F180" s="57"/>
      <c r="G180" s="57"/>
      <c r="H180" s="57"/>
      <c r="I180" s="57"/>
    </row>
    <row r="181" spans="1:9" x14ac:dyDescent="0.2">
      <c r="A181" s="57"/>
      <c r="B181" s="57"/>
      <c r="C181" s="57"/>
      <c r="D181" s="57"/>
      <c r="E181" s="57"/>
      <c r="F181" s="57"/>
      <c r="G181" s="57"/>
      <c r="H181" s="57"/>
      <c r="I181" s="57"/>
    </row>
    <row r="182" spans="1:9" x14ac:dyDescent="0.2">
      <c r="A182" s="57"/>
      <c r="B182" s="57"/>
      <c r="C182" s="57"/>
      <c r="D182" s="57"/>
      <c r="E182" s="57"/>
      <c r="F182" s="57"/>
      <c r="G182" s="57"/>
      <c r="H182" s="57"/>
      <c r="I182" s="57"/>
    </row>
    <row r="188" spans="1:9" x14ac:dyDescent="0.2">
      <c r="A188" s="57"/>
      <c r="B188" s="57"/>
      <c r="C188" s="57"/>
      <c r="D188" s="57"/>
      <c r="E188" s="57"/>
      <c r="F188" s="57"/>
      <c r="G188" s="57"/>
      <c r="H188" s="57"/>
      <c r="I188" s="57"/>
    </row>
    <row r="190" spans="1:9" x14ac:dyDescent="0.2">
      <c r="A190" s="57"/>
      <c r="B190" s="57"/>
      <c r="C190" s="57"/>
      <c r="D190" s="57"/>
      <c r="E190" s="57"/>
      <c r="F190" s="57"/>
      <c r="G190" s="57"/>
      <c r="H190" s="57"/>
      <c r="I190" s="57"/>
    </row>
    <row r="191" spans="1:9" x14ac:dyDescent="0.2">
      <c r="A191" s="57"/>
      <c r="B191" s="57"/>
      <c r="C191" s="57"/>
      <c r="D191" s="57"/>
      <c r="E191" s="57"/>
      <c r="F191" s="57"/>
      <c r="G191" s="57"/>
      <c r="H191" s="57"/>
      <c r="I191" s="57"/>
    </row>
    <row r="192" spans="1:9" x14ac:dyDescent="0.2">
      <c r="A192" s="57"/>
      <c r="B192" s="57"/>
      <c r="C192" s="57"/>
      <c r="D192" s="57"/>
      <c r="E192" s="57"/>
      <c r="F192" s="57"/>
      <c r="G192" s="57"/>
      <c r="H192" s="57"/>
      <c r="I192" s="57"/>
    </row>
    <row r="193" spans="1:9" x14ac:dyDescent="0.2">
      <c r="A193" s="57"/>
      <c r="B193" s="57"/>
      <c r="C193" s="57"/>
      <c r="D193" s="57"/>
      <c r="E193" s="57"/>
      <c r="F193" s="57"/>
      <c r="G193" s="57"/>
      <c r="H193" s="57"/>
      <c r="I193" s="57"/>
    </row>
    <row r="194" spans="1:9" x14ac:dyDescent="0.2">
      <c r="A194" s="57"/>
      <c r="B194" s="57"/>
      <c r="C194" s="57"/>
      <c r="D194" s="57"/>
      <c r="E194" s="57"/>
      <c r="F194" s="57"/>
      <c r="G194" s="57"/>
      <c r="H194" s="57"/>
      <c r="I194" s="57"/>
    </row>
    <row r="195" spans="1:9" x14ac:dyDescent="0.2">
      <c r="A195" s="57"/>
      <c r="B195" s="57"/>
      <c r="C195" s="57"/>
      <c r="D195" s="57"/>
      <c r="E195" s="57"/>
      <c r="F195" s="57"/>
      <c r="G195" s="57"/>
      <c r="H195" s="57"/>
      <c r="I195" s="57"/>
    </row>
    <row r="197" spans="1:9" x14ac:dyDescent="0.2">
      <c r="A197" s="57"/>
      <c r="B197" s="57"/>
      <c r="C197" s="57"/>
      <c r="D197" s="57"/>
      <c r="E197" s="57"/>
      <c r="F197" s="57"/>
      <c r="G197" s="57"/>
      <c r="H197" s="57"/>
      <c r="I197" s="57"/>
    </row>
    <row r="198" spans="1:9" x14ac:dyDescent="0.2">
      <c r="A198" s="57"/>
      <c r="B198" s="57"/>
      <c r="C198" s="57"/>
      <c r="D198" s="57"/>
      <c r="E198" s="57"/>
      <c r="F198" s="57"/>
      <c r="G198" s="57"/>
      <c r="H198" s="57"/>
      <c r="I198" s="57"/>
    </row>
    <row r="199" spans="1:9" x14ac:dyDescent="0.2">
      <c r="A199" s="57"/>
      <c r="B199" s="57"/>
      <c r="C199" s="57"/>
      <c r="D199" s="57"/>
      <c r="E199" s="57"/>
      <c r="F199" s="57"/>
      <c r="G199" s="57"/>
      <c r="H199" s="57"/>
      <c r="I199" s="57"/>
    </row>
    <row r="205" spans="1:9" x14ac:dyDescent="0.2">
      <c r="A205" s="57"/>
      <c r="B205" s="57"/>
      <c r="C205" s="57"/>
      <c r="D205" s="57"/>
      <c r="E205" s="57"/>
      <c r="F205" s="57"/>
      <c r="G205" s="57"/>
      <c r="H205" s="57"/>
      <c r="I205" s="57"/>
    </row>
    <row r="206" spans="1:9" x14ac:dyDescent="0.2">
      <c r="A206" s="57"/>
      <c r="B206" s="57"/>
      <c r="C206" s="57"/>
      <c r="D206" s="57"/>
      <c r="E206" s="57"/>
      <c r="F206" s="57"/>
      <c r="G206" s="57"/>
      <c r="H206" s="57"/>
      <c r="I206" s="57"/>
    </row>
    <row r="207" spans="1:9" x14ac:dyDescent="0.2">
      <c r="A207" s="57"/>
      <c r="B207" s="57"/>
      <c r="C207" s="57"/>
      <c r="D207" s="57"/>
      <c r="E207" s="57"/>
      <c r="F207" s="57"/>
      <c r="G207" s="57"/>
      <c r="H207" s="57"/>
      <c r="I207" s="57"/>
    </row>
    <row r="208" spans="1:9" x14ac:dyDescent="0.2">
      <c r="A208" s="57"/>
      <c r="B208" s="57"/>
      <c r="C208" s="57"/>
      <c r="D208" s="57"/>
      <c r="E208" s="57"/>
      <c r="F208" s="57"/>
      <c r="G208" s="57"/>
      <c r="H208" s="57"/>
      <c r="I208" s="57"/>
    </row>
    <row r="209" spans="1:9" x14ac:dyDescent="0.2">
      <c r="A209" s="57"/>
      <c r="B209" s="57"/>
      <c r="C209" s="57"/>
      <c r="D209" s="57"/>
      <c r="E209" s="57"/>
      <c r="F209" s="57"/>
      <c r="G209" s="57"/>
      <c r="H209" s="57"/>
      <c r="I209" s="57"/>
    </row>
    <row r="210" spans="1:9" x14ac:dyDescent="0.2">
      <c r="A210" s="57"/>
      <c r="B210" s="57"/>
      <c r="C210" s="57"/>
      <c r="D210" s="57"/>
      <c r="E210" s="57"/>
      <c r="F210" s="57"/>
      <c r="G210" s="57"/>
      <c r="H210" s="57"/>
      <c r="I210" s="57"/>
    </row>
    <row r="211" spans="1:9" x14ac:dyDescent="0.2">
      <c r="A211" s="57"/>
      <c r="B211" s="57"/>
      <c r="C211" s="57"/>
      <c r="D211" s="57"/>
      <c r="E211" s="57"/>
      <c r="F211" s="57"/>
      <c r="G211" s="57"/>
      <c r="H211" s="57"/>
      <c r="I211" s="57"/>
    </row>
    <row r="212" spans="1:9" x14ac:dyDescent="0.2">
      <c r="A212" s="57"/>
      <c r="B212" s="57"/>
      <c r="C212" s="57"/>
      <c r="D212" s="57"/>
      <c r="E212" s="57"/>
      <c r="F212" s="57"/>
      <c r="G212" s="57"/>
      <c r="H212" s="57"/>
      <c r="I212" s="57"/>
    </row>
    <row r="213" spans="1:9" x14ac:dyDescent="0.2">
      <c r="A213" s="57"/>
      <c r="B213" s="57"/>
      <c r="C213" s="57"/>
      <c r="D213" s="57"/>
      <c r="E213" s="57"/>
      <c r="F213" s="57"/>
      <c r="G213" s="57"/>
      <c r="H213" s="57"/>
      <c r="I213" s="57"/>
    </row>
    <row r="214" spans="1:9" x14ac:dyDescent="0.2">
      <c r="A214" s="57"/>
      <c r="B214" s="57"/>
      <c r="C214" s="57"/>
      <c r="D214" s="57"/>
      <c r="E214" s="57"/>
      <c r="F214" s="57"/>
      <c r="G214" s="57"/>
      <c r="H214" s="57"/>
      <c r="I214" s="57"/>
    </row>
    <row r="216" spans="1:9" x14ac:dyDescent="0.2">
      <c r="A216" s="57"/>
      <c r="B216" s="57"/>
      <c r="C216" s="57"/>
      <c r="D216" s="57"/>
      <c r="E216" s="57"/>
      <c r="F216" s="57"/>
      <c r="G216" s="57"/>
      <c r="H216" s="57"/>
      <c r="I216" s="57"/>
    </row>
    <row r="217" spans="1:9" x14ac:dyDescent="0.2">
      <c r="A217" s="57"/>
      <c r="B217" s="57"/>
      <c r="C217" s="57"/>
      <c r="D217" s="57"/>
      <c r="E217" s="57"/>
      <c r="F217" s="57"/>
      <c r="G217" s="57"/>
      <c r="H217" s="57"/>
      <c r="I217" s="57"/>
    </row>
    <row r="218" spans="1:9" x14ac:dyDescent="0.2">
      <c r="A218" s="57"/>
      <c r="B218" s="57"/>
      <c r="C218" s="57"/>
      <c r="D218" s="57"/>
      <c r="E218" s="57"/>
      <c r="F218" s="57"/>
      <c r="G218" s="57"/>
      <c r="H218" s="57"/>
      <c r="I218" s="57"/>
    </row>
    <row r="219" spans="1:9" x14ac:dyDescent="0.2">
      <c r="A219" s="57"/>
      <c r="B219" s="57"/>
      <c r="C219" s="57"/>
      <c r="D219" s="57"/>
      <c r="E219" s="57"/>
      <c r="F219" s="57"/>
      <c r="G219" s="57"/>
      <c r="H219" s="57"/>
      <c r="I219" s="57"/>
    </row>
    <row r="220" spans="1:9" x14ac:dyDescent="0.2">
      <c r="A220" s="57"/>
      <c r="B220" s="57"/>
      <c r="C220" s="57"/>
      <c r="D220" s="57"/>
      <c r="E220" s="57"/>
      <c r="F220" s="57"/>
      <c r="G220" s="57"/>
      <c r="H220" s="57"/>
      <c r="I220" s="57"/>
    </row>
    <row r="221" spans="1:9" x14ac:dyDescent="0.2">
      <c r="A221" s="57"/>
      <c r="B221" s="57"/>
      <c r="C221" s="57"/>
      <c r="D221" s="57"/>
      <c r="E221" s="57"/>
      <c r="F221" s="57"/>
      <c r="G221" s="57"/>
      <c r="H221" s="57"/>
      <c r="I221" s="57"/>
    </row>
    <row r="222" spans="1:9" x14ac:dyDescent="0.2">
      <c r="A222" s="57"/>
      <c r="B222" s="57"/>
      <c r="C222" s="57"/>
      <c r="D222" s="57"/>
      <c r="E222" s="57"/>
      <c r="F222" s="57"/>
      <c r="G222" s="57"/>
      <c r="H222" s="57"/>
      <c r="I222" s="57"/>
    </row>
    <row r="223" spans="1:9" x14ac:dyDescent="0.2">
      <c r="A223" s="57"/>
      <c r="B223" s="57"/>
      <c r="C223" s="57"/>
      <c r="D223" s="57"/>
      <c r="E223" s="57"/>
      <c r="F223" s="57"/>
      <c r="G223" s="57"/>
      <c r="H223" s="57"/>
      <c r="I223" s="57"/>
    </row>
    <row r="224" spans="1:9" x14ac:dyDescent="0.2">
      <c r="A224" s="57"/>
      <c r="B224" s="57"/>
      <c r="C224" s="57"/>
      <c r="D224" s="57"/>
      <c r="E224" s="57"/>
      <c r="F224" s="57"/>
      <c r="G224" s="57"/>
      <c r="H224" s="57"/>
      <c r="I224" s="57"/>
    </row>
    <row r="225" spans="1:9" x14ac:dyDescent="0.2">
      <c r="A225" s="57"/>
      <c r="B225" s="57"/>
      <c r="C225" s="57"/>
      <c r="D225" s="57"/>
      <c r="E225" s="57"/>
      <c r="F225" s="57"/>
      <c r="G225" s="57"/>
      <c r="H225" s="57"/>
      <c r="I225" s="57"/>
    </row>
    <row r="226" spans="1:9" x14ac:dyDescent="0.2">
      <c r="A226" s="57"/>
      <c r="B226" s="57"/>
      <c r="C226" s="57"/>
      <c r="D226" s="57"/>
      <c r="E226" s="57"/>
      <c r="F226" s="57"/>
      <c r="G226" s="57"/>
      <c r="H226" s="57"/>
      <c r="I226" s="57"/>
    </row>
    <row r="227" spans="1:9" x14ac:dyDescent="0.2">
      <c r="A227" s="57"/>
      <c r="B227" s="57"/>
      <c r="C227" s="57"/>
      <c r="D227" s="57"/>
      <c r="E227" s="57"/>
      <c r="F227" s="57"/>
      <c r="G227" s="57"/>
      <c r="H227" s="57"/>
      <c r="I227" s="57"/>
    </row>
    <row r="228" spans="1:9" x14ac:dyDescent="0.2">
      <c r="A228" s="57"/>
      <c r="B228" s="57"/>
      <c r="C228" s="57"/>
      <c r="D228" s="57"/>
      <c r="E228" s="57"/>
      <c r="F228" s="57"/>
      <c r="G228" s="57"/>
      <c r="H228" s="57"/>
      <c r="I228" s="57"/>
    </row>
    <row r="229" spans="1:9" x14ac:dyDescent="0.2">
      <c r="A229" s="57"/>
      <c r="B229" s="57"/>
      <c r="C229" s="57"/>
      <c r="D229" s="57"/>
      <c r="E229" s="57"/>
      <c r="F229" s="57"/>
      <c r="G229" s="57"/>
      <c r="H229" s="57"/>
      <c r="I229" s="57"/>
    </row>
    <row r="230" spans="1:9" x14ac:dyDescent="0.2">
      <c r="A230" s="57"/>
      <c r="B230" s="57"/>
      <c r="C230" s="57"/>
      <c r="D230" s="57"/>
      <c r="E230" s="57"/>
      <c r="F230" s="57"/>
      <c r="G230" s="57"/>
      <c r="H230" s="57"/>
      <c r="I230" s="57"/>
    </row>
    <row r="234" spans="1:9" x14ac:dyDescent="0.2">
      <c r="A234" s="57"/>
      <c r="B234" s="57"/>
      <c r="C234" s="57"/>
      <c r="D234" s="57"/>
      <c r="E234" s="57"/>
      <c r="F234" s="57"/>
      <c r="G234" s="57"/>
      <c r="H234" s="57"/>
      <c r="I234" s="57"/>
    </row>
    <row r="244" spans="1:9" x14ac:dyDescent="0.2">
      <c r="A244" s="57"/>
      <c r="B244" s="57"/>
      <c r="C244" s="57"/>
      <c r="D244" s="57"/>
      <c r="E244" s="57"/>
      <c r="F244" s="57"/>
      <c r="G244" s="57"/>
      <c r="H244" s="57"/>
      <c r="I244" s="57"/>
    </row>
  </sheetData>
  <sheetProtection selectLockedCells="1"/>
  <mergeCells count="24">
    <mergeCell ref="C32:F32"/>
    <mergeCell ref="B33:F33"/>
    <mergeCell ref="A34:I34"/>
    <mergeCell ref="A2:D2"/>
    <mergeCell ref="E2:I2"/>
    <mergeCell ref="E3:I3"/>
    <mergeCell ref="E4:I4"/>
    <mergeCell ref="E5:I5"/>
    <mergeCell ref="B44:I44"/>
    <mergeCell ref="H45:I45"/>
    <mergeCell ref="F47:F48"/>
    <mergeCell ref="J48:K48"/>
    <mergeCell ref="E6:F6"/>
    <mergeCell ref="H6:I6"/>
    <mergeCell ref="A43:I43"/>
    <mergeCell ref="E7:I7"/>
    <mergeCell ref="E11:F11"/>
    <mergeCell ref="E12:F12"/>
    <mergeCell ref="E13:F13"/>
    <mergeCell ref="H13:I13"/>
    <mergeCell ref="E16:F16"/>
    <mergeCell ref="E18:F18"/>
    <mergeCell ref="A25:F25"/>
    <mergeCell ref="C29:E29"/>
  </mergeCells>
  <pageMargins left="0.70866141732283472" right="0.70866141732283472" top="0.78740157480314965" bottom="0.78740157480314965" header="0.51181102362204722" footer="0.51181102362204722"/>
  <pageSetup paperSize="9" scale="80" firstPageNumber="70" orientation="portrait" useFirstPageNumber="1" r:id="rId1"/>
  <headerFooter alignWithMargins="0">
    <oddFooter>&amp;L&amp;"Arial,Kurzíva"&amp;11Zastupitelstvo Olomouckého kraje 19. 6. 2023
6.1. - Rozpočet Olomouckého kraje 2022 - závěrečný účet
Příloha č. 14: Financování hospodaření příspěvkových organizací Olomouckého kraje&amp;R&amp;"Arial,Kurzíva"&amp;11Strana &amp;P (celkem 293)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tabColor theme="3" tint="0.79998168889431442"/>
  </sheetPr>
  <dimension ref="A1:I244"/>
  <sheetViews>
    <sheetView showGridLines="0" zoomScaleNormal="100" workbookViewId="0">
      <selection activeCell="F42" sqref="F42:G42"/>
    </sheetView>
  </sheetViews>
  <sheetFormatPr defaultColWidth="9.140625" defaultRowHeight="12.75" x14ac:dyDescent="0.2"/>
  <cols>
    <col min="1" max="1" width="7.5703125" style="52" customWidth="1"/>
    <col min="2" max="2" width="2.5703125" style="52" customWidth="1"/>
    <col min="3" max="3" width="8.42578125" style="52" customWidth="1"/>
    <col min="4" max="4" width="8.28515625" style="52" customWidth="1"/>
    <col min="5" max="5" width="15.28515625" style="52" customWidth="1"/>
    <col min="6" max="6" width="15.5703125" style="52" customWidth="1"/>
    <col min="7" max="7" width="15" style="52" customWidth="1"/>
    <col min="8" max="8" width="15.28515625" style="52" customWidth="1"/>
    <col min="9" max="9" width="19" style="52" customWidth="1"/>
    <col min="10" max="16384" width="9.140625" style="57"/>
  </cols>
  <sheetData>
    <row r="1" spans="1:9" ht="19.5" x14ac:dyDescent="0.4">
      <c r="A1" s="208" t="s">
        <v>0</v>
      </c>
      <c r="B1" s="209"/>
      <c r="C1" s="209"/>
      <c r="D1" s="209"/>
      <c r="I1" s="210"/>
    </row>
    <row r="2" spans="1:9" ht="19.5" x14ac:dyDescent="0.4">
      <c r="A2" s="456" t="s">
        <v>1</v>
      </c>
      <c r="B2" s="456"/>
      <c r="C2" s="456"/>
      <c r="D2" s="456"/>
      <c r="E2" s="457" t="s">
        <v>78</v>
      </c>
      <c r="F2" s="457"/>
      <c r="G2" s="457"/>
      <c r="H2" s="457"/>
      <c r="I2" s="457"/>
    </row>
    <row r="3" spans="1:9" ht="9.75" customHeight="1" x14ac:dyDescent="0.4">
      <c r="A3" s="212"/>
      <c r="B3" s="212"/>
      <c r="C3" s="212"/>
      <c r="D3" s="212"/>
      <c r="E3" s="449" t="s">
        <v>23</v>
      </c>
      <c r="F3" s="449"/>
      <c r="G3" s="449"/>
      <c r="H3" s="449"/>
      <c r="I3" s="449"/>
    </row>
    <row r="4" spans="1:9" ht="15.75" x14ac:dyDescent="0.25">
      <c r="A4" s="213" t="s">
        <v>2</v>
      </c>
      <c r="E4" s="458" t="s">
        <v>201</v>
      </c>
      <c r="F4" s="458"/>
      <c r="G4" s="458"/>
      <c r="H4" s="458"/>
      <c r="I4" s="458"/>
    </row>
    <row r="5" spans="1:9" ht="7.5" customHeight="1" x14ac:dyDescent="0.3">
      <c r="A5" s="214"/>
      <c r="E5" s="449" t="s">
        <v>23</v>
      </c>
      <c r="F5" s="449"/>
      <c r="G5" s="449"/>
      <c r="H5" s="449"/>
      <c r="I5" s="449"/>
    </row>
    <row r="6" spans="1:9" ht="19.5" x14ac:dyDescent="0.4">
      <c r="A6" s="211" t="s">
        <v>34</v>
      </c>
      <c r="C6" s="215"/>
      <c r="D6" s="215"/>
      <c r="E6" s="446">
        <v>61989789</v>
      </c>
      <c r="F6" s="447"/>
      <c r="G6" s="216" t="s">
        <v>3</v>
      </c>
      <c r="H6" s="448">
        <v>1032</v>
      </c>
      <c r="I6" s="448"/>
    </row>
    <row r="7" spans="1:9" ht="8.25" customHeight="1" x14ac:dyDescent="0.4">
      <c r="A7" s="211"/>
      <c r="E7" s="449" t="s">
        <v>24</v>
      </c>
      <c r="F7" s="449"/>
      <c r="G7" s="449"/>
      <c r="H7" s="449"/>
      <c r="I7" s="449"/>
    </row>
    <row r="8" spans="1:9" ht="19.5" hidden="1" x14ac:dyDescent="0.4">
      <c r="A8" s="211"/>
      <c r="E8" s="217"/>
      <c r="F8" s="217"/>
      <c r="G8" s="217"/>
      <c r="H8" s="218"/>
      <c r="I8" s="217"/>
    </row>
    <row r="9" spans="1:9" ht="30.75" customHeight="1" x14ac:dyDescent="0.4">
      <c r="A9" s="211"/>
      <c r="E9" s="217"/>
      <c r="F9" s="217"/>
      <c r="G9" s="217"/>
      <c r="H9" s="218"/>
      <c r="I9" s="217"/>
    </row>
    <row r="11" spans="1:9" ht="15" customHeight="1" x14ac:dyDescent="0.4">
      <c r="A11" s="219"/>
      <c r="E11" s="450" t="s">
        <v>4</v>
      </c>
      <c r="F11" s="451"/>
      <c r="G11" s="220" t="s">
        <v>5</v>
      </c>
      <c r="H11" s="55" t="s">
        <v>6</v>
      </c>
      <c r="I11" s="55"/>
    </row>
    <row r="12" spans="1:9" ht="15" customHeight="1" x14ac:dyDescent="0.4">
      <c r="A12" s="54"/>
      <c r="B12" s="54"/>
      <c r="C12" s="54"/>
      <c r="D12" s="54"/>
      <c r="E12" s="450" t="s">
        <v>7</v>
      </c>
      <c r="F12" s="451"/>
      <c r="G12" s="220" t="s">
        <v>8</v>
      </c>
      <c r="H12" s="221" t="s">
        <v>9</v>
      </c>
      <c r="I12" s="222" t="s">
        <v>10</v>
      </c>
    </row>
    <row r="13" spans="1:9" ht="12.75" customHeight="1" x14ac:dyDescent="0.2">
      <c r="A13" s="54"/>
      <c r="B13" s="54"/>
      <c r="C13" s="54"/>
      <c r="D13" s="54"/>
      <c r="E13" s="450" t="s">
        <v>11</v>
      </c>
      <c r="F13" s="451"/>
      <c r="G13" s="223"/>
      <c r="H13" s="452" t="s">
        <v>35</v>
      </c>
      <c r="I13" s="452"/>
    </row>
    <row r="14" spans="1:9" ht="12.75" customHeight="1" x14ac:dyDescent="0.2">
      <c r="A14" s="54"/>
      <c r="B14" s="54"/>
      <c r="C14" s="54"/>
      <c r="D14" s="54"/>
      <c r="E14" s="224"/>
      <c r="F14" s="224"/>
      <c r="G14" s="223"/>
      <c r="H14" s="119"/>
      <c r="I14" s="119"/>
    </row>
    <row r="15" spans="1:9" ht="18.75" x14ac:dyDescent="0.4">
      <c r="A15" s="114" t="s">
        <v>36</v>
      </c>
      <c r="B15" s="114"/>
      <c r="C15" s="51"/>
      <c r="D15" s="114"/>
      <c r="E15" s="53"/>
      <c r="F15" s="53"/>
      <c r="G15" s="115"/>
      <c r="H15" s="54"/>
      <c r="I15" s="54"/>
    </row>
    <row r="16" spans="1:9" ht="19.5" x14ac:dyDescent="0.4">
      <c r="A16" s="225" t="s">
        <v>62</v>
      </c>
      <c r="B16" s="114"/>
      <c r="C16" s="51"/>
      <c r="D16" s="114"/>
      <c r="E16" s="453">
        <v>15275000</v>
      </c>
      <c r="F16" s="454"/>
      <c r="G16" s="226">
        <f>H16+I16</f>
        <v>16488485.779999999</v>
      </c>
      <c r="H16" s="101">
        <v>16488300.779999999</v>
      </c>
      <c r="I16" s="101">
        <v>185</v>
      </c>
    </row>
    <row r="17" spans="1:9" ht="18" x14ac:dyDescent="0.35">
      <c r="A17" s="227" t="s">
        <v>6</v>
      </c>
      <c r="B17" s="116"/>
      <c r="C17" s="228" t="s">
        <v>26</v>
      </c>
      <c r="D17" s="116"/>
      <c r="E17" s="116"/>
      <c r="F17" s="116"/>
      <c r="G17" s="56">
        <f>H17+I17</f>
        <v>0</v>
      </c>
      <c r="H17" s="56">
        <v>0</v>
      </c>
      <c r="I17" s="56">
        <v>0</v>
      </c>
    </row>
    <row r="18" spans="1:9" ht="19.5" x14ac:dyDescent="0.4">
      <c r="A18" s="225" t="s">
        <v>63</v>
      </c>
      <c r="B18" s="116"/>
      <c r="C18" s="116"/>
      <c r="D18" s="116"/>
      <c r="E18" s="453">
        <v>15276000</v>
      </c>
      <c r="F18" s="454"/>
      <c r="G18" s="226">
        <f>H18+I18</f>
        <v>16555750.199999999</v>
      </c>
      <c r="H18" s="101">
        <v>16555250.199999999</v>
      </c>
      <c r="I18" s="101">
        <v>500</v>
      </c>
    </row>
    <row r="19" spans="1:9" ht="19.5" x14ac:dyDescent="0.4">
      <c r="A19" s="225"/>
      <c r="B19" s="116"/>
      <c r="C19" s="116"/>
      <c r="D19" s="116"/>
      <c r="E19" s="229"/>
      <c r="F19" s="230"/>
      <c r="G19" s="231"/>
      <c r="H19" s="101"/>
      <c r="I19" s="101"/>
    </row>
    <row r="20" spans="1:9" s="132" customFormat="1" ht="15" x14ac:dyDescent="0.3">
      <c r="A20" s="129" t="s">
        <v>64</v>
      </c>
      <c r="B20" s="129"/>
      <c r="C20" s="130"/>
      <c r="D20" s="129"/>
      <c r="E20" s="129"/>
      <c r="F20" s="129"/>
      <c r="G20" s="131">
        <f>G18-G16+G17</f>
        <v>67264.419999999925</v>
      </c>
      <c r="H20" s="131">
        <f>H18-H16+H17</f>
        <v>66949.419999999925</v>
      </c>
      <c r="I20" s="131">
        <f>I18-I16+I17</f>
        <v>315</v>
      </c>
    </row>
    <row r="21" spans="1:9" s="132" customFormat="1" ht="15" x14ac:dyDescent="0.3">
      <c r="A21" s="129" t="s">
        <v>65</v>
      </c>
      <c r="B21" s="129"/>
      <c r="C21" s="130"/>
      <c r="D21" s="129"/>
      <c r="E21" s="129"/>
      <c r="F21" s="129"/>
      <c r="G21" s="131">
        <f>G20-G17</f>
        <v>67264.419999999925</v>
      </c>
      <c r="H21" s="131">
        <f>H20-H17</f>
        <v>66949.419999999925</v>
      </c>
      <c r="I21" s="131">
        <f>I20-I17</f>
        <v>315</v>
      </c>
    </row>
    <row r="22" spans="1:9" ht="14.25" customHeight="1" x14ac:dyDescent="0.35">
      <c r="A22" s="53"/>
      <c r="B22" s="116"/>
      <c r="C22" s="116"/>
      <c r="D22" s="116"/>
      <c r="E22" s="116"/>
      <c r="F22" s="116"/>
      <c r="G22" s="116"/>
      <c r="H22" s="232"/>
      <c r="I22" s="232"/>
    </row>
    <row r="24" spans="1:9" ht="18.75" x14ac:dyDescent="0.4">
      <c r="A24" s="114" t="s">
        <v>66</v>
      </c>
      <c r="B24" s="233"/>
      <c r="C24" s="51"/>
      <c r="D24" s="233"/>
      <c r="E24" s="233"/>
    </row>
    <row r="25" spans="1:9" s="132" customFormat="1" ht="28.5" customHeight="1" x14ac:dyDescent="0.3">
      <c r="A25" s="437" t="s">
        <v>196</v>
      </c>
      <c r="B25" s="437"/>
      <c r="C25" s="437"/>
      <c r="D25" s="437"/>
      <c r="E25" s="437"/>
      <c r="F25" s="437"/>
      <c r="G25" s="134">
        <f>G21-I26</f>
        <v>67264.419999999925</v>
      </c>
      <c r="H25" s="135">
        <f>H21</f>
        <v>66949.419999999925</v>
      </c>
      <c r="I25" s="135">
        <f>I21-I26</f>
        <v>315</v>
      </c>
    </row>
    <row r="26" spans="1:9" s="132" customFormat="1" ht="15" x14ac:dyDescent="0.3">
      <c r="A26" s="133" t="s">
        <v>197</v>
      </c>
      <c r="B26" s="130"/>
      <c r="C26" s="130"/>
      <c r="D26" s="130"/>
      <c r="E26" s="130"/>
      <c r="F26" s="130"/>
      <c r="G26" s="134"/>
      <c r="H26" s="363" t="s">
        <v>198</v>
      </c>
      <c r="I26" s="135">
        <v>0</v>
      </c>
    </row>
    <row r="27" spans="1:9" s="132" customFormat="1" x14ac:dyDescent="0.2">
      <c r="A27" s="136"/>
      <c r="B27" s="136"/>
      <c r="C27" s="136"/>
      <c r="D27" s="136"/>
      <c r="E27" s="136"/>
      <c r="F27" s="136"/>
      <c r="G27" s="136"/>
      <c r="H27" s="136"/>
      <c r="I27" s="136"/>
    </row>
    <row r="28" spans="1:9" s="132" customFormat="1" ht="16.5" x14ac:dyDescent="0.35">
      <c r="A28" s="129" t="s">
        <v>37</v>
      </c>
      <c r="B28" s="129" t="s">
        <v>38</v>
      </c>
      <c r="C28" s="129"/>
      <c r="D28" s="137"/>
      <c r="E28" s="137"/>
      <c r="F28" s="138"/>
      <c r="G28" s="131"/>
      <c r="H28" s="139"/>
      <c r="I28" s="138"/>
    </row>
    <row r="29" spans="1:9" s="132" customFormat="1" ht="16.5" customHeight="1" x14ac:dyDescent="0.3">
      <c r="A29" s="129"/>
      <c r="B29" s="129"/>
      <c r="C29" s="438" t="s">
        <v>14</v>
      </c>
      <c r="D29" s="438"/>
      <c r="E29" s="438"/>
      <c r="F29" s="138"/>
      <c r="G29" s="140">
        <f>G30+G31</f>
        <v>67264.42</v>
      </c>
      <c r="H29" s="139"/>
      <c r="I29" s="138"/>
    </row>
    <row r="30" spans="1:9" s="132" customFormat="1" ht="18.75" x14ac:dyDescent="0.4">
      <c r="A30" s="141"/>
      <c r="B30" s="141"/>
      <c r="C30" s="142"/>
      <c r="D30" s="143"/>
      <c r="E30" s="144" t="s">
        <v>41</v>
      </c>
      <c r="F30" s="145" t="s">
        <v>15</v>
      </c>
      <c r="G30" s="146">
        <v>0</v>
      </c>
      <c r="H30" s="139"/>
      <c r="I30" s="138"/>
    </row>
    <row r="31" spans="1:9" s="132" customFormat="1" ht="18.75" x14ac:dyDescent="0.4">
      <c r="A31" s="141"/>
      <c r="B31" s="141"/>
      <c r="C31" s="147"/>
      <c r="D31" s="143"/>
      <c r="E31" s="148"/>
      <c r="F31" s="145" t="s">
        <v>55</v>
      </c>
      <c r="G31" s="146">
        <v>67264.42</v>
      </c>
      <c r="H31" s="139"/>
      <c r="I31" s="138"/>
    </row>
    <row r="32" spans="1:9" s="132" customFormat="1" ht="18.75" x14ac:dyDescent="0.4">
      <c r="A32" s="141"/>
      <c r="B32" s="149"/>
      <c r="C32" s="438" t="s">
        <v>42</v>
      </c>
      <c r="D32" s="438"/>
      <c r="E32" s="438"/>
      <c r="F32" s="438"/>
      <c r="G32" s="140">
        <f>I26</f>
        <v>0</v>
      </c>
      <c r="H32" s="139"/>
      <c r="I32" s="138"/>
    </row>
    <row r="33" spans="1:9" ht="20.25" customHeight="1" x14ac:dyDescent="0.3">
      <c r="A33" s="150"/>
      <c r="B33" s="455" t="str">
        <f>CONCATENATE("b) Výsledek hospod. předcház. účet. období k 31. 12. ",'Rekapitulace dle oblasti'!E7)</f>
        <v>b) Výsledek hospod. předcház. účet. období k 31. 12. 2022</v>
      </c>
      <c r="C33" s="455"/>
      <c r="D33" s="455"/>
      <c r="E33" s="455"/>
      <c r="F33" s="455"/>
      <c r="G33" s="151">
        <v>51178</v>
      </c>
      <c r="H33" s="150"/>
      <c r="I33" s="150"/>
    </row>
    <row r="34" spans="1:9" ht="38.25" customHeight="1" x14ac:dyDescent="0.2">
      <c r="A34" s="441"/>
      <c r="B34" s="441"/>
      <c r="C34" s="441"/>
      <c r="D34" s="441"/>
      <c r="E34" s="441"/>
      <c r="F34" s="441"/>
      <c r="G34" s="441"/>
      <c r="H34" s="441"/>
      <c r="I34" s="441"/>
    </row>
    <row r="35" spans="1:9" ht="18.75" customHeight="1" x14ac:dyDescent="0.4">
      <c r="A35" s="30" t="s">
        <v>39</v>
      </c>
      <c r="B35" s="30" t="s">
        <v>21</v>
      </c>
      <c r="C35" s="30"/>
      <c r="D35" s="34"/>
      <c r="E35" s="47"/>
      <c r="F35" s="3"/>
      <c r="G35" s="152"/>
      <c r="H35" s="29"/>
      <c r="I35" s="29"/>
    </row>
    <row r="36" spans="1:9" ht="18.75" x14ac:dyDescent="0.4">
      <c r="A36" s="30"/>
      <c r="B36" s="30"/>
      <c r="C36" s="30"/>
      <c r="D36" s="34"/>
      <c r="E36" s="27"/>
      <c r="F36" s="360" t="s">
        <v>25</v>
      </c>
      <c r="G36" s="44" t="s">
        <v>5</v>
      </c>
      <c r="H36" s="29"/>
      <c r="I36" s="153" t="s">
        <v>27</v>
      </c>
    </row>
    <row r="37" spans="1:9" ht="16.5" x14ac:dyDescent="0.35">
      <c r="A37" s="154" t="s">
        <v>22</v>
      </c>
      <c r="B37" s="35"/>
      <c r="C37" s="2"/>
      <c r="D37" s="35"/>
      <c r="E37" s="47"/>
      <c r="F37" s="48">
        <v>0</v>
      </c>
      <c r="G37" s="48">
        <v>0</v>
      </c>
      <c r="H37" s="49"/>
      <c r="I37" s="155" t="str">
        <f>IF(F37=0,"nerozp.",G37/F37)</f>
        <v>nerozp.</v>
      </c>
    </row>
    <row r="38" spans="1:9" ht="16.5" hidden="1" customHeight="1" x14ac:dyDescent="0.35">
      <c r="A38" s="154" t="s">
        <v>60</v>
      </c>
      <c r="B38" s="35"/>
      <c r="C38" s="2"/>
      <c r="D38" s="50"/>
      <c r="E38" s="50"/>
      <c r="F38" s="48">
        <v>0</v>
      </c>
      <c r="G38" s="48">
        <v>0</v>
      </c>
      <c r="H38" s="49"/>
      <c r="I38" s="155" t="e">
        <f t="shared" ref="I38:I39" si="0">G38/F38</f>
        <v>#DIV/0!</v>
      </c>
    </row>
    <row r="39" spans="1:9" ht="16.5" hidden="1" customHeight="1" x14ac:dyDescent="0.35">
      <c r="A39" s="154" t="s">
        <v>61</v>
      </c>
      <c r="B39" s="35"/>
      <c r="C39" s="2"/>
      <c r="D39" s="50"/>
      <c r="E39" s="50"/>
      <c r="F39" s="48">
        <v>0</v>
      </c>
      <c r="G39" s="48">
        <v>0</v>
      </c>
      <c r="H39" s="49"/>
      <c r="I39" s="155" t="e">
        <f t="shared" si="0"/>
        <v>#DIV/0!</v>
      </c>
    </row>
    <row r="40" spans="1:9" ht="16.5" x14ac:dyDescent="0.35">
      <c r="A40" s="154" t="s">
        <v>54</v>
      </c>
      <c r="B40" s="35"/>
      <c r="C40" s="2"/>
      <c r="D40" s="50"/>
      <c r="E40" s="50"/>
      <c r="F40" s="48">
        <v>0</v>
      </c>
      <c r="G40" s="48">
        <v>0</v>
      </c>
      <c r="H40" s="49"/>
      <c r="I40" s="155" t="str">
        <f t="shared" ref="I40:I42" si="1">IF(F40=0,"nerozp.",G40/F40)</f>
        <v>nerozp.</v>
      </c>
    </row>
    <row r="41" spans="1:9" ht="16.5" x14ac:dyDescent="0.35">
      <c r="A41" s="154" t="s">
        <v>52</v>
      </c>
      <c r="B41" s="35"/>
      <c r="C41" s="2"/>
      <c r="D41" s="47"/>
      <c r="E41" s="47"/>
      <c r="F41" s="48">
        <v>192990</v>
      </c>
      <c r="G41" s="48">
        <v>192990</v>
      </c>
      <c r="H41" s="49"/>
      <c r="I41" s="386">
        <f>IF(F41=0,"nerozp.",G41/F41)</f>
        <v>1</v>
      </c>
    </row>
    <row r="42" spans="1:9" ht="16.5" x14ac:dyDescent="0.35">
      <c r="A42" s="154" t="s">
        <v>230</v>
      </c>
      <c r="B42" s="2"/>
      <c r="C42" s="2"/>
      <c r="D42" s="29"/>
      <c r="E42" s="29"/>
      <c r="F42" s="48">
        <v>0</v>
      </c>
      <c r="G42" s="48">
        <v>0</v>
      </c>
      <c r="H42" s="49"/>
      <c r="I42" s="155" t="str">
        <f t="shared" si="1"/>
        <v>nerozp.</v>
      </c>
    </row>
    <row r="43" spans="1:9" ht="12.75" hidden="1" customHeight="1" x14ac:dyDescent="0.2">
      <c r="A43" s="433" t="s">
        <v>51</v>
      </c>
      <c r="B43" s="433"/>
      <c r="C43" s="433"/>
      <c r="D43" s="433"/>
      <c r="E43" s="433"/>
      <c r="F43" s="433"/>
      <c r="G43" s="433"/>
      <c r="H43" s="433"/>
      <c r="I43" s="433"/>
    </row>
    <row r="44" spans="1:9" ht="27" customHeight="1" x14ac:dyDescent="0.2">
      <c r="A44" s="156" t="s">
        <v>51</v>
      </c>
      <c r="B44" s="426"/>
      <c r="C44" s="426"/>
      <c r="D44" s="426"/>
      <c r="E44" s="426"/>
      <c r="F44" s="426"/>
      <c r="G44" s="426"/>
      <c r="H44" s="426"/>
      <c r="I44" s="426"/>
    </row>
    <row r="45" spans="1:9" ht="19.5" thickBot="1" x14ac:dyDescent="0.45">
      <c r="A45" s="30" t="s">
        <v>40</v>
      </c>
      <c r="B45" s="30" t="s">
        <v>16</v>
      </c>
      <c r="C45" s="30"/>
      <c r="D45" s="47"/>
      <c r="E45" s="47"/>
      <c r="F45" s="29"/>
      <c r="G45" s="36"/>
      <c r="H45" s="427" t="s">
        <v>29</v>
      </c>
      <c r="I45" s="427"/>
    </row>
    <row r="46" spans="1:9" ht="18.75" thickTop="1" x14ac:dyDescent="0.35">
      <c r="A46" s="157"/>
      <c r="B46" s="158"/>
      <c r="C46" s="159"/>
      <c r="D46" s="158"/>
      <c r="E46" s="160" t="str">
        <f>CONCATENATE("Stav k 1.1.",'Rekapitulace dle oblasti'!E7)</f>
        <v>Stav k 1.1.2022</v>
      </c>
      <c r="F46" s="161" t="s">
        <v>17</v>
      </c>
      <c r="G46" s="161" t="s">
        <v>18</v>
      </c>
      <c r="H46" s="162" t="s">
        <v>19</v>
      </c>
      <c r="I46" s="163" t="s">
        <v>28</v>
      </c>
    </row>
    <row r="47" spans="1:9" x14ac:dyDescent="0.2">
      <c r="A47" s="164"/>
      <c r="B47" s="165"/>
      <c r="C47" s="165"/>
      <c r="D47" s="165"/>
      <c r="E47" s="166"/>
      <c r="F47" s="445"/>
      <c r="G47" s="167"/>
      <c r="H47" s="168" t="str">
        <f>CONCATENATE("31.12.",'Rekapitulace dle oblasti'!E7)</f>
        <v>31.12.2022</v>
      </c>
      <c r="I47" s="169" t="str">
        <f>CONCATENATE("31.12.",'Rekapitulace dle oblasti'!E7)</f>
        <v>31.12.2022</v>
      </c>
    </row>
    <row r="48" spans="1:9" x14ac:dyDescent="0.2">
      <c r="A48" s="164"/>
      <c r="B48" s="165"/>
      <c r="C48" s="165"/>
      <c r="D48" s="165"/>
      <c r="E48" s="166"/>
      <c r="F48" s="445"/>
      <c r="G48" s="170"/>
      <c r="H48" s="170"/>
      <c r="I48" s="171"/>
    </row>
    <row r="49" spans="1:9" ht="13.5" thickBot="1" x14ac:dyDescent="0.25">
      <c r="A49" s="172"/>
      <c r="B49" s="173"/>
      <c r="C49" s="173"/>
      <c r="D49" s="173"/>
      <c r="E49" s="166"/>
      <c r="F49" s="174"/>
      <c r="G49" s="174"/>
      <c r="H49" s="174"/>
      <c r="I49" s="175"/>
    </row>
    <row r="50" spans="1:9" ht="13.5" thickTop="1" x14ac:dyDescent="0.2">
      <c r="A50" s="176"/>
      <c r="B50" s="177"/>
      <c r="C50" s="177" t="s">
        <v>15</v>
      </c>
      <c r="D50" s="177"/>
      <c r="E50" s="178">
        <v>5300</v>
      </c>
      <c r="F50" s="179">
        <v>0</v>
      </c>
      <c r="G50" s="180">
        <v>0</v>
      </c>
      <c r="H50" s="180">
        <f t="shared" ref="H50:H53" si="2">E50+F50-G50</f>
        <v>5300</v>
      </c>
      <c r="I50" s="181">
        <v>5300</v>
      </c>
    </row>
    <row r="51" spans="1:9" x14ac:dyDescent="0.2">
      <c r="A51" s="182"/>
      <c r="B51" s="183"/>
      <c r="C51" s="183" t="s">
        <v>20</v>
      </c>
      <c r="D51" s="183"/>
      <c r="E51" s="184">
        <v>240220.07</v>
      </c>
      <c r="F51" s="185">
        <v>216331</v>
      </c>
      <c r="G51" s="186">
        <v>195284</v>
      </c>
      <c r="H51" s="186">
        <f t="shared" si="2"/>
        <v>261267.07</v>
      </c>
      <c r="I51" s="187">
        <v>234672.07</v>
      </c>
    </row>
    <row r="52" spans="1:9" x14ac:dyDescent="0.2">
      <c r="A52" s="182"/>
      <c r="B52" s="183"/>
      <c r="C52" s="183" t="s">
        <v>55</v>
      </c>
      <c r="D52" s="183"/>
      <c r="E52" s="184">
        <v>362331.29</v>
      </c>
      <c r="F52" s="185">
        <v>563025.26</v>
      </c>
      <c r="G52" s="186">
        <v>221930</v>
      </c>
      <c r="H52" s="186">
        <f t="shared" si="2"/>
        <v>703426.55</v>
      </c>
      <c r="I52" s="187">
        <v>703426.55</v>
      </c>
    </row>
    <row r="53" spans="1:9" x14ac:dyDescent="0.2">
      <c r="A53" s="182"/>
      <c r="B53" s="183"/>
      <c r="C53" s="183" t="s">
        <v>53</v>
      </c>
      <c r="D53" s="183"/>
      <c r="E53" s="184">
        <v>103437.34</v>
      </c>
      <c r="F53" s="185">
        <v>192990</v>
      </c>
      <c r="G53" s="186">
        <v>207093</v>
      </c>
      <c r="H53" s="186">
        <f t="shared" si="2"/>
        <v>89334.339999999967</v>
      </c>
      <c r="I53" s="187">
        <v>89334.34</v>
      </c>
    </row>
    <row r="54" spans="1:9" ht="18.75" thickBot="1" x14ac:dyDescent="0.4">
      <c r="A54" s="188" t="s">
        <v>11</v>
      </c>
      <c r="B54" s="189"/>
      <c r="C54" s="189"/>
      <c r="D54" s="189"/>
      <c r="E54" s="190">
        <f>E50+E51+E52+E53</f>
        <v>711288.7</v>
      </c>
      <c r="F54" s="191">
        <f>F50+F51+F52+F53</f>
        <v>972346.26</v>
      </c>
      <c r="G54" s="192">
        <f>G50+G51+G52+G53</f>
        <v>624307</v>
      </c>
      <c r="H54" s="192">
        <f>H50+H51+H52+H53</f>
        <v>1059327.96</v>
      </c>
      <c r="I54" s="193">
        <f>SUM(I50:I53)</f>
        <v>1032732.9600000001</v>
      </c>
    </row>
    <row r="55" spans="1:9" ht="13.5" thickTop="1" x14ac:dyDescent="0.2">
      <c r="A55" s="27"/>
      <c r="B55" s="27"/>
      <c r="C55" s="27"/>
      <c r="D55" s="27"/>
      <c r="E55" s="27"/>
      <c r="F55" s="27"/>
      <c r="G55" s="286"/>
      <c r="H55" s="27"/>
      <c r="I55" s="27"/>
    </row>
    <row r="56" spans="1:9" x14ac:dyDescent="0.2">
      <c r="A56" s="27"/>
      <c r="B56" s="27"/>
      <c r="C56" s="27"/>
      <c r="D56" s="27"/>
      <c r="E56" s="27"/>
      <c r="F56" s="27"/>
      <c r="G56" s="27"/>
      <c r="H56" s="27"/>
      <c r="I56" s="27"/>
    </row>
    <row r="57" spans="1:9" x14ac:dyDescent="0.2">
      <c r="A57" s="27"/>
      <c r="B57" s="27"/>
      <c r="C57" s="27"/>
      <c r="D57" s="27"/>
      <c r="E57" s="27"/>
      <c r="F57" s="27"/>
      <c r="G57" s="27"/>
      <c r="H57" s="27"/>
      <c r="I57" s="27"/>
    </row>
    <row r="58" spans="1:9" x14ac:dyDescent="0.2">
      <c r="A58" s="27"/>
      <c r="B58" s="27"/>
      <c r="C58" s="27"/>
      <c r="D58" s="27"/>
      <c r="E58" s="27"/>
      <c r="F58" s="27"/>
      <c r="G58" s="27"/>
      <c r="H58" s="27"/>
      <c r="I58" s="27"/>
    </row>
    <row r="59" spans="1:9" x14ac:dyDescent="0.2">
      <c r="A59" s="27"/>
      <c r="B59" s="27"/>
      <c r="C59" s="27"/>
      <c r="D59" s="27"/>
      <c r="E59" s="27"/>
      <c r="F59" s="27"/>
      <c r="G59" s="27"/>
      <c r="H59" s="27"/>
      <c r="I59" s="27"/>
    </row>
    <row r="60" spans="1:9" x14ac:dyDescent="0.2">
      <c r="A60" s="27"/>
      <c r="B60" s="27"/>
      <c r="C60" s="27"/>
      <c r="D60" s="27"/>
      <c r="E60" s="27"/>
      <c r="F60" s="27"/>
      <c r="G60" s="27"/>
      <c r="H60" s="27"/>
      <c r="I60" s="27"/>
    </row>
    <row r="61" spans="1:9" x14ac:dyDescent="0.2">
      <c r="A61" s="27"/>
      <c r="B61" s="27"/>
      <c r="C61" s="27"/>
      <c r="D61" s="27"/>
      <c r="E61" s="27"/>
      <c r="F61" s="27"/>
      <c r="G61" s="27"/>
      <c r="H61" s="27"/>
      <c r="I61" s="27"/>
    </row>
    <row r="62" spans="1:9" x14ac:dyDescent="0.2">
      <c r="A62" s="4"/>
      <c r="B62" s="4"/>
      <c r="C62" s="4"/>
      <c r="D62" s="4"/>
      <c r="E62" s="4"/>
      <c r="F62" s="4"/>
      <c r="G62" s="4"/>
      <c r="H62" s="4"/>
      <c r="I62" s="4"/>
    </row>
    <row r="63" spans="1:9" x14ac:dyDescent="0.2">
      <c r="A63" s="57"/>
      <c r="B63" s="57"/>
      <c r="C63" s="57"/>
      <c r="D63" s="57"/>
      <c r="E63" s="57"/>
      <c r="F63" s="57"/>
      <c r="G63" s="57"/>
      <c r="H63" s="57"/>
      <c r="I63" s="57"/>
    </row>
    <row r="64" spans="1:9" x14ac:dyDescent="0.2">
      <c r="A64" s="57"/>
      <c r="B64" s="57"/>
      <c r="C64" s="57"/>
      <c r="D64" s="57"/>
      <c r="E64" s="57"/>
      <c r="F64" s="57"/>
      <c r="G64" s="57"/>
      <c r="H64" s="57"/>
      <c r="I64" s="57"/>
    </row>
    <row r="65" spans="1:9" x14ac:dyDescent="0.2">
      <c r="A65" s="57"/>
      <c r="B65" s="57"/>
      <c r="C65" s="57"/>
      <c r="D65" s="57"/>
      <c r="E65" s="57"/>
      <c r="F65" s="57"/>
      <c r="G65" s="57"/>
      <c r="H65" s="57"/>
      <c r="I65" s="57"/>
    </row>
    <row r="66" spans="1:9" x14ac:dyDescent="0.2">
      <c r="A66" s="57"/>
      <c r="B66" s="57"/>
      <c r="C66" s="57"/>
      <c r="D66" s="57"/>
      <c r="E66" s="57"/>
      <c r="F66" s="57"/>
      <c r="G66" s="57"/>
      <c r="H66" s="57"/>
      <c r="I66" s="57"/>
    </row>
    <row r="67" spans="1:9" x14ac:dyDescent="0.2">
      <c r="A67" s="57"/>
      <c r="B67" s="57"/>
      <c r="C67" s="57"/>
      <c r="D67" s="57"/>
      <c r="E67" s="57"/>
      <c r="F67" s="57"/>
      <c r="G67" s="57"/>
      <c r="H67" s="57"/>
      <c r="I67" s="57"/>
    </row>
    <row r="68" spans="1:9" x14ac:dyDescent="0.2">
      <c r="A68" s="57"/>
      <c r="B68" s="57"/>
      <c r="C68" s="57"/>
      <c r="D68" s="57"/>
      <c r="E68" s="57"/>
      <c r="F68" s="57"/>
      <c r="G68" s="57"/>
      <c r="H68" s="57"/>
      <c r="I68" s="57"/>
    </row>
    <row r="69" spans="1:9" x14ac:dyDescent="0.2">
      <c r="A69" s="57"/>
      <c r="B69" s="57"/>
      <c r="C69" s="57"/>
      <c r="D69" s="57"/>
      <c r="E69" s="57"/>
      <c r="F69" s="57"/>
      <c r="G69" s="57"/>
      <c r="H69" s="57"/>
      <c r="I69" s="57"/>
    </row>
    <row r="70" spans="1:9" x14ac:dyDescent="0.2">
      <c r="A70" s="57"/>
      <c r="B70" s="57"/>
      <c r="C70" s="57"/>
      <c r="D70" s="57"/>
      <c r="E70" s="57"/>
      <c r="F70" s="57"/>
      <c r="G70" s="57"/>
      <c r="H70" s="57"/>
      <c r="I70" s="57"/>
    </row>
    <row r="71" spans="1:9" x14ac:dyDescent="0.2">
      <c r="A71" s="57"/>
      <c r="B71" s="57"/>
      <c r="C71" s="57"/>
      <c r="D71" s="57"/>
      <c r="E71" s="57"/>
      <c r="F71" s="57"/>
      <c r="G71" s="57"/>
      <c r="H71" s="57"/>
      <c r="I71" s="57"/>
    </row>
    <row r="72" spans="1:9" x14ac:dyDescent="0.2">
      <c r="A72" s="57"/>
      <c r="B72" s="57"/>
      <c r="C72" s="57"/>
      <c r="D72" s="57"/>
      <c r="E72" s="57"/>
      <c r="F72" s="57"/>
      <c r="G72" s="57"/>
      <c r="H72" s="57"/>
      <c r="I72" s="57"/>
    </row>
    <row r="73" spans="1:9" x14ac:dyDescent="0.2">
      <c r="A73" s="57"/>
      <c r="B73" s="57"/>
      <c r="C73" s="57"/>
      <c r="D73" s="57"/>
      <c r="E73" s="57"/>
      <c r="F73" s="57"/>
      <c r="G73" s="57"/>
      <c r="H73" s="57"/>
      <c r="I73" s="57"/>
    </row>
    <row r="74" spans="1:9" x14ac:dyDescent="0.2">
      <c r="A74" s="57"/>
      <c r="B74" s="57"/>
      <c r="C74" s="57"/>
      <c r="D74" s="57"/>
      <c r="E74" s="57"/>
      <c r="F74" s="57"/>
      <c r="G74" s="57"/>
      <c r="H74" s="57"/>
      <c r="I74" s="57"/>
    </row>
    <row r="75" spans="1:9" x14ac:dyDescent="0.2">
      <c r="A75" s="57"/>
      <c r="B75" s="57"/>
      <c r="C75" s="57"/>
      <c r="D75" s="57"/>
      <c r="E75" s="57"/>
      <c r="F75" s="57"/>
      <c r="G75" s="57"/>
      <c r="H75" s="57"/>
      <c r="I75" s="57"/>
    </row>
    <row r="76" spans="1:9" x14ac:dyDescent="0.2">
      <c r="A76" s="57"/>
      <c r="B76" s="57"/>
      <c r="C76" s="57"/>
      <c r="D76" s="57"/>
      <c r="E76" s="57"/>
      <c r="F76" s="57"/>
      <c r="G76" s="57"/>
      <c r="H76" s="57"/>
      <c r="I76" s="57"/>
    </row>
    <row r="77" spans="1:9" x14ac:dyDescent="0.2">
      <c r="A77" s="57"/>
      <c r="B77" s="57"/>
      <c r="C77" s="57"/>
      <c r="D77" s="57"/>
      <c r="E77" s="57"/>
      <c r="F77" s="57"/>
      <c r="G77" s="57"/>
      <c r="H77" s="57"/>
      <c r="I77" s="57"/>
    </row>
    <row r="78" spans="1:9" x14ac:dyDescent="0.2">
      <c r="A78" s="57"/>
      <c r="B78" s="57"/>
      <c r="C78" s="57"/>
      <c r="D78" s="57"/>
      <c r="E78" s="57"/>
      <c r="F78" s="57"/>
      <c r="G78" s="57"/>
      <c r="H78" s="57"/>
      <c r="I78" s="57"/>
    </row>
    <row r="79" spans="1:9" x14ac:dyDescent="0.2">
      <c r="A79" s="57"/>
      <c r="B79" s="57"/>
      <c r="C79" s="57"/>
      <c r="D79" s="57"/>
      <c r="E79" s="57"/>
      <c r="F79" s="57"/>
      <c r="G79" s="57"/>
      <c r="H79" s="57"/>
      <c r="I79" s="57"/>
    </row>
    <row r="80" spans="1:9" x14ac:dyDescent="0.2">
      <c r="A80" s="57"/>
      <c r="B80" s="57"/>
      <c r="C80" s="57"/>
      <c r="D80" s="57"/>
      <c r="E80" s="57"/>
      <c r="F80" s="57"/>
      <c r="G80" s="57"/>
      <c r="H80" s="57"/>
      <c r="I80" s="57"/>
    </row>
    <row r="81" spans="1:9" x14ac:dyDescent="0.2">
      <c r="A81" s="57"/>
      <c r="B81" s="57"/>
      <c r="C81" s="57"/>
      <c r="D81" s="57"/>
      <c r="E81" s="57"/>
      <c r="F81" s="57"/>
      <c r="G81" s="57"/>
      <c r="H81" s="57"/>
      <c r="I81" s="57"/>
    </row>
    <row r="82" spans="1:9" x14ac:dyDescent="0.2">
      <c r="A82" s="57"/>
      <c r="B82" s="57"/>
      <c r="C82" s="57"/>
      <c r="D82" s="57"/>
      <c r="E82" s="57"/>
      <c r="F82" s="57"/>
      <c r="G82" s="57"/>
      <c r="H82" s="57"/>
      <c r="I82" s="57"/>
    </row>
    <row r="83" spans="1:9" x14ac:dyDescent="0.2">
      <c r="A83" s="57"/>
      <c r="B83" s="57"/>
      <c r="C83" s="57"/>
      <c r="D83" s="57"/>
      <c r="E83" s="57"/>
      <c r="F83" s="57"/>
      <c r="G83" s="57"/>
      <c r="H83" s="57"/>
      <c r="I83" s="57"/>
    </row>
    <row r="84" spans="1:9" x14ac:dyDescent="0.2">
      <c r="A84" s="57"/>
      <c r="B84" s="57"/>
      <c r="C84" s="57"/>
      <c r="D84" s="57"/>
      <c r="E84" s="57"/>
      <c r="F84" s="57"/>
      <c r="G84" s="57"/>
      <c r="H84" s="57"/>
      <c r="I84" s="57"/>
    </row>
    <row r="85" spans="1:9" x14ac:dyDescent="0.2">
      <c r="A85" s="57"/>
      <c r="B85" s="57"/>
      <c r="C85" s="57"/>
      <c r="D85" s="57"/>
      <c r="E85" s="57"/>
      <c r="F85" s="57"/>
      <c r="G85" s="57"/>
      <c r="H85" s="57"/>
      <c r="I85" s="57"/>
    </row>
    <row r="86" spans="1:9" x14ac:dyDescent="0.2">
      <c r="A86" s="57"/>
      <c r="B86" s="57"/>
      <c r="C86" s="57"/>
      <c r="D86" s="57"/>
      <c r="E86" s="57"/>
      <c r="F86" s="57"/>
      <c r="G86" s="57"/>
      <c r="H86" s="57"/>
      <c r="I86" s="57"/>
    </row>
    <row r="87" spans="1:9" x14ac:dyDescent="0.2">
      <c r="A87" s="57"/>
      <c r="B87" s="57"/>
      <c r="C87" s="57"/>
      <c r="D87" s="57"/>
      <c r="E87" s="57"/>
      <c r="F87" s="57"/>
      <c r="G87" s="57"/>
      <c r="H87" s="57"/>
      <c r="I87" s="57"/>
    </row>
    <row r="88" spans="1:9" x14ac:dyDescent="0.2">
      <c r="A88" s="57"/>
      <c r="B88" s="57"/>
      <c r="C88" s="57"/>
      <c r="D88" s="57"/>
      <c r="E88" s="57"/>
      <c r="F88" s="57"/>
      <c r="G88" s="57"/>
      <c r="H88" s="57"/>
      <c r="I88" s="57"/>
    </row>
    <row r="89" spans="1:9" x14ac:dyDescent="0.2">
      <c r="A89" s="57"/>
      <c r="B89" s="57"/>
      <c r="C89" s="57"/>
      <c r="D89" s="57"/>
      <c r="E89" s="57"/>
      <c r="F89" s="57"/>
      <c r="G89" s="57"/>
      <c r="H89" s="57"/>
      <c r="I89" s="57"/>
    </row>
    <row r="90" spans="1:9" x14ac:dyDescent="0.2">
      <c r="A90" s="57"/>
      <c r="B90" s="57"/>
      <c r="C90" s="57"/>
      <c r="D90" s="57"/>
      <c r="E90" s="57"/>
      <c r="F90" s="57"/>
      <c r="G90" s="57"/>
      <c r="H90" s="57"/>
      <c r="I90" s="57"/>
    </row>
    <row r="91" spans="1:9" x14ac:dyDescent="0.2">
      <c r="A91" s="57"/>
      <c r="B91" s="57"/>
      <c r="C91" s="57"/>
      <c r="D91" s="57"/>
      <c r="E91" s="57"/>
      <c r="F91" s="57"/>
      <c r="G91" s="57"/>
      <c r="H91" s="57"/>
      <c r="I91" s="57"/>
    </row>
    <row r="92" spans="1:9" x14ac:dyDescent="0.2">
      <c r="A92" s="57"/>
      <c r="B92" s="57"/>
      <c r="C92" s="57"/>
      <c r="D92" s="57"/>
      <c r="E92" s="57"/>
      <c r="F92" s="57"/>
      <c r="G92" s="57"/>
      <c r="H92" s="57"/>
      <c r="I92" s="57"/>
    </row>
    <row r="94" spans="1:9" x14ac:dyDescent="0.2">
      <c r="A94" s="57"/>
      <c r="B94" s="57"/>
      <c r="C94" s="57"/>
      <c r="D94" s="57"/>
      <c r="E94" s="57"/>
      <c r="F94" s="57"/>
      <c r="G94" s="57"/>
      <c r="H94" s="57"/>
      <c r="I94" s="57"/>
    </row>
    <row r="95" spans="1:9" x14ac:dyDescent="0.2">
      <c r="A95" s="57"/>
      <c r="B95" s="57"/>
      <c r="C95" s="57"/>
      <c r="D95" s="57"/>
      <c r="E95" s="57"/>
      <c r="F95" s="57"/>
      <c r="G95" s="57"/>
      <c r="H95" s="57"/>
      <c r="I95" s="57"/>
    </row>
    <row r="96" spans="1:9" x14ac:dyDescent="0.2">
      <c r="A96" s="57"/>
      <c r="B96" s="57"/>
      <c r="C96" s="57"/>
      <c r="D96" s="57"/>
      <c r="E96" s="57"/>
      <c r="F96" s="57"/>
      <c r="G96" s="57"/>
      <c r="H96" s="57"/>
      <c r="I96" s="57"/>
    </row>
    <row r="97" spans="1:9" x14ac:dyDescent="0.2">
      <c r="A97" s="57"/>
      <c r="B97" s="57"/>
      <c r="C97" s="57"/>
      <c r="D97" s="57"/>
      <c r="E97" s="57"/>
      <c r="F97" s="57"/>
      <c r="G97" s="57"/>
      <c r="H97" s="57"/>
      <c r="I97" s="57"/>
    </row>
    <row r="98" spans="1:9" x14ac:dyDescent="0.2">
      <c r="A98" s="57"/>
      <c r="B98" s="57"/>
      <c r="C98" s="57"/>
      <c r="D98" s="57"/>
      <c r="E98" s="57"/>
      <c r="F98" s="57"/>
      <c r="G98" s="57"/>
      <c r="H98" s="57"/>
      <c r="I98" s="57"/>
    </row>
    <row r="100" spans="1:9" x14ac:dyDescent="0.2">
      <c r="A100" s="57"/>
      <c r="B100" s="57"/>
      <c r="C100" s="57"/>
      <c r="D100" s="57"/>
      <c r="E100" s="57"/>
      <c r="F100" s="57"/>
      <c r="G100" s="57"/>
      <c r="H100" s="57"/>
      <c r="I100" s="57"/>
    </row>
    <row r="101" spans="1:9" x14ac:dyDescent="0.2">
      <c r="A101" s="57"/>
      <c r="B101" s="57"/>
      <c r="C101" s="57"/>
      <c r="D101" s="57"/>
      <c r="E101" s="57"/>
      <c r="F101" s="57"/>
      <c r="G101" s="57"/>
      <c r="H101" s="57"/>
      <c r="I101" s="57"/>
    </row>
    <row r="102" spans="1:9" x14ac:dyDescent="0.2">
      <c r="A102" s="57"/>
      <c r="B102" s="57"/>
      <c r="C102" s="57"/>
      <c r="D102" s="57"/>
      <c r="E102" s="57"/>
      <c r="F102" s="57"/>
      <c r="G102" s="57"/>
      <c r="H102" s="57"/>
      <c r="I102" s="57"/>
    </row>
    <row r="104" spans="1:9" x14ac:dyDescent="0.2">
      <c r="A104" s="57"/>
      <c r="B104" s="57"/>
      <c r="C104" s="57"/>
      <c r="D104" s="57"/>
      <c r="E104" s="57"/>
      <c r="F104" s="57"/>
      <c r="G104" s="57"/>
      <c r="H104" s="57"/>
      <c r="I104" s="57"/>
    </row>
    <row r="105" spans="1:9" x14ac:dyDescent="0.2">
      <c r="A105" s="57"/>
      <c r="B105" s="57"/>
      <c r="C105" s="57"/>
      <c r="D105" s="57"/>
      <c r="E105" s="57"/>
      <c r="F105" s="57"/>
      <c r="G105" s="57"/>
      <c r="H105" s="57"/>
      <c r="I105" s="57"/>
    </row>
    <row r="107" spans="1:9" x14ac:dyDescent="0.2">
      <c r="A107" s="57"/>
      <c r="B107" s="57"/>
      <c r="C107" s="57"/>
      <c r="D107" s="57"/>
      <c r="E107" s="57"/>
      <c r="F107" s="57"/>
      <c r="G107" s="57"/>
      <c r="H107" s="57"/>
      <c r="I107" s="57"/>
    </row>
    <row r="108" spans="1:9" x14ac:dyDescent="0.2">
      <c r="A108" s="57"/>
      <c r="B108" s="57"/>
      <c r="C108" s="57"/>
      <c r="D108" s="57"/>
      <c r="E108" s="57"/>
      <c r="F108" s="57"/>
      <c r="G108" s="57"/>
      <c r="H108" s="57"/>
      <c r="I108" s="57"/>
    </row>
    <row r="109" spans="1:9" x14ac:dyDescent="0.2">
      <c r="A109" s="57"/>
      <c r="B109" s="57"/>
      <c r="C109" s="57"/>
      <c r="D109" s="57"/>
      <c r="E109" s="57"/>
      <c r="F109" s="57"/>
      <c r="G109" s="57"/>
      <c r="H109" s="57"/>
      <c r="I109" s="57"/>
    </row>
    <row r="110" spans="1:9" x14ac:dyDescent="0.2">
      <c r="A110" s="57"/>
      <c r="B110" s="57"/>
      <c r="C110" s="57"/>
      <c r="D110" s="57"/>
      <c r="E110" s="57"/>
      <c r="F110" s="57"/>
      <c r="G110" s="57"/>
      <c r="H110" s="57"/>
      <c r="I110" s="57"/>
    </row>
    <row r="111" spans="1:9" x14ac:dyDescent="0.2">
      <c r="A111" s="57"/>
      <c r="B111" s="57"/>
      <c r="C111" s="57"/>
      <c r="D111" s="57"/>
      <c r="E111" s="57"/>
      <c r="F111" s="57"/>
      <c r="G111" s="57"/>
      <c r="H111" s="57"/>
      <c r="I111" s="57"/>
    </row>
    <row r="112" spans="1:9" x14ac:dyDescent="0.2">
      <c r="A112" s="57"/>
      <c r="B112" s="57"/>
      <c r="C112" s="57"/>
      <c r="D112" s="57"/>
      <c r="E112" s="57"/>
      <c r="F112" s="57"/>
      <c r="G112" s="57"/>
      <c r="H112" s="57"/>
      <c r="I112" s="57"/>
    </row>
    <row r="114" spans="1:9" x14ac:dyDescent="0.2">
      <c r="A114" s="57"/>
      <c r="B114" s="57"/>
      <c r="C114" s="57"/>
      <c r="D114" s="57"/>
      <c r="E114" s="57"/>
      <c r="F114" s="57"/>
      <c r="G114" s="57"/>
      <c r="H114" s="57"/>
      <c r="I114" s="57"/>
    </row>
    <row r="115" spans="1:9" x14ac:dyDescent="0.2">
      <c r="A115" s="57"/>
      <c r="B115" s="57"/>
      <c r="C115" s="57"/>
      <c r="D115" s="57"/>
      <c r="E115" s="57"/>
      <c r="F115" s="57"/>
      <c r="G115" s="57"/>
      <c r="H115" s="57"/>
      <c r="I115" s="57"/>
    </row>
    <row r="118" spans="1:9" x14ac:dyDescent="0.2">
      <c r="A118" s="57"/>
      <c r="B118" s="57"/>
      <c r="C118" s="57"/>
      <c r="D118" s="57"/>
      <c r="E118" s="57"/>
      <c r="F118" s="57"/>
      <c r="G118" s="57"/>
      <c r="H118" s="57"/>
      <c r="I118" s="57"/>
    </row>
    <row r="119" spans="1:9" x14ac:dyDescent="0.2">
      <c r="A119" s="57"/>
      <c r="B119" s="57"/>
      <c r="C119" s="57"/>
      <c r="D119" s="57"/>
      <c r="E119" s="57"/>
      <c r="F119" s="57"/>
      <c r="G119" s="57"/>
      <c r="H119" s="57"/>
      <c r="I119" s="57"/>
    </row>
    <row r="120" spans="1:9" x14ac:dyDescent="0.2">
      <c r="A120" s="57"/>
      <c r="B120" s="57"/>
      <c r="C120" s="57"/>
      <c r="D120" s="57"/>
      <c r="E120" s="57"/>
      <c r="F120" s="57"/>
      <c r="G120" s="57"/>
      <c r="H120" s="57"/>
      <c r="I120" s="57"/>
    </row>
    <row r="121" spans="1:9" x14ac:dyDescent="0.2">
      <c r="A121" s="57"/>
      <c r="B121" s="57"/>
      <c r="C121" s="57"/>
      <c r="D121" s="57"/>
      <c r="E121" s="57"/>
      <c r="F121" s="57"/>
      <c r="G121" s="57"/>
      <c r="H121" s="57"/>
      <c r="I121" s="57"/>
    </row>
    <row r="122" spans="1:9" x14ac:dyDescent="0.2">
      <c r="A122" s="57"/>
      <c r="B122" s="57"/>
      <c r="C122" s="57"/>
      <c r="D122" s="57"/>
      <c r="E122" s="57"/>
      <c r="F122" s="57"/>
      <c r="G122" s="57"/>
      <c r="H122" s="57"/>
      <c r="I122" s="57"/>
    </row>
    <row r="125" spans="1:9" x14ac:dyDescent="0.2">
      <c r="A125" s="57"/>
      <c r="B125" s="57"/>
      <c r="C125" s="57"/>
      <c r="D125" s="57"/>
      <c r="E125" s="57"/>
      <c r="F125" s="57"/>
      <c r="G125" s="57"/>
      <c r="H125" s="57"/>
      <c r="I125" s="57"/>
    </row>
    <row r="126" spans="1:9" x14ac:dyDescent="0.2">
      <c r="A126" s="57"/>
      <c r="B126" s="57"/>
      <c r="C126" s="57"/>
      <c r="D126" s="57"/>
      <c r="E126" s="57"/>
      <c r="F126" s="57"/>
      <c r="G126" s="57"/>
      <c r="H126" s="57"/>
      <c r="I126" s="57"/>
    </row>
    <row r="128" spans="1:9" x14ac:dyDescent="0.2">
      <c r="A128" s="57"/>
      <c r="B128" s="57"/>
      <c r="C128" s="57"/>
      <c r="D128" s="57"/>
      <c r="E128" s="57"/>
      <c r="F128" s="57"/>
      <c r="G128" s="57"/>
      <c r="H128" s="57"/>
      <c r="I128" s="57"/>
    </row>
    <row r="129" spans="1:9" x14ac:dyDescent="0.2">
      <c r="A129" s="57"/>
      <c r="B129" s="57"/>
      <c r="C129" s="57"/>
      <c r="D129" s="57"/>
      <c r="E129" s="57"/>
      <c r="F129" s="57"/>
      <c r="G129" s="57"/>
      <c r="H129" s="57"/>
      <c r="I129" s="57"/>
    </row>
    <row r="130" spans="1:9" x14ac:dyDescent="0.2">
      <c r="A130" s="57"/>
      <c r="B130" s="57"/>
      <c r="C130" s="57"/>
      <c r="D130" s="57"/>
      <c r="E130" s="57"/>
      <c r="F130" s="57"/>
      <c r="G130" s="57"/>
      <c r="H130" s="57"/>
      <c r="I130" s="57"/>
    </row>
    <row r="131" spans="1:9" x14ac:dyDescent="0.2">
      <c r="A131" s="57"/>
      <c r="B131" s="57"/>
      <c r="C131" s="57"/>
      <c r="D131" s="57"/>
      <c r="E131" s="57"/>
      <c r="F131" s="57"/>
      <c r="G131" s="57"/>
      <c r="H131" s="57"/>
      <c r="I131" s="57"/>
    </row>
    <row r="133" spans="1:9" x14ac:dyDescent="0.2">
      <c r="A133" s="57"/>
      <c r="B133" s="57"/>
      <c r="C133" s="57"/>
      <c r="D133" s="57"/>
      <c r="E133" s="57"/>
      <c r="F133" s="57"/>
      <c r="G133" s="57"/>
      <c r="H133" s="57"/>
      <c r="I133" s="57"/>
    </row>
    <row r="136" spans="1:9" x14ac:dyDescent="0.2">
      <c r="A136" s="57"/>
      <c r="B136" s="57"/>
      <c r="C136" s="57"/>
      <c r="D136" s="57"/>
      <c r="E136" s="57"/>
      <c r="F136" s="57"/>
      <c r="G136" s="57"/>
      <c r="H136" s="57"/>
      <c r="I136" s="57"/>
    </row>
    <row r="137" spans="1:9" x14ac:dyDescent="0.2">
      <c r="A137" s="57"/>
      <c r="B137" s="57"/>
      <c r="C137" s="57"/>
      <c r="D137" s="57"/>
      <c r="E137" s="57"/>
      <c r="F137" s="57"/>
      <c r="G137" s="57"/>
      <c r="H137" s="57"/>
      <c r="I137" s="57"/>
    </row>
    <row r="138" spans="1:9" x14ac:dyDescent="0.2">
      <c r="A138" s="57"/>
      <c r="B138" s="57"/>
      <c r="C138" s="57"/>
      <c r="D138" s="57"/>
      <c r="E138" s="57"/>
      <c r="F138" s="57"/>
      <c r="G138" s="57"/>
      <c r="H138" s="57"/>
      <c r="I138" s="57"/>
    </row>
    <row r="139" spans="1:9" x14ac:dyDescent="0.2">
      <c r="A139" s="57"/>
      <c r="B139" s="57"/>
      <c r="C139" s="57"/>
      <c r="D139" s="57"/>
      <c r="E139" s="57"/>
      <c r="F139" s="57"/>
      <c r="G139" s="57"/>
      <c r="H139" s="57"/>
      <c r="I139" s="57"/>
    </row>
    <row r="140" spans="1:9" x14ac:dyDescent="0.2">
      <c r="A140" s="57"/>
      <c r="B140" s="57"/>
      <c r="C140" s="57"/>
      <c r="D140" s="57"/>
      <c r="E140" s="57"/>
      <c r="F140" s="57"/>
      <c r="G140" s="57"/>
      <c r="H140" s="57"/>
      <c r="I140" s="57"/>
    </row>
    <row r="144" spans="1:9" x14ac:dyDescent="0.2">
      <c r="A144" s="57"/>
      <c r="B144" s="57"/>
      <c r="C144" s="57"/>
      <c r="D144" s="57"/>
      <c r="E144" s="57"/>
      <c r="F144" s="57"/>
      <c r="G144" s="57"/>
      <c r="H144" s="57"/>
      <c r="I144" s="57"/>
    </row>
    <row r="150" spans="1:9" x14ac:dyDescent="0.2">
      <c r="A150" s="57"/>
      <c r="B150" s="57"/>
      <c r="C150" s="57"/>
      <c r="D150" s="57"/>
      <c r="E150" s="57"/>
      <c r="F150" s="57"/>
      <c r="G150" s="57"/>
      <c r="H150" s="57"/>
      <c r="I150" s="57"/>
    </row>
    <row r="155" spans="1:9" x14ac:dyDescent="0.2">
      <c r="A155" s="57"/>
      <c r="B155" s="57"/>
      <c r="C155" s="57"/>
      <c r="D155" s="57"/>
      <c r="E155" s="57"/>
      <c r="F155" s="57"/>
      <c r="G155" s="57"/>
      <c r="H155" s="57"/>
      <c r="I155" s="57"/>
    </row>
    <row r="156" spans="1:9" x14ac:dyDescent="0.2">
      <c r="A156" s="57"/>
      <c r="B156" s="57"/>
      <c r="C156" s="57"/>
      <c r="D156" s="57"/>
      <c r="E156" s="57"/>
      <c r="F156" s="57"/>
      <c r="G156" s="57"/>
      <c r="H156" s="57"/>
      <c r="I156" s="57"/>
    </row>
    <row r="157" spans="1:9" x14ac:dyDescent="0.2">
      <c r="A157" s="57"/>
      <c r="B157" s="57"/>
      <c r="C157" s="57"/>
      <c r="D157" s="57"/>
      <c r="E157" s="57"/>
      <c r="F157" s="57"/>
      <c r="G157" s="57"/>
      <c r="H157" s="57"/>
      <c r="I157" s="57"/>
    </row>
    <row r="158" spans="1:9" x14ac:dyDescent="0.2">
      <c r="A158" s="57"/>
      <c r="B158" s="57"/>
      <c r="C158" s="57"/>
      <c r="D158" s="57"/>
      <c r="E158" s="57"/>
      <c r="F158" s="57"/>
      <c r="G158" s="57"/>
      <c r="H158" s="57"/>
      <c r="I158" s="57"/>
    </row>
    <row r="159" spans="1:9" x14ac:dyDescent="0.2">
      <c r="A159" s="57"/>
      <c r="B159" s="57"/>
      <c r="C159" s="57"/>
      <c r="D159" s="57"/>
      <c r="E159" s="57"/>
      <c r="F159" s="57"/>
      <c r="G159" s="57"/>
      <c r="H159" s="57"/>
      <c r="I159" s="57"/>
    </row>
    <row r="160" spans="1:9" x14ac:dyDescent="0.2">
      <c r="A160" s="57"/>
      <c r="B160" s="57"/>
      <c r="C160" s="57"/>
      <c r="D160" s="57"/>
      <c r="E160" s="57"/>
      <c r="F160" s="57"/>
      <c r="G160" s="57"/>
      <c r="H160" s="57"/>
      <c r="I160" s="57"/>
    </row>
    <row r="161" spans="1:9" x14ac:dyDescent="0.2">
      <c r="A161" s="57"/>
      <c r="B161" s="57"/>
      <c r="C161" s="57"/>
      <c r="D161" s="57"/>
      <c r="E161" s="57"/>
      <c r="F161" s="57"/>
      <c r="G161" s="57"/>
      <c r="H161" s="57"/>
      <c r="I161" s="57"/>
    </row>
    <row r="162" spans="1:9" x14ac:dyDescent="0.2">
      <c r="A162" s="57"/>
      <c r="B162" s="57"/>
      <c r="C162" s="57"/>
      <c r="D162" s="57"/>
      <c r="E162" s="57"/>
      <c r="F162" s="57"/>
      <c r="G162" s="57"/>
      <c r="H162" s="57"/>
      <c r="I162" s="57"/>
    </row>
    <row r="163" spans="1:9" x14ac:dyDescent="0.2">
      <c r="A163" s="57"/>
      <c r="B163" s="57"/>
      <c r="C163" s="57"/>
      <c r="D163" s="57"/>
      <c r="E163" s="57"/>
      <c r="F163" s="57"/>
      <c r="G163" s="57"/>
      <c r="H163" s="57"/>
      <c r="I163" s="57"/>
    </row>
    <row r="164" spans="1:9" x14ac:dyDescent="0.2">
      <c r="A164" s="57"/>
      <c r="B164" s="57"/>
      <c r="C164" s="57"/>
      <c r="D164" s="57"/>
      <c r="E164" s="57"/>
      <c r="F164" s="57"/>
      <c r="G164" s="57"/>
      <c r="H164" s="57"/>
      <c r="I164" s="57"/>
    </row>
    <row r="165" spans="1:9" x14ac:dyDescent="0.2">
      <c r="A165" s="57"/>
      <c r="B165" s="57"/>
      <c r="C165" s="57"/>
      <c r="D165" s="57"/>
      <c r="E165" s="57"/>
      <c r="F165" s="57"/>
      <c r="G165" s="57"/>
      <c r="H165" s="57"/>
      <c r="I165" s="57"/>
    </row>
    <row r="166" spans="1:9" x14ac:dyDescent="0.2">
      <c r="A166" s="57"/>
      <c r="B166" s="57"/>
      <c r="C166" s="57"/>
      <c r="D166" s="57"/>
      <c r="E166" s="57"/>
      <c r="F166" s="57"/>
      <c r="G166" s="57"/>
      <c r="H166" s="57"/>
      <c r="I166" s="57"/>
    </row>
    <row r="167" spans="1:9" x14ac:dyDescent="0.2">
      <c r="A167" s="57"/>
      <c r="B167" s="57"/>
      <c r="C167" s="57"/>
      <c r="D167" s="57"/>
      <c r="E167" s="57"/>
      <c r="F167" s="57"/>
      <c r="G167" s="57"/>
      <c r="H167" s="57"/>
      <c r="I167" s="57"/>
    </row>
    <row r="168" spans="1:9" x14ac:dyDescent="0.2">
      <c r="A168" s="57"/>
      <c r="B168" s="57"/>
      <c r="C168" s="57"/>
      <c r="D168" s="57"/>
      <c r="E168" s="57"/>
      <c r="F168" s="57"/>
      <c r="G168" s="57"/>
      <c r="H168" s="57"/>
      <c r="I168" s="57"/>
    </row>
    <row r="169" spans="1:9" x14ac:dyDescent="0.2">
      <c r="A169" s="57"/>
      <c r="B169" s="57"/>
      <c r="C169" s="57"/>
      <c r="D169" s="57"/>
      <c r="E169" s="57"/>
      <c r="F169" s="57"/>
      <c r="G169" s="57"/>
      <c r="H169" s="57"/>
      <c r="I169" s="57"/>
    </row>
    <row r="170" spans="1:9" x14ac:dyDescent="0.2">
      <c r="A170" s="57"/>
      <c r="B170" s="57"/>
      <c r="C170" s="57"/>
      <c r="D170" s="57"/>
      <c r="E170" s="57"/>
      <c r="F170" s="57"/>
      <c r="G170" s="57"/>
      <c r="H170" s="57"/>
      <c r="I170" s="57"/>
    </row>
    <row r="171" spans="1:9" x14ac:dyDescent="0.2">
      <c r="A171" s="57"/>
      <c r="B171" s="57"/>
      <c r="C171" s="57"/>
      <c r="D171" s="57"/>
      <c r="E171" s="57"/>
      <c r="F171" s="57"/>
      <c r="G171" s="57"/>
      <c r="H171" s="57"/>
      <c r="I171" s="57"/>
    </row>
    <row r="172" spans="1:9" x14ac:dyDescent="0.2">
      <c r="A172" s="57"/>
      <c r="B172" s="57"/>
      <c r="C172" s="57"/>
      <c r="D172" s="57"/>
      <c r="E172" s="57"/>
      <c r="F172" s="57"/>
      <c r="G172" s="57"/>
      <c r="H172" s="57"/>
      <c r="I172" s="57"/>
    </row>
    <row r="173" spans="1:9" x14ac:dyDescent="0.2">
      <c r="A173" s="57"/>
      <c r="B173" s="57"/>
      <c r="C173" s="57"/>
      <c r="D173" s="57"/>
      <c r="E173" s="57"/>
      <c r="F173" s="57"/>
      <c r="G173" s="57"/>
      <c r="H173" s="57"/>
      <c r="I173" s="57"/>
    </row>
    <row r="174" spans="1:9" x14ac:dyDescent="0.2">
      <c r="A174" s="57"/>
      <c r="B174" s="57"/>
      <c r="C174" s="57"/>
      <c r="D174" s="57"/>
      <c r="E174" s="57"/>
      <c r="F174" s="57"/>
      <c r="G174" s="57"/>
      <c r="H174" s="57"/>
      <c r="I174" s="57"/>
    </row>
    <row r="175" spans="1:9" x14ac:dyDescent="0.2">
      <c r="A175" s="57"/>
      <c r="B175" s="57"/>
      <c r="C175" s="57"/>
      <c r="D175" s="57"/>
      <c r="E175" s="57"/>
      <c r="F175" s="57"/>
      <c r="G175" s="57"/>
      <c r="H175" s="57"/>
      <c r="I175" s="57"/>
    </row>
    <row r="177" spans="1:9" x14ac:dyDescent="0.2">
      <c r="A177" s="57"/>
      <c r="B177" s="57"/>
      <c r="C177" s="57"/>
      <c r="D177" s="57"/>
      <c r="E177" s="57"/>
      <c r="F177" s="57"/>
      <c r="G177" s="57"/>
      <c r="H177" s="57"/>
      <c r="I177" s="57"/>
    </row>
    <row r="178" spans="1:9" x14ac:dyDescent="0.2">
      <c r="A178" s="57"/>
      <c r="B178" s="57"/>
      <c r="C178" s="57"/>
      <c r="D178" s="57"/>
      <c r="E178" s="57"/>
      <c r="F178" s="57"/>
      <c r="G178" s="57"/>
      <c r="H178" s="57"/>
      <c r="I178" s="57"/>
    </row>
    <row r="179" spans="1:9" x14ac:dyDescent="0.2">
      <c r="A179" s="57"/>
      <c r="B179" s="57"/>
      <c r="C179" s="57"/>
      <c r="D179" s="57"/>
      <c r="E179" s="57"/>
      <c r="F179" s="57"/>
      <c r="G179" s="57"/>
      <c r="H179" s="57"/>
      <c r="I179" s="57"/>
    </row>
    <row r="180" spans="1:9" x14ac:dyDescent="0.2">
      <c r="A180" s="57"/>
      <c r="B180" s="57"/>
      <c r="C180" s="57"/>
      <c r="D180" s="57"/>
      <c r="E180" s="57"/>
      <c r="F180" s="57"/>
      <c r="G180" s="57"/>
      <c r="H180" s="57"/>
      <c r="I180" s="57"/>
    </row>
    <row r="181" spans="1:9" x14ac:dyDescent="0.2">
      <c r="A181" s="57"/>
      <c r="B181" s="57"/>
      <c r="C181" s="57"/>
      <c r="D181" s="57"/>
      <c r="E181" s="57"/>
      <c r="F181" s="57"/>
      <c r="G181" s="57"/>
      <c r="H181" s="57"/>
      <c r="I181" s="57"/>
    </row>
    <row r="182" spans="1:9" x14ac:dyDescent="0.2">
      <c r="A182" s="57"/>
      <c r="B182" s="57"/>
      <c r="C182" s="57"/>
      <c r="D182" s="57"/>
      <c r="E182" s="57"/>
      <c r="F182" s="57"/>
      <c r="G182" s="57"/>
      <c r="H182" s="57"/>
      <c r="I182" s="57"/>
    </row>
    <row r="188" spans="1:9" x14ac:dyDescent="0.2">
      <c r="A188" s="57"/>
      <c r="B188" s="57"/>
      <c r="C188" s="57"/>
      <c r="D188" s="57"/>
      <c r="E188" s="57"/>
      <c r="F188" s="57"/>
      <c r="G188" s="57"/>
      <c r="H188" s="57"/>
      <c r="I188" s="57"/>
    </row>
    <row r="190" spans="1:9" x14ac:dyDescent="0.2">
      <c r="A190" s="57"/>
      <c r="B190" s="57"/>
      <c r="C190" s="57"/>
      <c r="D190" s="57"/>
      <c r="E190" s="57"/>
      <c r="F190" s="57"/>
      <c r="G190" s="57"/>
      <c r="H190" s="57"/>
      <c r="I190" s="57"/>
    </row>
    <row r="191" spans="1:9" x14ac:dyDescent="0.2">
      <c r="A191" s="57"/>
      <c r="B191" s="57"/>
      <c r="C191" s="57"/>
      <c r="D191" s="57"/>
      <c r="E191" s="57"/>
      <c r="F191" s="57"/>
      <c r="G191" s="57"/>
      <c r="H191" s="57"/>
      <c r="I191" s="57"/>
    </row>
    <row r="192" spans="1:9" x14ac:dyDescent="0.2">
      <c r="A192" s="57"/>
      <c r="B192" s="57"/>
      <c r="C192" s="57"/>
      <c r="D192" s="57"/>
      <c r="E192" s="57"/>
      <c r="F192" s="57"/>
      <c r="G192" s="57"/>
      <c r="H192" s="57"/>
      <c r="I192" s="57"/>
    </row>
    <row r="193" spans="1:9" x14ac:dyDescent="0.2">
      <c r="A193" s="57"/>
      <c r="B193" s="57"/>
      <c r="C193" s="57"/>
      <c r="D193" s="57"/>
      <c r="E193" s="57"/>
      <c r="F193" s="57"/>
      <c r="G193" s="57"/>
      <c r="H193" s="57"/>
      <c r="I193" s="57"/>
    </row>
    <row r="194" spans="1:9" x14ac:dyDescent="0.2">
      <c r="A194" s="57"/>
      <c r="B194" s="57"/>
      <c r="C194" s="57"/>
      <c r="D194" s="57"/>
      <c r="E194" s="57"/>
      <c r="F194" s="57"/>
      <c r="G194" s="57"/>
      <c r="H194" s="57"/>
      <c r="I194" s="57"/>
    </row>
    <row r="195" spans="1:9" x14ac:dyDescent="0.2">
      <c r="A195" s="57"/>
      <c r="B195" s="57"/>
      <c r="C195" s="57"/>
      <c r="D195" s="57"/>
      <c r="E195" s="57"/>
      <c r="F195" s="57"/>
      <c r="G195" s="57"/>
      <c r="H195" s="57"/>
      <c r="I195" s="57"/>
    </row>
    <row r="197" spans="1:9" x14ac:dyDescent="0.2">
      <c r="A197" s="57"/>
      <c r="B197" s="57"/>
      <c r="C197" s="57"/>
      <c r="D197" s="57"/>
      <c r="E197" s="57"/>
      <c r="F197" s="57"/>
      <c r="G197" s="57"/>
      <c r="H197" s="57"/>
      <c r="I197" s="57"/>
    </row>
    <row r="198" spans="1:9" x14ac:dyDescent="0.2">
      <c r="A198" s="57"/>
      <c r="B198" s="57"/>
      <c r="C198" s="57"/>
      <c r="D198" s="57"/>
      <c r="E198" s="57"/>
      <c r="F198" s="57"/>
      <c r="G198" s="57"/>
      <c r="H198" s="57"/>
      <c r="I198" s="57"/>
    </row>
    <row r="199" spans="1:9" x14ac:dyDescent="0.2">
      <c r="A199" s="57"/>
      <c r="B199" s="57"/>
      <c r="C199" s="57"/>
      <c r="D199" s="57"/>
      <c r="E199" s="57"/>
      <c r="F199" s="57"/>
      <c r="G199" s="57"/>
      <c r="H199" s="57"/>
      <c r="I199" s="57"/>
    </row>
    <row r="205" spans="1:9" x14ac:dyDescent="0.2">
      <c r="A205" s="57"/>
      <c r="B205" s="57"/>
      <c r="C205" s="57"/>
      <c r="D205" s="57"/>
      <c r="E205" s="57"/>
      <c r="F205" s="57"/>
      <c r="G205" s="57"/>
      <c r="H205" s="57"/>
      <c r="I205" s="57"/>
    </row>
    <row r="206" spans="1:9" x14ac:dyDescent="0.2">
      <c r="A206" s="57"/>
      <c r="B206" s="57"/>
      <c r="C206" s="57"/>
      <c r="D206" s="57"/>
      <c r="E206" s="57"/>
      <c r="F206" s="57"/>
      <c r="G206" s="57"/>
      <c r="H206" s="57"/>
      <c r="I206" s="57"/>
    </row>
    <row r="207" spans="1:9" x14ac:dyDescent="0.2">
      <c r="A207" s="57"/>
      <c r="B207" s="57"/>
      <c r="C207" s="57"/>
      <c r="D207" s="57"/>
      <c r="E207" s="57"/>
      <c r="F207" s="57"/>
      <c r="G207" s="57"/>
      <c r="H207" s="57"/>
      <c r="I207" s="57"/>
    </row>
    <row r="208" spans="1:9" x14ac:dyDescent="0.2">
      <c r="A208" s="57"/>
      <c r="B208" s="57"/>
      <c r="C208" s="57"/>
      <c r="D208" s="57"/>
      <c r="E208" s="57"/>
      <c r="F208" s="57"/>
      <c r="G208" s="57"/>
      <c r="H208" s="57"/>
      <c r="I208" s="57"/>
    </row>
    <row r="209" spans="1:9" x14ac:dyDescent="0.2">
      <c r="A209" s="57"/>
      <c r="B209" s="57"/>
      <c r="C209" s="57"/>
      <c r="D209" s="57"/>
      <c r="E209" s="57"/>
      <c r="F209" s="57"/>
      <c r="G209" s="57"/>
      <c r="H209" s="57"/>
      <c r="I209" s="57"/>
    </row>
    <row r="210" spans="1:9" x14ac:dyDescent="0.2">
      <c r="A210" s="57"/>
      <c r="B210" s="57"/>
      <c r="C210" s="57"/>
      <c r="D210" s="57"/>
      <c r="E210" s="57"/>
      <c r="F210" s="57"/>
      <c r="G210" s="57"/>
      <c r="H210" s="57"/>
      <c r="I210" s="57"/>
    </row>
    <row r="211" spans="1:9" x14ac:dyDescent="0.2">
      <c r="A211" s="57"/>
      <c r="B211" s="57"/>
      <c r="C211" s="57"/>
      <c r="D211" s="57"/>
      <c r="E211" s="57"/>
      <c r="F211" s="57"/>
      <c r="G211" s="57"/>
      <c r="H211" s="57"/>
      <c r="I211" s="57"/>
    </row>
    <row r="212" spans="1:9" x14ac:dyDescent="0.2">
      <c r="A212" s="57"/>
      <c r="B212" s="57"/>
      <c r="C212" s="57"/>
      <c r="D212" s="57"/>
      <c r="E212" s="57"/>
      <c r="F212" s="57"/>
      <c r="G212" s="57"/>
      <c r="H212" s="57"/>
      <c r="I212" s="57"/>
    </row>
    <row r="213" spans="1:9" x14ac:dyDescent="0.2">
      <c r="A213" s="57"/>
      <c r="B213" s="57"/>
      <c r="C213" s="57"/>
      <c r="D213" s="57"/>
      <c r="E213" s="57"/>
      <c r="F213" s="57"/>
      <c r="G213" s="57"/>
      <c r="H213" s="57"/>
      <c r="I213" s="57"/>
    </row>
    <row r="214" spans="1:9" x14ac:dyDescent="0.2">
      <c r="A214" s="57"/>
      <c r="B214" s="57"/>
      <c r="C214" s="57"/>
      <c r="D214" s="57"/>
      <c r="E214" s="57"/>
      <c r="F214" s="57"/>
      <c r="G214" s="57"/>
      <c r="H214" s="57"/>
      <c r="I214" s="57"/>
    </row>
    <row r="216" spans="1:9" x14ac:dyDescent="0.2">
      <c r="A216" s="57"/>
      <c r="B216" s="57"/>
      <c r="C216" s="57"/>
      <c r="D216" s="57"/>
      <c r="E216" s="57"/>
      <c r="F216" s="57"/>
      <c r="G216" s="57"/>
      <c r="H216" s="57"/>
      <c r="I216" s="57"/>
    </row>
    <row r="217" spans="1:9" x14ac:dyDescent="0.2">
      <c r="A217" s="57"/>
      <c r="B217" s="57"/>
      <c r="C217" s="57"/>
      <c r="D217" s="57"/>
      <c r="E217" s="57"/>
      <c r="F217" s="57"/>
      <c r="G217" s="57"/>
      <c r="H217" s="57"/>
      <c r="I217" s="57"/>
    </row>
    <row r="218" spans="1:9" x14ac:dyDescent="0.2">
      <c r="A218" s="57"/>
      <c r="B218" s="57"/>
      <c r="C218" s="57"/>
      <c r="D218" s="57"/>
      <c r="E218" s="57"/>
      <c r="F218" s="57"/>
      <c r="G218" s="57"/>
      <c r="H218" s="57"/>
      <c r="I218" s="57"/>
    </row>
    <row r="219" spans="1:9" x14ac:dyDescent="0.2">
      <c r="A219" s="57"/>
      <c r="B219" s="57"/>
      <c r="C219" s="57"/>
      <c r="D219" s="57"/>
      <c r="E219" s="57"/>
      <c r="F219" s="57"/>
      <c r="G219" s="57"/>
      <c r="H219" s="57"/>
      <c r="I219" s="57"/>
    </row>
    <row r="220" spans="1:9" x14ac:dyDescent="0.2">
      <c r="A220" s="57"/>
      <c r="B220" s="57"/>
      <c r="C220" s="57"/>
      <c r="D220" s="57"/>
      <c r="E220" s="57"/>
      <c r="F220" s="57"/>
      <c r="G220" s="57"/>
      <c r="H220" s="57"/>
      <c r="I220" s="57"/>
    </row>
    <row r="221" spans="1:9" x14ac:dyDescent="0.2">
      <c r="A221" s="57"/>
      <c r="B221" s="57"/>
      <c r="C221" s="57"/>
      <c r="D221" s="57"/>
      <c r="E221" s="57"/>
      <c r="F221" s="57"/>
      <c r="G221" s="57"/>
      <c r="H221" s="57"/>
      <c r="I221" s="57"/>
    </row>
    <row r="222" spans="1:9" x14ac:dyDescent="0.2">
      <c r="A222" s="57"/>
      <c r="B222" s="57"/>
      <c r="C222" s="57"/>
      <c r="D222" s="57"/>
      <c r="E222" s="57"/>
      <c r="F222" s="57"/>
      <c r="G222" s="57"/>
      <c r="H222" s="57"/>
      <c r="I222" s="57"/>
    </row>
    <row r="223" spans="1:9" x14ac:dyDescent="0.2">
      <c r="A223" s="57"/>
      <c r="B223" s="57"/>
      <c r="C223" s="57"/>
      <c r="D223" s="57"/>
      <c r="E223" s="57"/>
      <c r="F223" s="57"/>
      <c r="G223" s="57"/>
      <c r="H223" s="57"/>
      <c r="I223" s="57"/>
    </row>
    <row r="224" spans="1:9" x14ac:dyDescent="0.2">
      <c r="A224" s="57"/>
      <c r="B224" s="57"/>
      <c r="C224" s="57"/>
      <c r="D224" s="57"/>
      <c r="E224" s="57"/>
      <c r="F224" s="57"/>
      <c r="G224" s="57"/>
      <c r="H224" s="57"/>
      <c r="I224" s="57"/>
    </row>
    <row r="225" spans="1:9" x14ac:dyDescent="0.2">
      <c r="A225" s="57"/>
      <c r="B225" s="57"/>
      <c r="C225" s="57"/>
      <c r="D225" s="57"/>
      <c r="E225" s="57"/>
      <c r="F225" s="57"/>
      <c r="G225" s="57"/>
      <c r="H225" s="57"/>
      <c r="I225" s="57"/>
    </row>
    <row r="226" spans="1:9" x14ac:dyDescent="0.2">
      <c r="A226" s="57"/>
      <c r="B226" s="57"/>
      <c r="C226" s="57"/>
      <c r="D226" s="57"/>
      <c r="E226" s="57"/>
      <c r="F226" s="57"/>
      <c r="G226" s="57"/>
      <c r="H226" s="57"/>
      <c r="I226" s="57"/>
    </row>
    <row r="227" spans="1:9" x14ac:dyDescent="0.2">
      <c r="A227" s="57"/>
      <c r="B227" s="57"/>
      <c r="C227" s="57"/>
      <c r="D227" s="57"/>
      <c r="E227" s="57"/>
      <c r="F227" s="57"/>
      <c r="G227" s="57"/>
      <c r="H227" s="57"/>
      <c r="I227" s="57"/>
    </row>
    <row r="228" spans="1:9" x14ac:dyDescent="0.2">
      <c r="A228" s="57"/>
      <c r="B228" s="57"/>
      <c r="C228" s="57"/>
      <c r="D228" s="57"/>
      <c r="E228" s="57"/>
      <c r="F228" s="57"/>
      <c r="G228" s="57"/>
      <c r="H228" s="57"/>
      <c r="I228" s="57"/>
    </row>
    <row r="229" spans="1:9" x14ac:dyDescent="0.2">
      <c r="A229" s="57"/>
      <c r="B229" s="57"/>
      <c r="C229" s="57"/>
      <c r="D229" s="57"/>
      <c r="E229" s="57"/>
      <c r="F229" s="57"/>
      <c r="G229" s="57"/>
      <c r="H229" s="57"/>
      <c r="I229" s="57"/>
    </row>
    <row r="230" spans="1:9" x14ac:dyDescent="0.2">
      <c r="A230" s="57"/>
      <c r="B230" s="57"/>
      <c r="C230" s="57"/>
      <c r="D230" s="57"/>
      <c r="E230" s="57"/>
      <c r="F230" s="57"/>
      <c r="G230" s="57"/>
      <c r="H230" s="57"/>
      <c r="I230" s="57"/>
    </row>
    <row r="234" spans="1:9" x14ac:dyDescent="0.2">
      <c r="A234" s="57"/>
      <c r="B234" s="57"/>
      <c r="C234" s="57"/>
      <c r="D234" s="57"/>
      <c r="E234" s="57"/>
      <c r="F234" s="57"/>
      <c r="G234" s="57"/>
      <c r="H234" s="57"/>
      <c r="I234" s="57"/>
    </row>
    <row r="244" spans="1:9" x14ac:dyDescent="0.2">
      <c r="A244" s="57"/>
      <c r="B244" s="57"/>
      <c r="C244" s="57"/>
      <c r="D244" s="57"/>
      <c r="E244" s="57"/>
      <c r="F244" s="57"/>
      <c r="G244" s="57"/>
      <c r="H244" s="57"/>
      <c r="I244" s="57"/>
    </row>
  </sheetData>
  <sheetProtection selectLockedCells="1"/>
  <mergeCells count="23">
    <mergeCell ref="E6:F6"/>
    <mergeCell ref="H6:I6"/>
    <mergeCell ref="A2:D2"/>
    <mergeCell ref="E2:I2"/>
    <mergeCell ref="E3:I3"/>
    <mergeCell ref="E4:I4"/>
    <mergeCell ref="E5:I5"/>
    <mergeCell ref="B44:I44"/>
    <mergeCell ref="H45:I45"/>
    <mergeCell ref="F47:F48"/>
    <mergeCell ref="A43:I43"/>
    <mergeCell ref="E7:I7"/>
    <mergeCell ref="E11:F11"/>
    <mergeCell ref="E12:F12"/>
    <mergeCell ref="E13:F13"/>
    <mergeCell ref="H13:I13"/>
    <mergeCell ref="E16:F16"/>
    <mergeCell ref="E18:F18"/>
    <mergeCell ref="C29:E29"/>
    <mergeCell ref="C32:F32"/>
    <mergeCell ref="B33:F33"/>
    <mergeCell ref="A34:I34"/>
    <mergeCell ref="A25:F25"/>
  </mergeCells>
  <pageMargins left="0.70866141732283472" right="0.70866141732283472" top="0.78740157480314965" bottom="0.78740157480314965" header="0.51181102362204722" footer="0.51181102362204722"/>
  <pageSetup paperSize="9" scale="80" firstPageNumber="71" orientation="portrait" useFirstPageNumber="1" r:id="rId1"/>
  <headerFooter alignWithMargins="0">
    <oddFooter>&amp;L&amp;"Arial,Kurzíva"&amp;11Zastupitelstvo Olomouckého kraje 19. 6. 2023
6.1. - Rozpočet Olomouckého kraje 2022 - závěrečný účet
Příloha č. 14: Financování hospodaření příspěvkových organizací Olomouckého kraje&amp;R&amp;"Arial,Kurzíva"&amp;11Strana &amp;P (celkem 293)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tabColor theme="4" tint="0.59999389629810485"/>
  </sheetPr>
  <dimension ref="A1:M244"/>
  <sheetViews>
    <sheetView showGridLines="0" zoomScaleNormal="100" workbookViewId="0">
      <selection activeCell="K22" sqref="K22"/>
    </sheetView>
  </sheetViews>
  <sheetFormatPr defaultColWidth="9.140625" defaultRowHeight="12.75" x14ac:dyDescent="0.2"/>
  <cols>
    <col min="1" max="1" width="7.5703125" style="52" customWidth="1"/>
    <col min="2" max="2" width="2.5703125" style="52" customWidth="1"/>
    <col min="3" max="3" width="8.42578125" style="52" customWidth="1"/>
    <col min="4" max="4" width="8.28515625" style="52" customWidth="1"/>
    <col min="5" max="5" width="15.28515625" style="52" customWidth="1"/>
    <col min="6" max="6" width="15.5703125" style="52" customWidth="1"/>
    <col min="7" max="7" width="15" style="52" customWidth="1"/>
    <col min="8" max="8" width="15.28515625" style="52" customWidth="1"/>
    <col min="9" max="9" width="19" style="52" customWidth="1"/>
    <col min="10" max="10" width="16.85546875" style="309" customWidth="1"/>
    <col min="11" max="11" width="14.42578125" style="7" customWidth="1"/>
    <col min="12" max="16384" width="9.140625" style="57"/>
  </cols>
  <sheetData>
    <row r="1" spans="1:11" ht="19.5" x14ac:dyDescent="0.4">
      <c r="A1" s="208" t="s">
        <v>0</v>
      </c>
      <c r="B1" s="209"/>
      <c r="C1" s="209"/>
      <c r="D1" s="209"/>
      <c r="I1" s="210"/>
    </row>
    <row r="2" spans="1:11" ht="19.5" x14ac:dyDescent="0.4">
      <c r="A2" s="456" t="s">
        <v>1</v>
      </c>
      <c r="B2" s="456"/>
      <c r="C2" s="456"/>
      <c r="D2" s="456"/>
      <c r="E2" s="457" t="s">
        <v>82</v>
      </c>
      <c r="F2" s="457"/>
      <c r="G2" s="457"/>
      <c r="H2" s="457"/>
      <c r="I2" s="457"/>
      <c r="J2" s="22"/>
    </row>
    <row r="3" spans="1:11" ht="9.75" customHeight="1" x14ac:dyDescent="0.4">
      <c r="A3" s="212"/>
      <c r="B3" s="212"/>
      <c r="C3" s="212"/>
      <c r="D3" s="212"/>
      <c r="E3" s="449" t="s">
        <v>23</v>
      </c>
      <c r="F3" s="449"/>
      <c r="G3" s="449"/>
      <c r="H3" s="449"/>
      <c r="I3" s="449"/>
      <c r="J3" s="22"/>
    </row>
    <row r="4" spans="1:11" ht="15.75" x14ac:dyDescent="0.25">
      <c r="A4" s="213" t="s">
        <v>2</v>
      </c>
      <c r="E4" s="458" t="s">
        <v>180</v>
      </c>
      <c r="F4" s="458"/>
      <c r="G4" s="458"/>
      <c r="H4" s="458"/>
      <c r="I4" s="458"/>
    </row>
    <row r="5" spans="1:11" ht="7.5" customHeight="1" x14ac:dyDescent="0.3">
      <c r="A5" s="214"/>
      <c r="E5" s="449" t="s">
        <v>23</v>
      </c>
      <c r="F5" s="449"/>
      <c r="G5" s="449"/>
      <c r="H5" s="449"/>
      <c r="I5" s="449"/>
    </row>
    <row r="6" spans="1:11" ht="19.5" x14ac:dyDescent="0.4">
      <c r="A6" s="211" t="s">
        <v>34</v>
      </c>
      <c r="C6" s="215"/>
      <c r="D6" s="215"/>
      <c r="E6" s="446">
        <v>61989762</v>
      </c>
      <c r="F6" s="447"/>
      <c r="G6" s="216" t="s">
        <v>3</v>
      </c>
      <c r="H6" s="448">
        <v>1033</v>
      </c>
      <c r="I6" s="448"/>
    </row>
    <row r="7" spans="1:11" ht="8.25" customHeight="1" x14ac:dyDescent="0.4">
      <c r="A7" s="211"/>
      <c r="E7" s="449" t="s">
        <v>24</v>
      </c>
      <c r="F7" s="449"/>
      <c r="G7" s="449"/>
      <c r="H7" s="449"/>
      <c r="I7" s="449"/>
    </row>
    <row r="8" spans="1:11" ht="19.5" hidden="1" x14ac:dyDescent="0.4">
      <c r="A8" s="211"/>
      <c r="E8" s="217"/>
      <c r="F8" s="217"/>
      <c r="G8" s="217"/>
      <c r="H8" s="218"/>
      <c r="I8" s="217"/>
    </row>
    <row r="9" spans="1:11" ht="30.75" customHeight="1" x14ac:dyDescent="0.4">
      <c r="A9" s="211"/>
      <c r="E9" s="217"/>
      <c r="F9" s="217"/>
      <c r="G9" s="217"/>
      <c r="H9" s="218"/>
      <c r="I9" s="217"/>
    </row>
    <row r="11" spans="1:11" ht="15" customHeight="1" x14ac:dyDescent="0.4">
      <c r="A11" s="219"/>
      <c r="E11" s="450" t="s">
        <v>4</v>
      </c>
      <c r="F11" s="451"/>
      <c r="G11" s="220" t="s">
        <v>5</v>
      </c>
      <c r="H11" s="55" t="s">
        <v>6</v>
      </c>
      <c r="I11" s="55"/>
      <c r="J11" s="27"/>
      <c r="K11" s="4"/>
    </row>
    <row r="12" spans="1:11" ht="15" customHeight="1" x14ac:dyDescent="0.4">
      <c r="A12" s="54"/>
      <c r="B12" s="54"/>
      <c r="C12" s="54"/>
      <c r="D12" s="54"/>
      <c r="E12" s="450" t="s">
        <v>7</v>
      </c>
      <c r="F12" s="451"/>
      <c r="G12" s="220" t="s">
        <v>8</v>
      </c>
      <c r="H12" s="221" t="s">
        <v>9</v>
      </c>
      <c r="I12" s="222" t="s">
        <v>10</v>
      </c>
      <c r="J12" s="27"/>
      <c r="K12" s="4"/>
    </row>
    <row r="13" spans="1:11" ht="12.75" customHeight="1" x14ac:dyDescent="0.2">
      <c r="A13" s="54"/>
      <c r="B13" s="54"/>
      <c r="C13" s="54"/>
      <c r="D13" s="54"/>
      <c r="E13" s="450" t="s">
        <v>11</v>
      </c>
      <c r="F13" s="451"/>
      <c r="G13" s="223"/>
      <c r="H13" s="452" t="s">
        <v>35</v>
      </c>
      <c r="I13" s="452"/>
      <c r="J13" s="27"/>
      <c r="K13" s="4"/>
    </row>
    <row r="14" spans="1:11" ht="12.75" customHeight="1" x14ac:dyDescent="0.2">
      <c r="A14" s="54"/>
      <c r="B14" s="54"/>
      <c r="C14" s="54"/>
      <c r="D14" s="54"/>
      <c r="E14" s="224"/>
      <c r="F14" s="224"/>
      <c r="G14" s="223"/>
      <c r="H14" s="119"/>
      <c r="I14" s="119"/>
      <c r="J14" s="27"/>
      <c r="K14" s="4"/>
    </row>
    <row r="15" spans="1:11" ht="18.75" x14ac:dyDescent="0.4">
      <c r="A15" s="114" t="s">
        <v>36</v>
      </c>
      <c r="B15" s="114"/>
      <c r="C15" s="51"/>
      <c r="D15" s="114"/>
      <c r="E15" s="53"/>
      <c r="F15" s="53"/>
      <c r="G15" s="115"/>
      <c r="H15" s="54"/>
      <c r="I15" s="54"/>
      <c r="J15" s="27"/>
      <c r="K15" s="4"/>
    </row>
    <row r="16" spans="1:11" ht="19.5" x14ac:dyDescent="0.4">
      <c r="A16" s="225" t="s">
        <v>62</v>
      </c>
      <c r="B16" s="114"/>
      <c r="C16" s="51"/>
      <c r="D16" s="114"/>
      <c r="E16" s="453">
        <v>20116000</v>
      </c>
      <c r="F16" s="454"/>
      <c r="G16" s="226">
        <f>H16+I16</f>
        <v>22436801.059999999</v>
      </c>
      <c r="H16" s="101">
        <v>22435807.059999999</v>
      </c>
      <c r="I16" s="101">
        <v>994</v>
      </c>
      <c r="J16" s="27"/>
      <c r="K16" s="4"/>
    </row>
    <row r="17" spans="1:11" ht="18" x14ac:dyDescent="0.35">
      <c r="A17" s="227" t="s">
        <v>6</v>
      </c>
      <c r="B17" s="116"/>
      <c r="C17" s="228" t="s">
        <v>26</v>
      </c>
      <c r="D17" s="116"/>
      <c r="E17" s="116"/>
      <c r="F17" s="116"/>
      <c r="G17" s="56">
        <f>H17+I17</f>
        <v>0</v>
      </c>
      <c r="H17" s="56">
        <v>0</v>
      </c>
      <c r="I17" s="56">
        <v>0</v>
      </c>
      <c r="J17" s="320"/>
      <c r="K17" s="311"/>
    </row>
    <row r="18" spans="1:11" ht="19.5" x14ac:dyDescent="0.4">
      <c r="A18" s="225" t="s">
        <v>63</v>
      </c>
      <c r="B18" s="116"/>
      <c r="C18" s="116"/>
      <c r="D18" s="116"/>
      <c r="E18" s="453">
        <v>20139000</v>
      </c>
      <c r="F18" s="454"/>
      <c r="G18" s="226">
        <f>H18+I18</f>
        <v>22513808.84</v>
      </c>
      <c r="H18" s="101">
        <v>22479808.84</v>
      </c>
      <c r="I18" s="101">
        <v>34000</v>
      </c>
      <c r="J18" s="27"/>
      <c r="K18" s="4"/>
    </row>
    <row r="19" spans="1:11" ht="19.5" x14ac:dyDescent="0.4">
      <c r="A19" s="225"/>
      <c r="B19" s="116"/>
      <c r="C19" s="116"/>
      <c r="D19" s="116"/>
      <c r="E19" s="229"/>
      <c r="F19" s="230"/>
      <c r="G19" s="231"/>
      <c r="H19" s="101"/>
      <c r="I19" s="101"/>
      <c r="J19" s="295"/>
      <c r="K19" s="4"/>
    </row>
    <row r="20" spans="1:11" s="132" customFormat="1" ht="19.5" x14ac:dyDescent="0.4">
      <c r="A20" s="129" t="s">
        <v>64</v>
      </c>
      <c r="B20" s="129"/>
      <c r="C20" s="130"/>
      <c r="D20" s="129"/>
      <c r="E20" s="129"/>
      <c r="F20" s="129"/>
      <c r="G20" s="131">
        <f>G18-G16+G17</f>
        <v>77007.780000001192</v>
      </c>
      <c r="H20" s="131">
        <f>H18-H16+H17</f>
        <v>44001.780000001192</v>
      </c>
      <c r="I20" s="131">
        <f>I18-I16+I17</f>
        <v>33006</v>
      </c>
      <c r="J20" s="314"/>
      <c r="K20" s="57"/>
    </row>
    <row r="21" spans="1:11" s="132" customFormat="1" ht="19.5" x14ac:dyDescent="0.4">
      <c r="A21" s="129" t="s">
        <v>65</v>
      </c>
      <c r="B21" s="129"/>
      <c r="C21" s="130"/>
      <c r="D21" s="129"/>
      <c r="E21" s="129"/>
      <c r="F21" s="129"/>
      <c r="G21" s="131">
        <f>G20-G17</f>
        <v>77007.780000001192</v>
      </c>
      <c r="H21" s="131">
        <f>H20-H17</f>
        <v>44001.780000001192</v>
      </c>
      <c r="I21" s="131">
        <f>I20-I17</f>
        <v>33006</v>
      </c>
      <c r="J21" s="314"/>
      <c r="K21" s="313"/>
    </row>
    <row r="22" spans="1:11" ht="14.25" customHeight="1" x14ac:dyDescent="0.4">
      <c r="A22" s="53"/>
      <c r="B22" s="116"/>
      <c r="C22" s="116"/>
      <c r="D22" s="116"/>
      <c r="E22" s="116"/>
      <c r="F22" s="116"/>
      <c r="G22" s="116"/>
      <c r="H22" s="232"/>
      <c r="I22" s="232"/>
      <c r="J22" s="314"/>
      <c r="K22" s="313"/>
    </row>
    <row r="23" spans="1:11" ht="19.5" x14ac:dyDescent="0.4">
      <c r="J23" s="314"/>
      <c r="K23" s="313"/>
    </row>
    <row r="24" spans="1:11" ht="19.5" x14ac:dyDescent="0.4">
      <c r="A24" s="114" t="s">
        <v>66</v>
      </c>
      <c r="B24" s="233"/>
      <c r="C24" s="51"/>
      <c r="D24" s="233"/>
      <c r="E24" s="233"/>
      <c r="J24" s="314"/>
      <c r="K24" s="313"/>
    </row>
    <row r="25" spans="1:11" s="132" customFormat="1" ht="28.5" customHeight="1" x14ac:dyDescent="0.3">
      <c r="A25" s="437" t="s">
        <v>196</v>
      </c>
      <c r="B25" s="437"/>
      <c r="C25" s="437"/>
      <c r="D25" s="437"/>
      <c r="E25" s="437"/>
      <c r="F25" s="437"/>
      <c r="G25" s="134">
        <f>G21-I26</f>
        <v>77007.780000001192</v>
      </c>
      <c r="H25" s="135">
        <f>H21</f>
        <v>44001.780000001192</v>
      </c>
      <c r="I25" s="135">
        <f>I21-I26</f>
        <v>33006</v>
      </c>
    </row>
    <row r="26" spans="1:11" s="132" customFormat="1" ht="15" x14ac:dyDescent="0.3">
      <c r="A26" s="133" t="s">
        <v>197</v>
      </c>
      <c r="B26" s="130"/>
      <c r="C26" s="130"/>
      <c r="D26" s="130"/>
      <c r="E26" s="130"/>
      <c r="F26" s="130"/>
      <c r="G26" s="134"/>
      <c r="H26" s="363" t="s">
        <v>198</v>
      </c>
      <c r="I26" s="135">
        <v>0</v>
      </c>
      <c r="J26" s="321"/>
      <c r="K26" s="313"/>
    </row>
    <row r="27" spans="1:11" s="132" customFormat="1" x14ac:dyDescent="0.2">
      <c r="A27" s="136"/>
      <c r="B27" s="136"/>
      <c r="C27" s="136"/>
      <c r="D27" s="136"/>
      <c r="E27" s="136"/>
      <c r="F27" s="136"/>
      <c r="G27" s="136"/>
      <c r="H27" s="136"/>
      <c r="I27" s="136"/>
      <c r="J27" s="315"/>
      <c r="K27" s="316"/>
    </row>
    <row r="28" spans="1:11" s="132" customFormat="1" ht="16.5" x14ac:dyDescent="0.35">
      <c r="A28" s="129" t="s">
        <v>37</v>
      </c>
      <c r="B28" s="129" t="s">
        <v>38</v>
      </c>
      <c r="C28" s="129"/>
      <c r="D28" s="137"/>
      <c r="E28" s="137"/>
      <c r="F28" s="138"/>
      <c r="G28" s="131"/>
      <c r="H28" s="139"/>
      <c r="I28" s="138"/>
      <c r="J28" s="317"/>
      <c r="K28" s="313"/>
    </row>
    <row r="29" spans="1:11" s="132" customFormat="1" ht="16.5" customHeight="1" x14ac:dyDescent="0.3">
      <c r="A29" s="129"/>
      <c r="B29" s="129"/>
      <c r="C29" s="438" t="s">
        <v>14</v>
      </c>
      <c r="D29" s="438"/>
      <c r="E29" s="438"/>
      <c r="F29" s="138"/>
      <c r="G29" s="140">
        <f>G30+G31</f>
        <v>77007.78</v>
      </c>
      <c r="H29" s="139"/>
      <c r="I29" s="138"/>
      <c r="J29" s="317"/>
      <c r="K29" s="313"/>
    </row>
    <row r="30" spans="1:11" s="132" customFormat="1" ht="18.75" x14ac:dyDescent="0.4">
      <c r="A30" s="141"/>
      <c r="B30" s="141"/>
      <c r="C30" s="142"/>
      <c r="D30" s="143"/>
      <c r="E30" s="144" t="s">
        <v>41</v>
      </c>
      <c r="F30" s="145" t="s">
        <v>15</v>
      </c>
      <c r="G30" s="146">
        <v>0</v>
      </c>
      <c r="H30" s="139"/>
      <c r="I30" s="138"/>
      <c r="J30" s="57"/>
      <c r="K30" s="57"/>
    </row>
    <row r="31" spans="1:11" s="132" customFormat="1" ht="18.75" x14ac:dyDescent="0.4">
      <c r="A31" s="141"/>
      <c r="B31" s="141"/>
      <c r="C31" s="147"/>
      <c r="D31" s="143"/>
      <c r="E31" s="148"/>
      <c r="F31" s="145" t="s">
        <v>55</v>
      </c>
      <c r="G31" s="146">
        <v>77007.78</v>
      </c>
      <c r="H31" s="139"/>
      <c r="I31" s="138"/>
      <c r="J31" s="318"/>
      <c r="K31" s="318"/>
    </row>
    <row r="32" spans="1:11" s="132" customFormat="1" ht="18.75" x14ac:dyDescent="0.4">
      <c r="A32" s="141"/>
      <c r="B32" s="149"/>
      <c r="C32" s="438" t="s">
        <v>42</v>
      </c>
      <c r="D32" s="438"/>
      <c r="E32" s="438"/>
      <c r="F32" s="438"/>
      <c r="G32" s="140">
        <f>I26</f>
        <v>0</v>
      </c>
      <c r="H32" s="139"/>
      <c r="I32" s="138"/>
      <c r="J32" s="319"/>
      <c r="K32" s="57"/>
    </row>
    <row r="33" spans="1:13" ht="20.25" customHeight="1" x14ac:dyDescent="0.3">
      <c r="A33" s="150"/>
      <c r="B33" s="455" t="str">
        <f>CONCATENATE("b) Výsledek hospod. předcház. účet. období k 31. 12. ",'Rekapitulace dle oblasti'!E7)</f>
        <v>b) Výsledek hospod. předcház. účet. období k 31. 12. 2022</v>
      </c>
      <c r="C33" s="455"/>
      <c r="D33" s="455"/>
      <c r="E33" s="455"/>
      <c r="F33" s="455"/>
      <c r="G33" s="151">
        <v>0</v>
      </c>
      <c r="H33" s="150"/>
      <c r="I33" s="150"/>
      <c r="J33" s="321"/>
      <c r="K33" s="310"/>
    </row>
    <row r="34" spans="1:13" ht="38.25" customHeight="1" x14ac:dyDescent="0.2">
      <c r="A34" s="441"/>
      <c r="B34" s="441"/>
      <c r="C34" s="441"/>
      <c r="D34" s="441"/>
      <c r="E34" s="441"/>
      <c r="F34" s="441"/>
      <c r="G34" s="441"/>
      <c r="H34" s="441"/>
      <c r="I34" s="441"/>
      <c r="J34" s="321"/>
      <c r="K34" s="18"/>
    </row>
    <row r="35" spans="1:13" ht="18.75" customHeight="1" x14ac:dyDescent="0.4">
      <c r="A35" s="30" t="s">
        <v>39</v>
      </c>
      <c r="B35" s="30" t="s">
        <v>21</v>
      </c>
      <c r="C35" s="30"/>
      <c r="D35" s="34"/>
      <c r="E35" s="47"/>
      <c r="F35" s="3"/>
      <c r="G35" s="152"/>
      <c r="H35" s="29"/>
      <c r="I35" s="29"/>
      <c r="J35" s="315"/>
      <c r="K35" s="316"/>
    </row>
    <row r="36" spans="1:13" ht="18.75" x14ac:dyDescent="0.4">
      <c r="A36" s="30"/>
      <c r="B36" s="30"/>
      <c r="C36" s="30"/>
      <c r="D36" s="34"/>
      <c r="E36" s="27"/>
      <c r="F36" s="360" t="s">
        <v>25</v>
      </c>
      <c r="G36" s="44" t="s">
        <v>5</v>
      </c>
      <c r="H36" s="29"/>
      <c r="I36" s="153" t="s">
        <v>27</v>
      </c>
      <c r="J36" s="18"/>
    </row>
    <row r="37" spans="1:13" ht="16.5" x14ac:dyDescent="0.35">
      <c r="A37" s="154" t="s">
        <v>22</v>
      </c>
      <c r="B37" s="35"/>
      <c r="C37" s="2"/>
      <c r="D37" s="35"/>
      <c r="E37" s="47"/>
      <c r="F37" s="48">
        <v>0</v>
      </c>
      <c r="G37" s="48">
        <v>0</v>
      </c>
      <c r="H37" s="49"/>
      <c r="I37" s="155" t="str">
        <f>IF(F37=0,"nerozp.",G37/F37)</f>
        <v>nerozp.</v>
      </c>
      <c r="J37" s="18"/>
    </row>
    <row r="38" spans="1:13" ht="16.5" hidden="1" customHeight="1" x14ac:dyDescent="0.35">
      <c r="A38" s="154" t="s">
        <v>60</v>
      </c>
      <c r="B38" s="35"/>
      <c r="C38" s="2"/>
      <c r="D38" s="50"/>
      <c r="E38" s="50"/>
      <c r="F38" s="48">
        <v>0</v>
      </c>
      <c r="G38" s="48">
        <v>0</v>
      </c>
      <c r="H38" s="49"/>
      <c r="I38" s="155" t="e">
        <f t="shared" ref="I38:I39" si="0">G38/F38</f>
        <v>#DIV/0!</v>
      </c>
      <c r="J38" s="18"/>
    </row>
    <row r="39" spans="1:13" ht="16.5" hidden="1" customHeight="1" x14ac:dyDescent="0.35">
      <c r="A39" s="154" t="s">
        <v>61</v>
      </c>
      <c r="B39" s="35"/>
      <c r="C39" s="2"/>
      <c r="D39" s="50"/>
      <c r="E39" s="50"/>
      <c r="F39" s="48">
        <v>0</v>
      </c>
      <c r="G39" s="48">
        <v>0</v>
      </c>
      <c r="H39" s="49"/>
      <c r="I39" s="155" t="e">
        <f t="shared" si="0"/>
        <v>#DIV/0!</v>
      </c>
      <c r="J39" s="18"/>
    </row>
    <row r="40" spans="1:13" ht="16.5" x14ac:dyDescent="0.35">
      <c r="A40" s="154" t="s">
        <v>54</v>
      </c>
      <c r="B40" s="35"/>
      <c r="C40" s="2"/>
      <c r="D40" s="50"/>
      <c r="E40" s="50"/>
      <c r="F40" s="48">
        <v>0</v>
      </c>
      <c r="G40" s="48">
        <v>0</v>
      </c>
      <c r="H40" s="49"/>
      <c r="I40" s="155" t="str">
        <f t="shared" ref="I40:I42" si="1">IF(F40=0,"nerozp.",G40/F40)</f>
        <v>nerozp.</v>
      </c>
      <c r="J40" s="8"/>
    </row>
    <row r="41" spans="1:13" ht="16.5" x14ac:dyDescent="0.35">
      <c r="A41" s="154" t="s">
        <v>52</v>
      </c>
      <c r="B41" s="35"/>
      <c r="C41" s="2"/>
      <c r="D41" s="47"/>
      <c r="E41" s="47"/>
      <c r="F41" s="48">
        <v>154346</v>
      </c>
      <c r="G41" s="48">
        <v>154346</v>
      </c>
      <c r="H41" s="49"/>
      <c r="I41" s="386">
        <f>IF(F41=0,"nerozp.",G41/F41)</f>
        <v>1</v>
      </c>
      <c r="J41" s="8"/>
    </row>
    <row r="42" spans="1:13" ht="16.5" x14ac:dyDescent="0.35">
      <c r="A42" s="154" t="s">
        <v>230</v>
      </c>
      <c r="B42" s="2"/>
      <c r="C42" s="2"/>
      <c r="D42" s="29"/>
      <c r="E42" s="29"/>
      <c r="F42" s="48">
        <v>0</v>
      </c>
      <c r="G42" s="48">
        <v>0</v>
      </c>
      <c r="H42" s="49"/>
      <c r="I42" s="155" t="str">
        <f t="shared" si="1"/>
        <v>nerozp.</v>
      </c>
      <c r="J42" s="8"/>
    </row>
    <row r="43" spans="1:13" ht="12.75" hidden="1" customHeight="1" x14ac:dyDescent="0.2">
      <c r="A43" s="433" t="s">
        <v>51</v>
      </c>
      <c r="B43" s="433"/>
      <c r="C43" s="433"/>
      <c r="D43" s="433"/>
      <c r="E43" s="433"/>
      <c r="F43" s="433"/>
      <c r="G43" s="433"/>
      <c r="H43" s="433"/>
      <c r="I43" s="433"/>
      <c r="J43" s="8"/>
    </row>
    <row r="44" spans="1:13" ht="27" customHeight="1" x14ac:dyDescent="0.2">
      <c r="A44" s="156" t="s">
        <v>51</v>
      </c>
      <c r="B44" s="426"/>
      <c r="C44" s="426"/>
      <c r="D44" s="426"/>
      <c r="E44" s="426"/>
      <c r="F44" s="426"/>
      <c r="G44" s="426"/>
      <c r="H44" s="426"/>
      <c r="I44" s="426"/>
      <c r="J44" s="8"/>
    </row>
    <row r="45" spans="1:13" ht="19.5" thickBot="1" x14ac:dyDescent="0.45">
      <c r="A45" s="30" t="s">
        <v>40</v>
      </c>
      <c r="B45" s="30" t="s">
        <v>16</v>
      </c>
      <c r="C45" s="30"/>
      <c r="D45" s="47"/>
      <c r="E45" s="47"/>
      <c r="F45" s="29"/>
      <c r="G45" s="36"/>
      <c r="H45" s="427" t="s">
        <v>29</v>
      </c>
      <c r="I45" s="427"/>
      <c r="J45" s="8"/>
    </row>
    <row r="46" spans="1:13" ht="18.75" thickTop="1" x14ac:dyDescent="0.35">
      <c r="A46" s="157"/>
      <c r="B46" s="158"/>
      <c r="C46" s="159"/>
      <c r="D46" s="158"/>
      <c r="E46" s="160" t="str">
        <f>CONCATENATE("Stav k 1.1.",'Rekapitulace dle oblasti'!E7)</f>
        <v>Stav k 1.1.2022</v>
      </c>
      <c r="F46" s="161" t="s">
        <v>17</v>
      </c>
      <c r="G46" s="161" t="s">
        <v>18</v>
      </c>
      <c r="H46" s="162" t="s">
        <v>19</v>
      </c>
      <c r="I46" s="163" t="s">
        <v>28</v>
      </c>
      <c r="J46" s="8"/>
      <c r="L46" s="4"/>
      <c r="M46" s="4"/>
    </row>
    <row r="47" spans="1:13" x14ac:dyDescent="0.2">
      <c r="A47" s="164"/>
      <c r="B47" s="165"/>
      <c r="C47" s="165"/>
      <c r="D47" s="165"/>
      <c r="E47" s="166"/>
      <c r="F47" s="445"/>
      <c r="G47" s="167"/>
      <c r="H47" s="168" t="str">
        <f>CONCATENATE("31.12.",'Rekapitulace dle oblasti'!E7)</f>
        <v>31.12.2022</v>
      </c>
      <c r="I47" s="169" t="str">
        <f>CONCATENATE("31.12.",'Rekapitulace dle oblasti'!E7)</f>
        <v>31.12.2022</v>
      </c>
      <c r="J47" s="8"/>
      <c r="L47" s="4"/>
      <c r="M47" s="4"/>
    </row>
    <row r="48" spans="1:13" x14ac:dyDescent="0.2">
      <c r="A48" s="164"/>
      <c r="B48" s="165"/>
      <c r="C48" s="165"/>
      <c r="D48" s="165"/>
      <c r="E48" s="166"/>
      <c r="F48" s="445"/>
      <c r="G48" s="170"/>
      <c r="H48" s="170"/>
      <c r="I48" s="171"/>
      <c r="J48" s="429"/>
      <c r="K48" s="430"/>
      <c r="L48" s="4"/>
      <c r="M48" s="4"/>
    </row>
    <row r="49" spans="1:13" ht="13.5" thickBot="1" x14ac:dyDescent="0.25">
      <c r="A49" s="172"/>
      <c r="B49" s="173"/>
      <c r="C49" s="173"/>
      <c r="D49" s="173"/>
      <c r="E49" s="166"/>
      <c r="F49" s="174"/>
      <c r="G49" s="174"/>
      <c r="H49" s="174"/>
      <c r="I49" s="175"/>
      <c r="L49" s="4"/>
      <c r="M49" s="4"/>
    </row>
    <row r="50" spans="1:13" ht="13.5" thickTop="1" x14ac:dyDescent="0.2">
      <c r="A50" s="176"/>
      <c r="B50" s="177"/>
      <c r="C50" s="177" t="s">
        <v>15</v>
      </c>
      <c r="D50" s="177"/>
      <c r="E50" s="178">
        <v>0</v>
      </c>
      <c r="F50" s="179">
        <v>0</v>
      </c>
      <c r="G50" s="180">
        <v>0</v>
      </c>
      <c r="H50" s="180">
        <f t="shared" ref="H50:H53" si="2">E50+F50-G50</f>
        <v>0</v>
      </c>
      <c r="I50" s="181">
        <v>0</v>
      </c>
      <c r="J50" s="322"/>
      <c r="K50" s="322"/>
      <c r="L50" s="310"/>
      <c r="M50" s="4"/>
    </row>
    <row r="51" spans="1:13" x14ac:dyDescent="0.2">
      <c r="A51" s="182"/>
      <c r="B51" s="183"/>
      <c r="C51" s="183" t="s">
        <v>20</v>
      </c>
      <c r="D51" s="183"/>
      <c r="E51" s="184">
        <v>162438.91</v>
      </c>
      <c r="F51" s="185">
        <v>292914.21999999997</v>
      </c>
      <c r="G51" s="186">
        <v>311359</v>
      </c>
      <c r="H51" s="186">
        <f t="shared" si="2"/>
        <v>143994.13</v>
      </c>
      <c r="I51" s="187">
        <v>116356.24</v>
      </c>
      <c r="J51" s="322"/>
      <c r="K51" s="323"/>
      <c r="L51" s="310"/>
      <c r="M51" s="4"/>
    </row>
    <row r="52" spans="1:13" x14ac:dyDescent="0.2">
      <c r="A52" s="182"/>
      <c r="B52" s="183"/>
      <c r="C52" s="183" t="s">
        <v>55</v>
      </c>
      <c r="D52" s="183"/>
      <c r="E52" s="184">
        <v>24464.49</v>
      </c>
      <c r="F52" s="185">
        <v>472930.09</v>
      </c>
      <c r="G52" s="186">
        <v>33775.019999999997</v>
      </c>
      <c r="H52" s="186">
        <f t="shared" si="2"/>
        <v>463619.56</v>
      </c>
      <c r="I52" s="187">
        <v>463619.56</v>
      </c>
      <c r="J52" s="323"/>
      <c r="K52" s="323"/>
      <c r="L52" s="310"/>
      <c r="M52" s="4"/>
    </row>
    <row r="53" spans="1:13" x14ac:dyDescent="0.2">
      <c r="A53" s="182"/>
      <c r="B53" s="183"/>
      <c r="C53" s="183" t="s">
        <v>53</v>
      </c>
      <c r="D53" s="183"/>
      <c r="E53" s="184">
        <v>63938.14</v>
      </c>
      <c r="F53" s="185">
        <v>155340</v>
      </c>
      <c r="G53" s="186">
        <v>218284.14</v>
      </c>
      <c r="H53" s="186">
        <f t="shared" si="2"/>
        <v>994</v>
      </c>
      <c r="I53" s="187">
        <v>994</v>
      </c>
      <c r="J53" s="324"/>
      <c r="K53" s="324"/>
      <c r="L53" s="310"/>
      <c r="M53" s="4"/>
    </row>
    <row r="54" spans="1:13" ht="18.75" thickBot="1" x14ac:dyDescent="0.4">
      <c r="A54" s="188" t="s">
        <v>11</v>
      </c>
      <c r="B54" s="189"/>
      <c r="C54" s="189"/>
      <c r="D54" s="189"/>
      <c r="E54" s="190">
        <f>E50+E51+E52+E53</f>
        <v>250841.53999999998</v>
      </c>
      <c r="F54" s="191">
        <f>F50+F51+F52+F53</f>
        <v>921184.31</v>
      </c>
      <c r="G54" s="192">
        <f>G50+G51+G52+G53</f>
        <v>563418.16</v>
      </c>
      <c r="H54" s="192">
        <f>H50+H51+H52+H53</f>
        <v>608607.68999999994</v>
      </c>
      <c r="I54" s="193">
        <f>SUM(I50:I53)</f>
        <v>580969.80000000005</v>
      </c>
      <c r="J54" s="325"/>
      <c r="K54" s="325"/>
      <c r="L54" s="310"/>
      <c r="M54" s="4"/>
    </row>
    <row r="55" spans="1:13" ht="13.5" thickTop="1" x14ac:dyDescent="0.2">
      <c r="A55" s="27"/>
      <c r="B55" s="27"/>
      <c r="C55" s="27"/>
      <c r="D55" s="27"/>
      <c r="E55" s="27"/>
      <c r="F55" s="27"/>
      <c r="G55" s="286"/>
      <c r="H55" s="27"/>
      <c r="I55" s="27"/>
    </row>
    <row r="56" spans="1:13" x14ac:dyDescent="0.2">
      <c r="A56" s="27"/>
      <c r="B56" s="27"/>
      <c r="C56" s="27"/>
      <c r="D56" s="27"/>
      <c r="E56" s="27"/>
      <c r="F56" s="27"/>
      <c r="G56" s="27"/>
      <c r="H56" s="27"/>
      <c r="I56" s="27"/>
    </row>
    <row r="57" spans="1:13" x14ac:dyDescent="0.2">
      <c r="A57" s="27"/>
      <c r="B57" s="27"/>
      <c r="C57" s="27"/>
      <c r="D57" s="27"/>
      <c r="E57" s="27"/>
      <c r="F57" s="27"/>
      <c r="G57" s="27"/>
      <c r="H57" s="27"/>
      <c r="I57" s="27"/>
    </row>
    <row r="58" spans="1:13" x14ac:dyDescent="0.2">
      <c r="A58" s="27"/>
      <c r="B58" s="27"/>
      <c r="C58" s="27"/>
      <c r="D58" s="27"/>
      <c r="E58" s="27"/>
      <c r="F58" s="27"/>
      <c r="G58" s="27"/>
      <c r="H58" s="27"/>
      <c r="I58" s="27"/>
    </row>
    <row r="59" spans="1:13" x14ac:dyDescent="0.2">
      <c r="A59" s="27"/>
      <c r="B59" s="27"/>
      <c r="C59" s="27"/>
      <c r="D59" s="27"/>
      <c r="E59" s="27"/>
      <c r="F59" s="27"/>
      <c r="G59" s="27"/>
      <c r="H59" s="27"/>
      <c r="I59" s="27"/>
    </row>
    <row r="60" spans="1:13" x14ac:dyDescent="0.2">
      <c r="A60" s="27"/>
      <c r="B60" s="27"/>
      <c r="C60" s="27"/>
      <c r="D60" s="27"/>
      <c r="E60" s="27"/>
      <c r="F60" s="27"/>
      <c r="G60" s="27"/>
      <c r="H60" s="27"/>
      <c r="I60" s="27"/>
    </row>
    <row r="61" spans="1:13" x14ac:dyDescent="0.2">
      <c r="A61" s="27"/>
      <c r="B61" s="27"/>
      <c r="C61" s="27"/>
      <c r="D61" s="27"/>
      <c r="E61" s="27"/>
      <c r="F61" s="27"/>
      <c r="G61" s="27"/>
      <c r="H61" s="27"/>
      <c r="I61" s="27"/>
    </row>
    <row r="62" spans="1:13" x14ac:dyDescent="0.2">
      <c r="A62" s="4"/>
      <c r="B62" s="4"/>
      <c r="C62" s="4"/>
      <c r="D62" s="4"/>
      <c r="E62" s="4"/>
      <c r="F62" s="4"/>
      <c r="G62" s="4"/>
      <c r="H62" s="4"/>
      <c r="I62" s="4"/>
    </row>
    <row r="63" spans="1:13" x14ac:dyDescent="0.2">
      <c r="A63" s="57"/>
      <c r="B63" s="57"/>
      <c r="C63" s="57"/>
      <c r="D63" s="57"/>
      <c r="E63" s="57"/>
      <c r="F63" s="57"/>
      <c r="G63" s="57"/>
      <c r="H63" s="57"/>
      <c r="I63" s="57"/>
    </row>
    <row r="64" spans="1:13" x14ac:dyDescent="0.2">
      <c r="A64" s="57"/>
      <c r="B64" s="57"/>
      <c r="C64" s="57"/>
      <c r="D64" s="57"/>
      <c r="E64" s="57"/>
      <c r="F64" s="57"/>
      <c r="G64" s="57"/>
      <c r="H64" s="57"/>
      <c r="I64" s="57"/>
    </row>
    <row r="65" spans="1:9" x14ac:dyDescent="0.2">
      <c r="A65" s="57"/>
      <c r="B65" s="57"/>
      <c r="C65" s="57"/>
      <c r="D65" s="57"/>
      <c r="E65" s="57"/>
      <c r="F65" s="57"/>
      <c r="G65" s="57"/>
      <c r="H65" s="57"/>
      <c r="I65" s="57"/>
    </row>
    <row r="66" spans="1:9" x14ac:dyDescent="0.2">
      <c r="A66" s="57"/>
      <c r="B66" s="57"/>
      <c r="C66" s="57"/>
      <c r="D66" s="57"/>
      <c r="E66" s="57"/>
      <c r="F66" s="57"/>
      <c r="G66" s="57"/>
      <c r="H66" s="57"/>
      <c r="I66" s="57"/>
    </row>
    <row r="67" spans="1:9" x14ac:dyDescent="0.2">
      <c r="A67" s="57"/>
      <c r="B67" s="57"/>
      <c r="C67" s="57"/>
      <c r="D67" s="57"/>
      <c r="E67" s="57"/>
      <c r="F67" s="57"/>
      <c r="G67" s="57"/>
      <c r="H67" s="57"/>
      <c r="I67" s="57"/>
    </row>
    <row r="68" spans="1:9" x14ac:dyDescent="0.2">
      <c r="A68" s="57"/>
      <c r="B68" s="57"/>
      <c r="C68" s="57"/>
      <c r="D68" s="57"/>
      <c r="E68" s="57"/>
      <c r="F68" s="57"/>
      <c r="G68" s="57"/>
      <c r="H68" s="57"/>
      <c r="I68" s="57"/>
    </row>
    <row r="69" spans="1:9" x14ac:dyDescent="0.2">
      <c r="A69" s="57"/>
      <c r="B69" s="57"/>
      <c r="C69" s="57"/>
      <c r="D69" s="57"/>
      <c r="E69" s="57"/>
      <c r="F69" s="57"/>
      <c r="G69" s="57"/>
      <c r="H69" s="57"/>
      <c r="I69" s="57"/>
    </row>
    <row r="70" spans="1:9" x14ac:dyDescent="0.2">
      <c r="A70" s="57"/>
      <c r="B70" s="57"/>
      <c r="C70" s="57"/>
      <c r="D70" s="57"/>
      <c r="E70" s="57"/>
      <c r="F70" s="57"/>
      <c r="G70" s="57"/>
      <c r="H70" s="57"/>
      <c r="I70" s="57"/>
    </row>
    <row r="71" spans="1:9" x14ac:dyDescent="0.2">
      <c r="A71" s="57"/>
      <c r="B71" s="57"/>
      <c r="C71" s="57"/>
      <c r="D71" s="57"/>
      <c r="E71" s="57"/>
      <c r="F71" s="57"/>
      <c r="G71" s="57"/>
      <c r="H71" s="57"/>
      <c r="I71" s="57"/>
    </row>
    <row r="72" spans="1:9" x14ac:dyDescent="0.2">
      <c r="A72" s="57"/>
      <c r="B72" s="57"/>
      <c r="C72" s="57"/>
      <c r="D72" s="57"/>
      <c r="E72" s="57"/>
      <c r="F72" s="57"/>
      <c r="G72" s="57"/>
      <c r="H72" s="57"/>
      <c r="I72" s="57"/>
    </row>
    <row r="73" spans="1:9" x14ac:dyDescent="0.2">
      <c r="A73" s="57"/>
      <c r="B73" s="57"/>
      <c r="C73" s="57"/>
      <c r="D73" s="57"/>
      <c r="E73" s="57"/>
      <c r="F73" s="57"/>
      <c r="G73" s="57"/>
      <c r="H73" s="57"/>
      <c r="I73" s="57"/>
    </row>
    <row r="74" spans="1:9" x14ac:dyDescent="0.2">
      <c r="A74" s="57"/>
      <c r="B74" s="57"/>
      <c r="C74" s="57"/>
      <c r="D74" s="57"/>
      <c r="E74" s="57"/>
      <c r="F74" s="57"/>
      <c r="G74" s="57"/>
      <c r="H74" s="57"/>
      <c r="I74" s="57"/>
    </row>
    <row r="75" spans="1:9" x14ac:dyDescent="0.2">
      <c r="A75" s="57"/>
      <c r="B75" s="57"/>
      <c r="C75" s="57"/>
      <c r="D75" s="57"/>
      <c r="E75" s="57"/>
      <c r="F75" s="57"/>
      <c r="G75" s="57"/>
      <c r="H75" s="57"/>
      <c r="I75" s="57"/>
    </row>
    <row r="76" spans="1:9" x14ac:dyDescent="0.2">
      <c r="A76" s="57"/>
      <c r="B76" s="57"/>
      <c r="C76" s="57"/>
      <c r="D76" s="57"/>
      <c r="E76" s="57"/>
      <c r="F76" s="57"/>
      <c r="G76" s="57"/>
      <c r="H76" s="57"/>
      <c r="I76" s="57"/>
    </row>
    <row r="77" spans="1:9" x14ac:dyDescent="0.2">
      <c r="A77" s="57"/>
      <c r="B77" s="57"/>
      <c r="C77" s="57"/>
      <c r="D77" s="57"/>
      <c r="E77" s="57"/>
      <c r="F77" s="57"/>
      <c r="G77" s="57"/>
      <c r="H77" s="57"/>
      <c r="I77" s="57"/>
    </row>
    <row r="78" spans="1:9" x14ac:dyDescent="0.2">
      <c r="A78" s="57"/>
      <c r="B78" s="57"/>
      <c r="C78" s="57"/>
      <c r="D78" s="57"/>
      <c r="E78" s="57"/>
      <c r="F78" s="57"/>
      <c r="G78" s="57"/>
      <c r="H78" s="57"/>
      <c r="I78" s="57"/>
    </row>
    <row r="79" spans="1:9" x14ac:dyDescent="0.2">
      <c r="A79" s="57"/>
      <c r="B79" s="57"/>
      <c r="C79" s="57"/>
      <c r="D79" s="57"/>
      <c r="E79" s="57"/>
      <c r="F79" s="57"/>
      <c r="G79" s="57"/>
      <c r="H79" s="57"/>
      <c r="I79" s="57"/>
    </row>
    <row r="80" spans="1:9" x14ac:dyDescent="0.2">
      <c r="A80" s="57"/>
      <c r="B80" s="57"/>
      <c r="C80" s="57"/>
      <c r="D80" s="57"/>
      <c r="E80" s="57"/>
      <c r="F80" s="57"/>
      <c r="G80" s="57"/>
      <c r="H80" s="57"/>
      <c r="I80" s="57"/>
    </row>
    <row r="81" spans="1:9" x14ac:dyDescent="0.2">
      <c r="A81" s="57"/>
      <c r="B81" s="57"/>
      <c r="C81" s="57"/>
      <c r="D81" s="57"/>
      <c r="E81" s="57"/>
      <c r="F81" s="57"/>
      <c r="G81" s="57"/>
      <c r="H81" s="57"/>
      <c r="I81" s="57"/>
    </row>
    <row r="82" spans="1:9" x14ac:dyDescent="0.2">
      <c r="A82" s="57"/>
      <c r="B82" s="57"/>
      <c r="C82" s="57"/>
      <c r="D82" s="57"/>
      <c r="E82" s="57"/>
      <c r="F82" s="57"/>
      <c r="G82" s="57"/>
      <c r="H82" s="57"/>
      <c r="I82" s="57"/>
    </row>
    <row r="83" spans="1:9" x14ac:dyDescent="0.2">
      <c r="A83" s="57"/>
      <c r="B83" s="57"/>
      <c r="C83" s="57"/>
      <c r="D83" s="57"/>
      <c r="E83" s="57"/>
      <c r="F83" s="57"/>
      <c r="G83" s="57"/>
      <c r="H83" s="57"/>
      <c r="I83" s="57"/>
    </row>
    <row r="84" spans="1:9" x14ac:dyDescent="0.2">
      <c r="A84" s="57"/>
      <c r="B84" s="57"/>
      <c r="C84" s="57"/>
      <c r="D84" s="57"/>
      <c r="E84" s="57"/>
      <c r="F84" s="57"/>
      <c r="G84" s="57"/>
      <c r="H84" s="57"/>
      <c r="I84" s="57"/>
    </row>
    <row r="85" spans="1:9" x14ac:dyDescent="0.2">
      <c r="A85" s="57"/>
      <c r="B85" s="57"/>
      <c r="C85" s="57"/>
      <c r="D85" s="57"/>
      <c r="E85" s="57"/>
      <c r="F85" s="57"/>
      <c r="G85" s="57"/>
      <c r="H85" s="57"/>
      <c r="I85" s="57"/>
    </row>
    <row r="86" spans="1:9" x14ac:dyDescent="0.2">
      <c r="A86" s="57"/>
      <c r="B86" s="57"/>
      <c r="C86" s="57"/>
      <c r="D86" s="57"/>
      <c r="E86" s="57"/>
      <c r="F86" s="57"/>
      <c r="G86" s="57"/>
      <c r="H86" s="57"/>
      <c r="I86" s="57"/>
    </row>
    <row r="87" spans="1:9" x14ac:dyDescent="0.2">
      <c r="A87" s="57"/>
      <c r="B87" s="57"/>
      <c r="C87" s="57"/>
      <c r="D87" s="57"/>
      <c r="E87" s="57"/>
      <c r="F87" s="57"/>
      <c r="G87" s="57"/>
      <c r="H87" s="57"/>
      <c r="I87" s="57"/>
    </row>
    <row r="88" spans="1:9" x14ac:dyDescent="0.2">
      <c r="A88" s="57"/>
      <c r="B88" s="57"/>
      <c r="C88" s="57"/>
      <c r="D88" s="57"/>
      <c r="E88" s="57"/>
      <c r="F88" s="57"/>
      <c r="G88" s="57"/>
      <c r="H88" s="57"/>
      <c r="I88" s="57"/>
    </row>
    <row r="89" spans="1:9" x14ac:dyDescent="0.2">
      <c r="A89" s="57"/>
      <c r="B89" s="57"/>
      <c r="C89" s="57"/>
      <c r="D89" s="57"/>
      <c r="E89" s="57"/>
      <c r="F89" s="57"/>
      <c r="G89" s="57"/>
      <c r="H89" s="57"/>
      <c r="I89" s="57"/>
    </row>
    <row r="90" spans="1:9" x14ac:dyDescent="0.2">
      <c r="A90" s="57"/>
      <c r="B90" s="57"/>
      <c r="C90" s="57"/>
      <c r="D90" s="57"/>
      <c r="E90" s="57"/>
      <c r="F90" s="57"/>
      <c r="G90" s="57"/>
      <c r="H90" s="57"/>
      <c r="I90" s="57"/>
    </row>
    <row r="91" spans="1:9" x14ac:dyDescent="0.2">
      <c r="A91" s="57"/>
      <c r="B91" s="57"/>
      <c r="C91" s="57"/>
      <c r="D91" s="57"/>
      <c r="E91" s="57"/>
      <c r="F91" s="57"/>
      <c r="G91" s="57"/>
      <c r="H91" s="57"/>
      <c r="I91" s="57"/>
    </row>
    <row r="92" spans="1:9" x14ac:dyDescent="0.2">
      <c r="A92" s="57"/>
      <c r="B92" s="57"/>
      <c r="C92" s="57"/>
      <c r="D92" s="57"/>
      <c r="E92" s="57"/>
      <c r="F92" s="57"/>
      <c r="G92" s="57"/>
      <c r="H92" s="57"/>
      <c r="I92" s="57"/>
    </row>
    <row r="94" spans="1:9" x14ac:dyDescent="0.2">
      <c r="A94" s="57"/>
      <c r="B94" s="57"/>
      <c r="C94" s="57"/>
      <c r="D94" s="57"/>
      <c r="E94" s="57"/>
      <c r="F94" s="57"/>
      <c r="G94" s="57"/>
      <c r="H94" s="57"/>
      <c r="I94" s="57"/>
    </row>
    <row r="95" spans="1:9" x14ac:dyDescent="0.2">
      <c r="A95" s="57"/>
      <c r="B95" s="57"/>
      <c r="C95" s="57"/>
      <c r="D95" s="57"/>
      <c r="E95" s="57"/>
      <c r="F95" s="57"/>
      <c r="G95" s="57"/>
      <c r="H95" s="57"/>
      <c r="I95" s="57"/>
    </row>
    <row r="96" spans="1:9" x14ac:dyDescent="0.2">
      <c r="A96" s="57"/>
      <c r="B96" s="57"/>
      <c r="C96" s="57"/>
      <c r="D96" s="57"/>
      <c r="E96" s="57"/>
      <c r="F96" s="57"/>
      <c r="G96" s="57"/>
      <c r="H96" s="57"/>
      <c r="I96" s="57"/>
    </row>
    <row r="97" spans="1:9" x14ac:dyDescent="0.2">
      <c r="A97" s="57"/>
      <c r="B97" s="57"/>
      <c r="C97" s="57"/>
      <c r="D97" s="57"/>
      <c r="E97" s="57"/>
      <c r="F97" s="57"/>
      <c r="G97" s="57"/>
      <c r="H97" s="57"/>
      <c r="I97" s="57"/>
    </row>
    <row r="98" spans="1:9" x14ac:dyDescent="0.2">
      <c r="A98" s="57"/>
      <c r="B98" s="57"/>
      <c r="C98" s="57"/>
      <c r="D98" s="57"/>
      <c r="E98" s="57"/>
      <c r="F98" s="57"/>
      <c r="G98" s="57"/>
      <c r="H98" s="57"/>
      <c r="I98" s="57"/>
    </row>
    <row r="100" spans="1:9" x14ac:dyDescent="0.2">
      <c r="A100" s="57"/>
      <c r="B100" s="57"/>
      <c r="C100" s="57"/>
      <c r="D100" s="57"/>
      <c r="E100" s="57"/>
      <c r="F100" s="57"/>
      <c r="G100" s="57"/>
      <c r="H100" s="57"/>
      <c r="I100" s="57"/>
    </row>
    <row r="101" spans="1:9" x14ac:dyDescent="0.2">
      <c r="A101" s="57"/>
      <c r="B101" s="57"/>
      <c r="C101" s="57"/>
      <c r="D101" s="57"/>
      <c r="E101" s="57"/>
      <c r="F101" s="57"/>
      <c r="G101" s="57"/>
      <c r="H101" s="57"/>
      <c r="I101" s="57"/>
    </row>
    <row r="102" spans="1:9" x14ac:dyDescent="0.2">
      <c r="A102" s="57"/>
      <c r="B102" s="57"/>
      <c r="C102" s="57"/>
      <c r="D102" s="57"/>
      <c r="E102" s="57"/>
      <c r="F102" s="57"/>
      <c r="G102" s="57"/>
      <c r="H102" s="57"/>
      <c r="I102" s="57"/>
    </row>
    <row r="104" spans="1:9" x14ac:dyDescent="0.2">
      <c r="A104" s="57"/>
      <c r="B104" s="57"/>
      <c r="C104" s="57"/>
      <c r="D104" s="57"/>
      <c r="E104" s="57"/>
      <c r="F104" s="57"/>
      <c r="G104" s="57"/>
      <c r="H104" s="57"/>
      <c r="I104" s="57"/>
    </row>
    <row r="105" spans="1:9" x14ac:dyDescent="0.2">
      <c r="A105" s="57"/>
      <c r="B105" s="57"/>
      <c r="C105" s="57"/>
      <c r="D105" s="57"/>
      <c r="E105" s="57"/>
      <c r="F105" s="57"/>
      <c r="G105" s="57"/>
      <c r="H105" s="57"/>
      <c r="I105" s="57"/>
    </row>
    <row r="107" spans="1:9" x14ac:dyDescent="0.2">
      <c r="A107" s="57"/>
      <c r="B107" s="57"/>
      <c r="C107" s="57"/>
      <c r="D107" s="57"/>
      <c r="E107" s="57"/>
      <c r="F107" s="57"/>
      <c r="G107" s="57"/>
      <c r="H107" s="57"/>
      <c r="I107" s="57"/>
    </row>
    <row r="108" spans="1:9" x14ac:dyDescent="0.2">
      <c r="A108" s="57"/>
      <c r="B108" s="57"/>
      <c r="C108" s="57"/>
      <c r="D108" s="57"/>
      <c r="E108" s="57"/>
      <c r="F108" s="57"/>
      <c r="G108" s="57"/>
      <c r="H108" s="57"/>
      <c r="I108" s="57"/>
    </row>
    <row r="109" spans="1:9" x14ac:dyDescent="0.2">
      <c r="A109" s="57"/>
      <c r="B109" s="57"/>
      <c r="C109" s="57"/>
      <c r="D109" s="57"/>
      <c r="E109" s="57"/>
      <c r="F109" s="57"/>
      <c r="G109" s="57"/>
      <c r="H109" s="57"/>
      <c r="I109" s="57"/>
    </row>
    <row r="110" spans="1:9" x14ac:dyDescent="0.2">
      <c r="A110" s="57"/>
      <c r="B110" s="57"/>
      <c r="C110" s="57"/>
      <c r="D110" s="57"/>
      <c r="E110" s="57"/>
      <c r="F110" s="57"/>
      <c r="G110" s="57"/>
      <c r="H110" s="57"/>
      <c r="I110" s="57"/>
    </row>
    <row r="111" spans="1:9" x14ac:dyDescent="0.2">
      <c r="A111" s="57"/>
      <c r="B111" s="57"/>
      <c r="C111" s="57"/>
      <c r="D111" s="57"/>
      <c r="E111" s="57"/>
      <c r="F111" s="57"/>
      <c r="G111" s="57"/>
      <c r="H111" s="57"/>
      <c r="I111" s="57"/>
    </row>
    <row r="112" spans="1:9" x14ac:dyDescent="0.2">
      <c r="A112" s="57"/>
      <c r="B112" s="57"/>
      <c r="C112" s="57"/>
      <c r="D112" s="57"/>
      <c r="E112" s="57"/>
      <c r="F112" s="57"/>
      <c r="G112" s="57"/>
      <c r="H112" s="57"/>
      <c r="I112" s="57"/>
    </row>
    <row r="114" spans="1:9" x14ac:dyDescent="0.2">
      <c r="A114" s="57"/>
      <c r="B114" s="57"/>
      <c r="C114" s="57"/>
      <c r="D114" s="57"/>
      <c r="E114" s="57"/>
      <c r="F114" s="57"/>
      <c r="G114" s="57"/>
      <c r="H114" s="57"/>
      <c r="I114" s="57"/>
    </row>
    <row r="115" spans="1:9" x14ac:dyDescent="0.2">
      <c r="A115" s="57"/>
      <c r="B115" s="57"/>
      <c r="C115" s="57"/>
      <c r="D115" s="57"/>
      <c r="E115" s="57"/>
      <c r="F115" s="57"/>
      <c r="G115" s="57"/>
      <c r="H115" s="57"/>
      <c r="I115" s="57"/>
    </row>
    <row r="118" spans="1:9" x14ac:dyDescent="0.2">
      <c r="A118" s="57"/>
      <c r="B118" s="57"/>
      <c r="C118" s="57"/>
      <c r="D118" s="57"/>
      <c r="E118" s="57"/>
      <c r="F118" s="57"/>
      <c r="G118" s="57"/>
      <c r="H118" s="57"/>
      <c r="I118" s="57"/>
    </row>
    <row r="119" spans="1:9" x14ac:dyDescent="0.2">
      <c r="A119" s="57"/>
      <c r="B119" s="57"/>
      <c r="C119" s="57"/>
      <c r="D119" s="57"/>
      <c r="E119" s="57"/>
      <c r="F119" s="57"/>
      <c r="G119" s="57"/>
      <c r="H119" s="57"/>
      <c r="I119" s="57"/>
    </row>
    <row r="120" spans="1:9" x14ac:dyDescent="0.2">
      <c r="A120" s="57"/>
      <c r="B120" s="57"/>
      <c r="C120" s="57"/>
      <c r="D120" s="57"/>
      <c r="E120" s="57"/>
      <c r="F120" s="57"/>
      <c r="G120" s="57"/>
      <c r="H120" s="57"/>
      <c r="I120" s="57"/>
    </row>
    <row r="121" spans="1:9" x14ac:dyDescent="0.2">
      <c r="A121" s="57"/>
      <c r="B121" s="57"/>
      <c r="C121" s="57"/>
      <c r="D121" s="57"/>
      <c r="E121" s="57"/>
      <c r="F121" s="57"/>
      <c r="G121" s="57"/>
      <c r="H121" s="57"/>
      <c r="I121" s="57"/>
    </row>
    <row r="122" spans="1:9" x14ac:dyDescent="0.2">
      <c r="A122" s="57"/>
      <c r="B122" s="57"/>
      <c r="C122" s="57"/>
      <c r="D122" s="57"/>
      <c r="E122" s="57"/>
      <c r="F122" s="57"/>
      <c r="G122" s="57"/>
      <c r="H122" s="57"/>
      <c r="I122" s="57"/>
    </row>
    <row r="125" spans="1:9" x14ac:dyDescent="0.2">
      <c r="A125" s="57"/>
      <c r="B125" s="57"/>
      <c r="C125" s="57"/>
      <c r="D125" s="57"/>
      <c r="E125" s="57"/>
      <c r="F125" s="57"/>
      <c r="G125" s="57"/>
      <c r="H125" s="57"/>
      <c r="I125" s="57"/>
    </row>
    <row r="126" spans="1:9" x14ac:dyDescent="0.2">
      <c r="A126" s="57"/>
      <c r="B126" s="57"/>
      <c r="C126" s="57"/>
      <c r="D126" s="57"/>
      <c r="E126" s="57"/>
      <c r="F126" s="57"/>
      <c r="G126" s="57"/>
      <c r="H126" s="57"/>
      <c r="I126" s="57"/>
    </row>
    <row r="128" spans="1:9" x14ac:dyDescent="0.2">
      <c r="A128" s="57"/>
      <c r="B128" s="57"/>
      <c r="C128" s="57"/>
      <c r="D128" s="57"/>
      <c r="E128" s="57"/>
      <c r="F128" s="57"/>
      <c r="G128" s="57"/>
      <c r="H128" s="57"/>
      <c r="I128" s="57"/>
    </row>
    <row r="129" spans="1:9" x14ac:dyDescent="0.2">
      <c r="A129" s="57"/>
      <c r="B129" s="57"/>
      <c r="C129" s="57"/>
      <c r="D129" s="57"/>
      <c r="E129" s="57"/>
      <c r="F129" s="57"/>
      <c r="G129" s="57"/>
      <c r="H129" s="57"/>
      <c r="I129" s="57"/>
    </row>
    <row r="130" spans="1:9" x14ac:dyDescent="0.2">
      <c r="A130" s="57"/>
      <c r="B130" s="57"/>
      <c r="C130" s="57"/>
      <c r="D130" s="57"/>
      <c r="E130" s="57"/>
      <c r="F130" s="57"/>
      <c r="G130" s="57"/>
      <c r="H130" s="57"/>
      <c r="I130" s="57"/>
    </row>
    <row r="131" spans="1:9" x14ac:dyDescent="0.2">
      <c r="A131" s="57"/>
      <c r="B131" s="57"/>
      <c r="C131" s="57"/>
      <c r="D131" s="57"/>
      <c r="E131" s="57"/>
      <c r="F131" s="57"/>
      <c r="G131" s="57"/>
      <c r="H131" s="57"/>
      <c r="I131" s="57"/>
    </row>
    <row r="133" spans="1:9" x14ac:dyDescent="0.2">
      <c r="A133" s="57"/>
      <c r="B133" s="57"/>
      <c r="C133" s="57"/>
      <c r="D133" s="57"/>
      <c r="E133" s="57"/>
      <c r="F133" s="57"/>
      <c r="G133" s="57"/>
      <c r="H133" s="57"/>
      <c r="I133" s="57"/>
    </row>
    <row r="136" spans="1:9" x14ac:dyDescent="0.2">
      <c r="A136" s="57"/>
      <c r="B136" s="57"/>
      <c r="C136" s="57"/>
      <c r="D136" s="57"/>
      <c r="E136" s="57"/>
      <c r="F136" s="57"/>
      <c r="G136" s="57"/>
      <c r="H136" s="57"/>
      <c r="I136" s="57"/>
    </row>
    <row r="137" spans="1:9" x14ac:dyDescent="0.2">
      <c r="A137" s="57"/>
      <c r="B137" s="57"/>
      <c r="C137" s="57"/>
      <c r="D137" s="57"/>
      <c r="E137" s="57"/>
      <c r="F137" s="57"/>
      <c r="G137" s="57"/>
      <c r="H137" s="57"/>
      <c r="I137" s="57"/>
    </row>
    <row r="138" spans="1:9" x14ac:dyDescent="0.2">
      <c r="A138" s="57"/>
      <c r="B138" s="57"/>
      <c r="C138" s="57"/>
      <c r="D138" s="57"/>
      <c r="E138" s="57"/>
      <c r="F138" s="57"/>
      <c r="G138" s="57"/>
      <c r="H138" s="57"/>
      <c r="I138" s="57"/>
    </row>
    <row r="139" spans="1:9" x14ac:dyDescent="0.2">
      <c r="A139" s="57"/>
      <c r="B139" s="57"/>
      <c r="C139" s="57"/>
      <c r="D139" s="57"/>
      <c r="E139" s="57"/>
      <c r="F139" s="57"/>
      <c r="G139" s="57"/>
      <c r="H139" s="57"/>
      <c r="I139" s="57"/>
    </row>
    <row r="140" spans="1:9" x14ac:dyDescent="0.2">
      <c r="A140" s="57"/>
      <c r="B140" s="57"/>
      <c r="C140" s="57"/>
      <c r="D140" s="57"/>
      <c r="E140" s="57"/>
      <c r="F140" s="57"/>
      <c r="G140" s="57"/>
      <c r="H140" s="57"/>
      <c r="I140" s="57"/>
    </row>
    <row r="144" spans="1:9" x14ac:dyDescent="0.2">
      <c r="A144" s="57"/>
      <c r="B144" s="57"/>
      <c r="C144" s="57"/>
      <c r="D144" s="57"/>
      <c r="E144" s="57"/>
      <c r="F144" s="57"/>
      <c r="G144" s="57"/>
      <c r="H144" s="57"/>
      <c r="I144" s="57"/>
    </row>
    <row r="150" spans="1:9" x14ac:dyDescent="0.2">
      <c r="A150" s="57"/>
      <c r="B150" s="57"/>
      <c r="C150" s="57"/>
      <c r="D150" s="57"/>
      <c r="E150" s="57"/>
      <c r="F150" s="57"/>
      <c r="G150" s="57"/>
      <c r="H150" s="57"/>
      <c r="I150" s="57"/>
    </row>
    <row r="155" spans="1:9" x14ac:dyDescent="0.2">
      <c r="A155" s="57"/>
      <c r="B155" s="57"/>
      <c r="C155" s="57"/>
      <c r="D155" s="57"/>
      <c r="E155" s="57"/>
      <c r="F155" s="57"/>
      <c r="G155" s="57"/>
      <c r="H155" s="57"/>
      <c r="I155" s="57"/>
    </row>
    <row r="156" spans="1:9" x14ac:dyDescent="0.2">
      <c r="A156" s="57"/>
      <c r="B156" s="57"/>
      <c r="C156" s="57"/>
      <c r="D156" s="57"/>
      <c r="E156" s="57"/>
      <c r="F156" s="57"/>
      <c r="G156" s="57"/>
      <c r="H156" s="57"/>
      <c r="I156" s="57"/>
    </row>
    <row r="157" spans="1:9" x14ac:dyDescent="0.2">
      <c r="A157" s="57"/>
      <c r="B157" s="57"/>
      <c r="C157" s="57"/>
      <c r="D157" s="57"/>
      <c r="E157" s="57"/>
      <c r="F157" s="57"/>
      <c r="G157" s="57"/>
      <c r="H157" s="57"/>
      <c r="I157" s="57"/>
    </row>
    <row r="158" spans="1:9" x14ac:dyDescent="0.2">
      <c r="A158" s="57"/>
      <c r="B158" s="57"/>
      <c r="C158" s="57"/>
      <c r="D158" s="57"/>
      <c r="E158" s="57"/>
      <c r="F158" s="57"/>
      <c r="G158" s="57"/>
      <c r="H158" s="57"/>
      <c r="I158" s="57"/>
    </row>
    <row r="159" spans="1:9" x14ac:dyDescent="0.2">
      <c r="A159" s="57"/>
      <c r="B159" s="57"/>
      <c r="C159" s="57"/>
      <c r="D159" s="57"/>
      <c r="E159" s="57"/>
      <c r="F159" s="57"/>
      <c r="G159" s="57"/>
      <c r="H159" s="57"/>
      <c r="I159" s="57"/>
    </row>
    <row r="160" spans="1:9" x14ac:dyDescent="0.2">
      <c r="A160" s="57"/>
      <c r="B160" s="57"/>
      <c r="C160" s="57"/>
      <c r="D160" s="57"/>
      <c r="E160" s="57"/>
      <c r="F160" s="57"/>
      <c r="G160" s="57"/>
      <c r="H160" s="57"/>
      <c r="I160" s="57"/>
    </row>
    <row r="161" spans="1:9" x14ac:dyDescent="0.2">
      <c r="A161" s="57"/>
      <c r="B161" s="57"/>
      <c r="C161" s="57"/>
      <c r="D161" s="57"/>
      <c r="E161" s="57"/>
      <c r="F161" s="57"/>
      <c r="G161" s="57"/>
      <c r="H161" s="57"/>
      <c r="I161" s="57"/>
    </row>
    <row r="162" spans="1:9" x14ac:dyDescent="0.2">
      <c r="A162" s="57"/>
      <c r="B162" s="57"/>
      <c r="C162" s="57"/>
      <c r="D162" s="57"/>
      <c r="E162" s="57"/>
      <c r="F162" s="57"/>
      <c r="G162" s="57"/>
      <c r="H162" s="57"/>
      <c r="I162" s="57"/>
    </row>
    <row r="163" spans="1:9" x14ac:dyDescent="0.2">
      <c r="A163" s="57"/>
      <c r="B163" s="57"/>
      <c r="C163" s="57"/>
      <c r="D163" s="57"/>
      <c r="E163" s="57"/>
      <c r="F163" s="57"/>
      <c r="G163" s="57"/>
      <c r="H163" s="57"/>
      <c r="I163" s="57"/>
    </row>
    <row r="164" spans="1:9" x14ac:dyDescent="0.2">
      <c r="A164" s="57"/>
      <c r="B164" s="57"/>
      <c r="C164" s="57"/>
      <c r="D164" s="57"/>
      <c r="E164" s="57"/>
      <c r="F164" s="57"/>
      <c r="G164" s="57"/>
      <c r="H164" s="57"/>
      <c r="I164" s="57"/>
    </row>
    <row r="165" spans="1:9" x14ac:dyDescent="0.2">
      <c r="A165" s="57"/>
      <c r="B165" s="57"/>
      <c r="C165" s="57"/>
      <c r="D165" s="57"/>
      <c r="E165" s="57"/>
      <c r="F165" s="57"/>
      <c r="G165" s="57"/>
      <c r="H165" s="57"/>
      <c r="I165" s="57"/>
    </row>
    <row r="166" spans="1:9" x14ac:dyDescent="0.2">
      <c r="A166" s="57"/>
      <c r="B166" s="57"/>
      <c r="C166" s="57"/>
      <c r="D166" s="57"/>
      <c r="E166" s="57"/>
      <c r="F166" s="57"/>
      <c r="G166" s="57"/>
      <c r="H166" s="57"/>
      <c r="I166" s="57"/>
    </row>
    <row r="167" spans="1:9" x14ac:dyDescent="0.2">
      <c r="A167" s="57"/>
      <c r="B167" s="57"/>
      <c r="C167" s="57"/>
      <c r="D167" s="57"/>
      <c r="E167" s="57"/>
      <c r="F167" s="57"/>
      <c r="G167" s="57"/>
      <c r="H167" s="57"/>
      <c r="I167" s="57"/>
    </row>
    <row r="168" spans="1:9" x14ac:dyDescent="0.2">
      <c r="A168" s="57"/>
      <c r="B168" s="57"/>
      <c r="C168" s="57"/>
      <c r="D168" s="57"/>
      <c r="E168" s="57"/>
      <c r="F168" s="57"/>
      <c r="G168" s="57"/>
      <c r="H168" s="57"/>
      <c r="I168" s="57"/>
    </row>
    <row r="169" spans="1:9" x14ac:dyDescent="0.2">
      <c r="A169" s="57"/>
      <c r="B169" s="57"/>
      <c r="C169" s="57"/>
      <c r="D169" s="57"/>
      <c r="E169" s="57"/>
      <c r="F169" s="57"/>
      <c r="G169" s="57"/>
      <c r="H169" s="57"/>
      <c r="I169" s="57"/>
    </row>
    <row r="170" spans="1:9" x14ac:dyDescent="0.2">
      <c r="A170" s="57"/>
      <c r="B170" s="57"/>
      <c r="C170" s="57"/>
      <c r="D170" s="57"/>
      <c r="E170" s="57"/>
      <c r="F170" s="57"/>
      <c r="G170" s="57"/>
      <c r="H170" s="57"/>
      <c r="I170" s="57"/>
    </row>
    <row r="171" spans="1:9" x14ac:dyDescent="0.2">
      <c r="A171" s="57"/>
      <c r="B171" s="57"/>
      <c r="C171" s="57"/>
      <c r="D171" s="57"/>
      <c r="E171" s="57"/>
      <c r="F171" s="57"/>
      <c r="G171" s="57"/>
      <c r="H171" s="57"/>
      <c r="I171" s="57"/>
    </row>
    <row r="172" spans="1:9" x14ac:dyDescent="0.2">
      <c r="A172" s="57"/>
      <c r="B172" s="57"/>
      <c r="C172" s="57"/>
      <c r="D172" s="57"/>
      <c r="E172" s="57"/>
      <c r="F172" s="57"/>
      <c r="G172" s="57"/>
      <c r="H172" s="57"/>
      <c r="I172" s="57"/>
    </row>
    <row r="173" spans="1:9" x14ac:dyDescent="0.2">
      <c r="A173" s="57"/>
      <c r="B173" s="57"/>
      <c r="C173" s="57"/>
      <c r="D173" s="57"/>
      <c r="E173" s="57"/>
      <c r="F173" s="57"/>
      <c r="G173" s="57"/>
      <c r="H173" s="57"/>
      <c r="I173" s="57"/>
    </row>
    <row r="174" spans="1:9" x14ac:dyDescent="0.2">
      <c r="A174" s="57"/>
      <c r="B174" s="57"/>
      <c r="C174" s="57"/>
      <c r="D174" s="57"/>
      <c r="E174" s="57"/>
      <c r="F174" s="57"/>
      <c r="G174" s="57"/>
      <c r="H174" s="57"/>
      <c r="I174" s="57"/>
    </row>
    <row r="175" spans="1:9" x14ac:dyDescent="0.2">
      <c r="A175" s="57"/>
      <c r="B175" s="57"/>
      <c r="C175" s="57"/>
      <c r="D175" s="57"/>
      <c r="E175" s="57"/>
      <c r="F175" s="57"/>
      <c r="G175" s="57"/>
      <c r="H175" s="57"/>
      <c r="I175" s="57"/>
    </row>
    <row r="177" spans="1:9" x14ac:dyDescent="0.2">
      <c r="A177" s="57"/>
      <c r="B177" s="57"/>
      <c r="C177" s="57"/>
      <c r="D177" s="57"/>
      <c r="E177" s="57"/>
      <c r="F177" s="57"/>
      <c r="G177" s="57"/>
      <c r="H177" s="57"/>
      <c r="I177" s="57"/>
    </row>
    <row r="178" spans="1:9" x14ac:dyDescent="0.2">
      <c r="A178" s="57"/>
      <c r="B178" s="57"/>
      <c r="C178" s="57"/>
      <c r="D178" s="57"/>
      <c r="E178" s="57"/>
      <c r="F178" s="57"/>
      <c r="G178" s="57"/>
      <c r="H178" s="57"/>
      <c r="I178" s="57"/>
    </row>
    <row r="179" spans="1:9" x14ac:dyDescent="0.2">
      <c r="A179" s="57"/>
      <c r="B179" s="57"/>
      <c r="C179" s="57"/>
      <c r="D179" s="57"/>
      <c r="E179" s="57"/>
      <c r="F179" s="57"/>
      <c r="G179" s="57"/>
      <c r="H179" s="57"/>
      <c r="I179" s="57"/>
    </row>
    <row r="180" spans="1:9" x14ac:dyDescent="0.2">
      <c r="A180" s="57"/>
      <c r="B180" s="57"/>
      <c r="C180" s="57"/>
      <c r="D180" s="57"/>
      <c r="E180" s="57"/>
      <c r="F180" s="57"/>
      <c r="G180" s="57"/>
      <c r="H180" s="57"/>
      <c r="I180" s="57"/>
    </row>
    <row r="181" spans="1:9" x14ac:dyDescent="0.2">
      <c r="A181" s="57"/>
      <c r="B181" s="57"/>
      <c r="C181" s="57"/>
      <c r="D181" s="57"/>
      <c r="E181" s="57"/>
      <c r="F181" s="57"/>
      <c r="G181" s="57"/>
      <c r="H181" s="57"/>
      <c r="I181" s="57"/>
    </row>
    <row r="182" spans="1:9" x14ac:dyDescent="0.2">
      <c r="A182" s="57"/>
      <c r="B182" s="57"/>
      <c r="C182" s="57"/>
      <c r="D182" s="57"/>
      <c r="E182" s="57"/>
      <c r="F182" s="57"/>
      <c r="G182" s="57"/>
      <c r="H182" s="57"/>
      <c r="I182" s="57"/>
    </row>
    <row r="188" spans="1:9" x14ac:dyDescent="0.2">
      <c r="A188" s="57"/>
      <c r="B188" s="57"/>
      <c r="C188" s="57"/>
      <c r="D188" s="57"/>
      <c r="E188" s="57"/>
      <c r="F188" s="57"/>
      <c r="G188" s="57"/>
      <c r="H188" s="57"/>
      <c r="I188" s="57"/>
    </row>
    <row r="190" spans="1:9" x14ac:dyDescent="0.2">
      <c r="A190" s="57"/>
      <c r="B190" s="57"/>
      <c r="C190" s="57"/>
      <c r="D190" s="57"/>
      <c r="E190" s="57"/>
      <c r="F190" s="57"/>
      <c r="G190" s="57"/>
      <c r="H190" s="57"/>
      <c r="I190" s="57"/>
    </row>
    <row r="191" spans="1:9" x14ac:dyDescent="0.2">
      <c r="A191" s="57"/>
      <c r="B191" s="57"/>
      <c r="C191" s="57"/>
      <c r="D191" s="57"/>
      <c r="E191" s="57"/>
      <c r="F191" s="57"/>
      <c r="G191" s="57"/>
      <c r="H191" s="57"/>
      <c r="I191" s="57"/>
    </row>
    <row r="192" spans="1:9" x14ac:dyDescent="0.2">
      <c r="A192" s="57"/>
      <c r="B192" s="57"/>
      <c r="C192" s="57"/>
      <c r="D192" s="57"/>
      <c r="E192" s="57"/>
      <c r="F192" s="57"/>
      <c r="G192" s="57"/>
      <c r="H192" s="57"/>
      <c r="I192" s="57"/>
    </row>
    <row r="193" spans="1:9" x14ac:dyDescent="0.2">
      <c r="A193" s="57"/>
      <c r="B193" s="57"/>
      <c r="C193" s="57"/>
      <c r="D193" s="57"/>
      <c r="E193" s="57"/>
      <c r="F193" s="57"/>
      <c r="G193" s="57"/>
      <c r="H193" s="57"/>
      <c r="I193" s="57"/>
    </row>
    <row r="194" spans="1:9" x14ac:dyDescent="0.2">
      <c r="A194" s="57"/>
      <c r="B194" s="57"/>
      <c r="C194" s="57"/>
      <c r="D194" s="57"/>
      <c r="E194" s="57"/>
      <c r="F194" s="57"/>
      <c r="G194" s="57"/>
      <c r="H194" s="57"/>
      <c r="I194" s="57"/>
    </row>
    <row r="195" spans="1:9" x14ac:dyDescent="0.2">
      <c r="A195" s="57"/>
      <c r="B195" s="57"/>
      <c r="C195" s="57"/>
      <c r="D195" s="57"/>
      <c r="E195" s="57"/>
      <c r="F195" s="57"/>
      <c r="G195" s="57"/>
      <c r="H195" s="57"/>
      <c r="I195" s="57"/>
    </row>
    <row r="197" spans="1:9" x14ac:dyDescent="0.2">
      <c r="A197" s="57"/>
      <c r="B197" s="57"/>
      <c r="C197" s="57"/>
      <c r="D197" s="57"/>
      <c r="E197" s="57"/>
      <c r="F197" s="57"/>
      <c r="G197" s="57"/>
      <c r="H197" s="57"/>
      <c r="I197" s="57"/>
    </row>
    <row r="198" spans="1:9" x14ac:dyDescent="0.2">
      <c r="A198" s="57"/>
      <c r="B198" s="57"/>
      <c r="C198" s="57"/>
      <c r="D198" s="57"/>
      <c r="E198" s="57"/>
      <c r="F198" s="57"/>
      <c r="G198" s="57"/>
      <c r="H198" s="57"/>
      <c r="I198" s="57"/>
    </row>
    <row r="199" spans="1:9" x14ac:dyDescent="0.2">
      <c r="A199" s="57"/>
      <c r="B199" s="57"/>
      <c r="C199" s="57"/>
      <c r="D199" s="57"/>
      <c r="E199" s="57"/>
      <c r="F199" s="57"/>
      <c r="G199" s="57"/>
      <c r="H199" s="57"/>
      <c r="I199" s="57"/>
    </row>
    <row r="205" spans="1:9" x14ac:dyDescent="0.2">
      <c r="A205" s="57"/>
      <c r="B205" s="57"/>
      <c r="C205" s="57"/>
      <c r="D205" s="57"/>
      <c r="E205" s="57"/>
      <c r="F205" s="57"/>
      <c r="G205" s="57"/>
      <c r="H205" s="57"/>
      <c r="I205" s="57"/>
    </row>
    <row r="206" spans="1:9" x14ac:dyDescent="0.2">
      <c r="A206" s="57"/>
      <c r="B206" s="57"/>
      <c r="C206" s="57"/>
      <c r="D206" s="57"/>
      <c r="E206" s="57"/>
      <c r="F206" s="57"/>
      <c r="G206" s="57"/>
      <c r="H206" s="57"/>
      <c r="I206" s="57"/>
    </row>
    <row r="207" spans="1:9" x14ac:dyDescent="0.2">
      <c r="A207" s="57"/>
      <c r="B207" s="57"/>
      <c r="C207" s="57"/>
      <c r="D207" s="57"/>
      <c r="E207" s="57"/>
      <c r="F207" s="57"/>
      <c r="G207" s="57"/>
      <c r="H207" s="57"/>
      <c r="I207" s="57"/>
    </row>
    <row r="208" spans="1:9" x14ac:dyDescent="0.2">
      <c r="A208" s="57"/>
      <c r="B208" s="57"/>
      <c r="C208" s="57"/>
      <c r="D208" s="57"/>
      <c r="E208" s="57"/>
      <c r="F208" s="57"/>
      <c r="G208" s="57"/>
      <c r="H208" s="57"/>
      <c r="I208" s="57"/>
    </row>
    <row r="209" spans="1:9" x14ac:dyDescent="0.2">
      <c r="A209" s="57"/>
      <c r="B209" s="57"/>
      <c r="C209" s="57"/>
      <c r="D209" s="57"/>
      <c r="E209" s="57"/>
      <c r="F209" s="57"/>
      <c r="G209" s="57"/>
      <c r="H209" s="57"/>
      <c r="I209" s="57"/>
    </row>
    <row r="210" spans="1:9" x14ac:dyDescent="0.2">
      <c r="A210" s="57"/>
      <c r="B210" s="57"/>
      <c r="C210" s="57"/>
      <c r="D210" s="57"/>
      <c r="E210" s="57"/>
      <c r="F210" s="57"/>
      <c r="G210" s="57"/>
      <c r="H210" s="57"/>
      <c r="I210" s="57"/>
    </row>
    <row r="211" spans="1:9" x14ac:dyDescent="0.2">
      <c r="A211" s="57"/>
      <c r="B211" s="57"/>
      <c r="C211" s="57"/>
      <c r="D211" s="57"/>
      <c r="E211" s="57"/>
      <c r="F211" s="57"/>
      <c r="G211" s="57"/>
      <c r="H211" s="57"/>
      <c r="I211" s="57"/>
    </row>
    <row r="212" spans="1:9" x14ac:dyDescent="0.2">
      <c r="A212" s="57"/>
      <c r="B212" s="57"/>
      <c r="C212" s="57"/>
      <c r="D212" s="57"/>
      <c r="E212" s="57"/>
      <c r="F212" s="57"/>
      <c r="G212" s="57"/>
      <c r="H212" s="57"/>
      <c r="I212" s="57"/>
    </row>
    <row r="213" spans="1:9" x14ac:dyDescent="0.2">
      <c r="A213" s="57"/>
      <c r="B213" s="57"/>
      <c r="C213" s="57"/>
      <c r="D213" s="57"/>
      <c r="E213" s="57"/>
      <c r="F213" s="57"/>
      <c r="G213" s="57"/>
      <c r="H213" s="57"/>
      <c r="I213" s="57"/>
    </row>
    <row r="214" spans="1:9" x14ac:dyDescent="0.2">
      <c r="A214" s="57"/>
      <c r="B214" s="57"/>
      <c r="C214" s="57"/>
      <c r="D214" s="57"/>
      <c r="E214" s="57"/>
      <c r="F214" s="57"/>
      <c r="G214" s="57"/>
      <c r="H214" s="57"/>
      <c r="I214" s="57"/>
    </row>
    <row r="216" spans="1:9" x14ac:dyDescent="0.2">
      <c r="A216" s="57"/>
      <c r="B216" s="57"/>
      <c r="C216" s="57"/>
      <c r="D216" s="57"/>
      <c r="E216" s="57"/>
      <c r="F216" s="57"/>
      <c r="G216" s="57"/>
      <c r="H216" s="57"/>
      <c r="I216" s="57"/>
    </row>
    <row r="217" spans="1:9" x14ac:dyDescent="0.2">
      <c r="A217" s="57"/>
      <c r="B217" s="57"/>
      <c r="C217" s="57"/>
      <c r="D217" s="57"/>
      <c r="E217" s="57"/>
      <c r="F217" s="57"/>
      <c r="G217" s="57"/>
      <c r="H217" s="57"/>
      <c r="I217" s="57"/>
    </row>
    <row r="218" spans="1:9" x14ac:dyDescent="0.2">
      <c r="A218" s="57"/>
      <c r="B218" s="57"/>
      <c r="C218" s="57"/>
      <c r="D218" s="57"/>
      <c r="E218" s="57"/>
      <c r="F218" s="57"/>
      <c r="G218" s="57"/>
      <c r="H218" s="57"/>
      <c r="I218" s="57"/>
    </row>
    <row r="219" spans="1:9" x14ac:dyDescent="0.2">
      <c r="A219" s="57"/>
      <c r="B219" s="57"/>
      <c r="C219" s="57"/>
      <c r="D219" s="57"/>
      <c r="E219" s="57"/>
      <c r="F219" s="57"/>
      <c r="G219" s="57"/>
      <c r="H219" s="57"/>
      <c r="I219" s="57"/>
    </row>
    <row r="220" spans="1:9" x14ac:dyDescent="0.2">
      <c r="A220" s="57"/>
      <c r="B220" s="57"/>
      <c r="C220" s="57"/>
      <c r="D220" s="57"/>
      <c r="E220" s="57"/>
      <c r="F220" s="57"/>
      <c r="G220" s="57"/>
      <c r="H220" s="57"/>
      <c r="I220" s="57"/>
    </row>
    <row r="221" spans="1:9" x14ac:dyDescent="0.2">
      <c r="A221" s="57"/>
      <c r="B221" s="57"/>
      <c r="C221" s="57"/>
      <c r="D221" s="57"/>
      <c r="E221" s="57"/>
      <c r="F221" s="57"/>
      <c r="G221" s="57"/>
      <c r="H221" s="57"/>
      <c r="I221" s="57"/>
    </row>
    <row r="222" spans="1:9" x14ac:dyDescent="0.2">
      <c r="A222" s="57"/>
      <c r="B222" s="57"/>
      <c r="C222" s="57"/>
      <c r="D222" s="57"/>
      <c r="E222" s="57"/>
      <c r="F222" s="57"/>
      <c r="G222" s="57"/>
      <c r="H222" s="57"/>
      <c r="I222" s="57"/>
    </row>
    <row r="223" spans="1:9" x14ac:dyDescent="0.2">
      <c r="A223" s="57"/>
      <c r="B223" s="57"/>
      <c r="C223" s="57"/>
      <c r="D223" s="57"/>
      <c r="E223" s="57"/>
      <c r="F223" s="57"/>
      <c r="G223" s="57"/>
      <c r="H223" s="57"/>
      <c r="I223" s="57"/>
    </row>
    <row r="224" spans="1:9" x14ac:dyDescent="0.2">
      <c r="A224" s="57"/>
      <c r="B224" s="57"/>
      <c r="C224" s="57"/>
      <c r="D224" s="57"/>
      <c r="E224" s="57"/>
      <c r="F224" s="57"/>
      <c r="G224" s="57"/>
      <c r="H224" s="57"/>
      <c r="I224" s="57"/>
    </row>
    <row r="225" spans="1:9" x14ac:dyDescent="0.2">
      <c r="A225" s="57"/>
      <c r="B225" s="57"/>
      <c r="C225" s="57"/>
      <c r="D225" s="57"/>
      <c r="E225" s="57"/>
      <c r="F225" s="57"/>
      <c r="G225" s="57"/>
      <c r="H225" s="57"/>
      <c r="I225" s="57"/>
    </row>
    <row r="226" spans="1:9" x14ac:dyDescent="0.2">
      <c r="A226" s="57"/>
      <c r="B226" s="57"/>
      <c r="C226" s="57"/>
      <c r="D226" s="57"/>
      <c r="E226" s="57"/>
      <c r="F226" s="57"/>
      <c r="G226" s="57"/>
      <c r="H226" s="57"/>
      <c r="I226" s="57"/>
    </row>
    <row r="227" spans="1:9" x14ac:dyDescent="0.2">
      <c r="A227" s="57"/>
      <c r="B227" s="57"/>
      <c r="C227" s="57"/>
      <c r="D227" s="57"/>
      <c r="E227" s="57"/>
      <c r="F227" s="57"/>
      <c r="G227" s="57"/>
      <c r="H227" s="57"/>
      <c r="I227" s="57"/>
    </row>
    <row r="228" spans="1:9" x14ac:dyDescent="0.2">
      <c r="A228" s="57"/>
      <c r="B228" s="57"/>
      <c r="C228" s="57"/>
      <c r="D228" s="57"/>
      <c r="E228" s="57"/>
      <c r="F228" s="57"/>
      <c r="G228" s="57"/>
      <c r="H228" s="57"/>
      <c r="I228" s="57"/>
    </row>
    <row r="229" spans="1:9" x14ac:dyDescent="0.2">
      <c r="A229" s="57"/>
      <c r="B229" s="57"/>
      <c r="C229" s="57"/>
      <c r="D229" s="57"/>
      <c r="E229" s="57"/>
      <c r="F229" s="57"/>
      <c r="G229" s="57"/>
      <c r="H229" s="57"/>
      <c r="I229" s="57"/>
    </row>
    <row r="230" spans="1:9" x14ac:dyDescent="0.2">
      <c r="A230" s="57"/>
      <c r="B230" s="57"/>
      <c r="C230" s="57"/>
      <c r="D230" s="57"/>
      <c r="E230" s="57"/>
      <c r="F230" s="57"/>
      <c r="G230" s="57"/>
      <c r="H230" s="57"/>
      <c r="I230" s="57"/>
    </row>
    <row r="234" spans="1:9" x14ac:dyDescent="0.2">
      <c r="A234" s="57"/>
      <c r="B234" s="57"/>
      <c r="C234" s="57"/>
      <c r="D234" s="57"/>
      <c r="E234" s="57"/>
      <c r="F234" s="57"/>
      <c r="G234" s="57"/>
      <c r="H234" s="57"/>
      <c r="I234" s="57"/>
    </row>
    <row r="244" spans="1:9" x14ac:dyDescent="0.2">
      <c r="A244" s="57"/>
      <c r="B244" s="57"/>
      <c r="C244" s="57"/>
      <c r="D244" s="57"/>
      <c r="E244" s="57"/>
      <c r="F244" s="57"/>
      <c r="G244" s="57"/>
      <c r="H244" s="57"/>
      <c r="I244" s="57"/>
    </row>
  </sheetData>
  <sheetProtection selectLockedCells="1"/>
  <mergeCells count="24">
    <mergeCell ref="C32:F32"/>
    <mergeCell ref="B33:F33"/>
    <mergeCell ref="A34:I34"/>
    <mergeCell ref="A2:D2"/>
    <mergeCell ref="E2:I2"/>
    <mergeCell ref="E3:I3"/>
    <mergeCell ref="E4:I4"/>
    <mergeCell ref="E5:I5"/>
    <mergeCell ref="B44:I44"/>
    <mergeCell ref="H45:I45"/>
    <mergeCell ref="F47:F48"/>
    <mergeCell ref="J48:K48"/>
    <mergeCell ref="E6:F6"/>
    <mergeCell ref="H6:I6"/>
    <mergeCell ref="A43:I43"/>
    <mergeCell ref="E7:I7"/>
    <mergeCell ref="E11:F11"/>
    <mergeCell ref="E12:F12"/>
    <mergeCell ref="E13:F13"/>
    <mergeCell ref="H13:I13"/>
    <mergeCell ref="E16:F16"/>
    <mergeCell ref="E18:F18"/>
    <mergeCell ref="A25:F25"/>
    <mergeCell ref="C29:E29"/>
  </mergeCells>
  <pageMargins left="0.70866141732283472" right="0.70866141732283472" top="0.78740157480314965" bottom="0.78740157480314965" header="0.51181102362204722" footer="0.51181102362204722"/>
  <pageSetup paperSize="9" scale="80" firstPageNumber="72" orientation="portrait" useFirstPageNumber="1" r:id="rId1"/>
  <headerFooter alignWithMargins="0">
    <oddFooter>&amp;L&amp;"Arial,Kurzíva"&amp;11Zastupitelstvo Olomouckého kraje 19. 6. 2023
6.1. - Rozpočet Olomouckého kraje 2022 - závěrečný účet
Příloha č. 14: Financování hospodaření příspěvkových organizací Olomouckého kraje&amp;R&amp;"Arial,Kurzíva"&amp;11Strana &amp;P (celkem 293)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tabColor theme="4" tint="0.59999389629810485"/>
  </sheetPr>
  <dimension ref="A1:N244"/>
  <sheetViews>
    <sheetView showGridLines="0" zoomScaleNormal="100" workbookViewId="0">
      <selection activeCell="J28" sqref="J1:R1048576"/>
    </sheetView>
  </sheetViews>
  <sheetFormatPr defaultColWidth="9.140625" defaultRowHeight="12.75" x14ac:dyDescent="0.2"/>
  <cols>
    <col min="1" max="1" width="7.5703125" style="52" customWidth="1"/>
    <col min="2" max="2" width="2.5703125" style="52" customWidth="1"/>
    <col min="3" max="3" width="8.42578125" style="52" customWidth="1"/>
    <col min="4" max="4" width="8.28515625" style="52" customWidth="1"/>
    <col min="5" max="5" width="15.28515625" style="52" customWidth="1"/>
    <col min="6" max="6" width="15.5703125" style="52" customWidth="1"/>
    <col min="7" max="7" width="15" style="52" customWidth="1"/>
    <col min="8" max="8" width="15.28515625" style="52" customWidth="1"/>
    <col min="9" max="9" width="19" style="52" customWidth="1"/>
    <col min="10" max="10" width="16.85546875" style="309" customWidth="1"/>
    <col min="11" max="11" width="14.42578125" style="7" customWidth="1"/>
    <col min="12" max="12" width="9.140625" style="57"/>
    <col min="13" max="13" width="14.42578125" style="57" customWidth="1"/>
    <col min="14" max="16384" width="9.140625" style="57"/>
  </cols>
  <sheetData>
    <row r="1" spans="1:11" ht="19.5" x14ac:dyDescent="0.4">
      <c r="A1" s="208" t="s">
        <v>0</v>
      </c>
      <c r="B1" s="209"/>
      <c r="C1" s="209"/>
      <c r="D1" s="209"/>
      <c r="I1" s="210"/>
    </row>
    <row r="2" spans="1:11" ht="19.5" x14ac:dyDescent="0.4">
      <c r="A2" s="456" t="s">
        <v>1</v>
      </c>
      <c r="B2" s="456"/>
      <c r="C2" s="456"/>
      <c r="D2" s="456"/>
      <c r="E2" s="457" t="s">
        <v>86</v>
      </c>
      <c r="F2" s="457"/>
      <c r="G2" s="457"/>
      <c r="H2" s="457"/>
      <c r="I2" s="457"/>
      <c r="J2" s="22"/>
    </row>
    <row r="3" spans="1:11" ht="9.75" customHeight="1" x14ac:dyDescent="0.4">
      <c r="A3" s="212"/>
      <c r="B3" s="212"/>
      <c r="C3" s="212"/>
      <c r="D3" s="212"/>
      <c r="E3" s="449" t="s">
        <v>23</v>
      </c>
      <c r="F3" s="449"/>
      <c r="G3" s="449"/>
      <c r="H3" s="449"/>
      <c r="I3" s="449"/>
      <c r="J3" s="22"/>
    </row>
    <row r="4" spans="1:11" ht="15.75" x14ac:dyDescent="0.25">
      <c r="A4" s="213" t="s">
        <v>2</v>
      </c>
      <c r="E4" s="458" t="s">
        <v>202</v>
      </c>
      <c r="F4" s="458"/>
      <c r="G4" s="458"/>
      <c r="H4" s="458"/>
      <c r="I4" s="458"/>
    </row>
    <row r="5" spans="1:11" ht="7.5" customHeight="1" x14ac:dyDescent="0.3">
      <c r="A5" s="214"/>
      <c r="E5" s="449" t="s">
        <v>23</v>
      </c>
      <c r="F5" s="449"/>
      <c r="G5" s="449"/>
      <c r="H5" s="449"/>
      <c r="I5" s="449"/>
    </row>
    <row r="6" spans="1:11" ht="19.5" x14ac:dyDescent="0.4">
      <c r="A6" s="211" t="s">
        <v>34</v>
      </c>
      <c r="C6" s="215"/>
      <c r="D6" s="215"/>
      <c r="E6" s="446">
        <v>61989771</v>
      </c>
      <c r="F6" s="447"/>
      <c r="G6" s="216" t="s">
        <v>3</v>
      </c>
      <c r="H6" s="448">
        <v>1034</v>
      </c>
      <c r="I6" s="448"/>
    </row>
    <row r="7" spans="1:11" ht="8.25" customHeight="1" x14ac:dyDescent="0.4">
      <c r="A7" s="211"/>
      <c r="E7" s="449" t="s">
        <v>24</v>
      </c>
      <c r="F7" s="449"/>
      <c r="G7" s="449"/>
      <c r="H7" s="449"/>
      <c r="I7" s="449"/>
    </row>
    <row r="8" spans="1:11" ht="19.5" hidden="1" x14ac:dyDescent="0.4">
      <c r="A8" s="211"/>
      <c r="E8" s="217"/>
      <c r="F8" s="217"/>
      <c r="G8" s="217"/>
      <c r="H8" s="218"/>
      <c r="I8" s="217"/>
    </row>
    <row r="9" spans="1:11" ht="30.75" customHeight="1" x14ac:dyDescent="0.4">
      <c r="A9" s="211"/>
      <c r="E9" s="217"/>
      <c r="F9" s="217"/>
      <c r="G9" s="217"/>
      <c r="H9" s="218"/>
      <c r="I9" s="217"/>
    </row>
    <row r="11" spans="1:11" ht="15" customHeight="1" x14ac:dyDescent="0.4">
      <c r="A11" s="219"/>
      <c r="E11" s="450" t="s">
        <v>4</v>
      </c>
      <c r="F11" s="451"/>
      <c r="G11" s="220" t="s">
        <v>5</v>
      </c>
      <c r="H11" s="55" t="s">
        <v>6</v>
      </c>
      <c r="I11" s="55"/>
      <c r="J11" s="27"/>
      <c r="K11" s="4"/>
    </row>
    <row r="12" spans="1:11" ht="15" customHeight="1" x14ac:dyDescent="0.4">
      <c r="A12" s="54"/>
      <c r="B12" s="54"/>
      <c r="C12" s="54"/>
      <c r="D12" s="54"/>
      <c r="E12" s="450" t="s">
        <v>7</v>
      </c>
      <c r="F12" s="451"/>
      <c r="G12" s="220" t="s">
        <v>8</v>
      </c>
      <c r="H12" s="221" t="s">
        <v>9</v>
      </c>
      <c r="I12" s="222" t="s">
        <v>10</v>
      </c>
      <c r="J12" s="27"/>
      <c r="K12" s="4"/>
    </row>
    <row r="13" spans="1:11" ht="12.75" customHeight="1" x14ac:dyDescent="0.2">
      <c r="A13" s="54"/>
      <c r="B13" s="54"/>
      <c r="C13" s="54"/>
      <c r="D13" s="54"/>
      <c r="E13" s="450" t="s">
        <v>11</v>
      </c>
      <c r="F13" s="451"/>
      <c r="G13" s="223"/>
      <c r="H13" s="452" t="s">
        <v>35</v>
      </c>
      <c r="I13" s="452"/>
      <c r="J13" s="27"/>
      <c r="K13" s="4"/>
    </row>
    <row r="14" spans="1:11" ht="12.75" customHeight="1" x14ac:dyDescent="0.2">
      <c r="A14" s="54"/>
      <c r="B14" s="54"/>
      <c r="C14" s="54"/>
      <c r="D14" s="54"/>
      <c r="E14" s="224"/>
      <c r="F14" s="224"/>
      <c r="G14" s="223"/>
      <c r="H14" s="119"/>
      <c r="I14" s="119"/>
      <c r="J14" s="27"/>
      <c r="K14" s="4"/>
    </row>
    <row r="15" spans="1:11" ht="18.75" x14ac:dyDescent="0.4">
      <c r="A15" s="114" t="s">
        <v>36</v>
      </c>
      <c r="B15" s="114"/>
      <c r="C15" s="51"/>
      <c r="D15" s="114"/>
      <c r="E15" s="53"/>
      <c r="F15" s="53"/>
      <c r="G15" s="115"/>
      <c r="H15" s="54"/>
      <c r="I15" s="54"/>
      <c r="J15" s="27"/>
      <c r="K15" s="4"/>
    </row>
    <row r="16" spans="1:11" ht="19.5" x14ac:dyDescent="0.4">
      <c r="A16" s="225" t="s">
        <v>62</v>
      </c>
      <c r="B16" s="114"/>
      <c r="C16" s="51"/>
      <c r="D16" s="114"/>
      <c r="E16" s="453">
        <v>23621000</v>
      </c>
      <c r="F16" s="454"/>
      <c r="G16" s="226">
        <f>H16+I16</f>
        <v>23870660.5</v>
      </c>
      <c r="H16" s="101">
        <v>23870660.5</v>
      </c>
      <c r="I16" s="101">
        <v>0</v>
      </c>
      <c r="J16" s="27"/>
      <c r="K16" s="4"/>
    </row>
    <row r="17" spans="1:11" ht="18" x14ac:dyDescent="0.35">
      <c r="A17" s="227" t="s">
        <v>6</v>
      </c>
      <c r="B17" s="116"/>
      <c r="C17" s="228" t="s">
        <v>26</v>
      </c>
      <c r="D17" s="116"/>
      <c r="E17" s="116"/>
      <c r="F17" s="116"/>
      <c r="G17" s="56">
        <f>H17+I17</f>
        <v>0</v>
      </c>
      <c r="H17" s="56">
        <v>0</v>
      </c>
      <c r="I17" s="56">
        <v>0</v>
      </c>
      <c r="J17" s="320"/>
      <c r="K17" s="311"/>
    </row>
    <row r="18" spans="1:11" ht="19.5" x14ac:dyDescent="0.4">
      <c r="A18" s="225" t="s">
        <v>63</v>
      </c>
      <c r="B18" s="116"/>
      <c r="C18" s="116"/>
      <c r="D18" s="116"/>
      <c r="E18" s="453">
        <v>23621000</v>
      </c>
      <c r="F18" s="454"/>
      <c r="G18" s="226">
        <f>H18+I18</f>
        <v>23872341.670000002</v>
      </c>
      <c r="H18" s="101">
        <v>23872341.670000002</v>
      </c>
      <c r="I18" s="101">
        <v>0</v>
      </c>
      <c r="J18" s="27"/>
      <c r="K18" s="4"/>
    </row>
    <row r="19" spans="1:11" ht="19.5" x14ac:dyDescent="0.4">
      <c r="A19" s="225"/>
      <c r="B19" s="116"/>
      <c r="C19" s="116"/>
      <c r="D19" s="116"/>
      <c r="E19" s="229"/>
      <c r="F19" s="230"/>
      <c r="G19" s="231"/>
      <c r="H19" s="101"/>
      <c r="I19" s="101"/>
      <c r="J19" s="295"/>
      <c r="K19" s="4"/>
    </row>
    <row r="20" spans="1:11" s="132" customFormat="1" ht="19.5" x14ac:dyDescent="0.4">
      <c r="A20" s="129" t="s">
        <v>64</v>
      </c>
      <c r="B20" s="129"/>
      <c r="C20" s="130"/>
      <c r="D20" s="129"/>
      <c r="E20" s="129"/>
      <c r="F20" s="129"/>
      <c r="G20" s="131">
        <f>G18-G16+G17</f>
        <v>1681.1700000017881</v>
      </c>
      <c r="H20" s="131">
        <f>H18-H16+H17</f>
        <v>1681.1700000017881</v>
      </c>
      <c r="I20" s="131">
        <f>I18-I16+I17</f>
        <v>0</v>
      </c>
      <c r="J20" s="314"/>
      <c r="K20" s="57"/>
    </row>
    <row r="21" spans="1:11" s="132" customFormat="1" ht="19.5" x14ac:dyDescent="0.4">
      <c r="A21" s="129" t="s">
        <v>65</v>
      </c>
      <c r="B21" s="129"/>
      <c r="C21" s="130"/>
      <c r="D21" s="129"/>
      <c r="E21" s="129"/>
      <c r="F21" s="129"/>
      <c r="G21" s="131">
        <f>G20-G17</f>
        <v>1681.1700000017881</v>
      </c>
      <c r="H21" s="131">
        <f>H20-H17</f>
        <v>1681.1700000017881</v>
      </c>
      <c r="I21" s="131">
        <f>I20-I17</f>
        <v>0</v>
      </c>
      <c r="J21" s="314"/>
      <c r="K21" s="313"/>
    </row>
    <row r="22" spans="1:11" ht="14.25" customHeight="1" x14ac:dyDescent="0.4">
      <c r="A22" s="53"/>
      <c r="B22" s="116"/>
      <c r="C22" s="116"/>
      <c r="D22" s="116"/>
      <c r="E22" s="116"/>
      <c r="F22" s="116"/>
      <c r="G22" s="116"/>
      <c r="H22" s="232"/>
      <c r="I22" s="232"/>
      <c r="J22" s="314"/>
      <c r="K22" s="313"/>
    </row>
    <row r="23" spans="1:11" ht="19.5" x14ac:dyDescent="0.4">
      <c r="J23" s="314"/>
      <c r="K23" s="313"/>
    </row>
    <row r="24" spans="1:11" ht="19.5" x14ac:dyDescent="0.4">
      <c r="A24" s="114" t="s">
        <v>66</v>
      </c>
      <c r="B24" s="233"/>
      <c r="C24" s="51"/>
      <c r="D24" s="233"/>
      <c r="E24" s="233"/>
      <c r="J24" s="314"/>
      <c r="K24" s="313"/>
    </row>
    <row r="25" spans="1:11" s="132" customFormat="1" ht="28.5" customHeight="1" x14ac:dyDescent="0.3">
      <c r="A25" s="437" t="s">
        <v>196</v>
      </c>
      <c r="B25" s="437"/>
      <c r="C25" s="437"/>
      <c r="D25" s="437"/>
      <c r="E25" s="437"/>
      <c r="F25" s="437"/>
      <c r="G25" s="134">
        <f>G21-I26</f>
        <v>1681.1700000017881</v>
      </c>
      <c r="H25" s="135">
        <f>H21</f>
        <v>1681.1700000017881</v>
      </c>
      <c r="I25" s="135">
        <f>I21-I26</f>
        <v>0</v>
      </c>
    </row>
    <row r="26" spans="1:11" s="132" customFormat="1" ht="15" x14ac:dyDescent="0.3">
      <c r="A26" s="133" t="s">
        <v>197</v>
      </c>
      <c r="B26" s="130"/>
      <c r="C26" s="130"/>
      <c r="D26" s="130"/>
      <c r="E26" s="130"/>
      <c r="F26" s="130"/>
      <c r="G26" s="134"/>
      <c r="H26" s="363" t="s">
        <v>198</v>
      </c>
      <c r="I26" s="135">
        <v>0</v>
      </c>
      <c r="J26" s="321"/>
      <c r="K26" s="313"/>
    </row>
    <row r="27" spans="1:11" s="132" customFormat="1" x14ac:dyDescent="0.2">
      <c r="A27" s="136"/>
      <c r="B27" s="136"/>
      <c r="C27" s="136"/>
      <c r="D27" s="136"/>
      <c r="E27" s="136"/>
      <c r="F27" s="136"/>
      <c r="G27" s="136"/>
      <c r="H27" s="136"/>
      <c r="I27" s="136"/>
      <c r="J27" s="315"/>
      <c r="K27" s="316"/>
    </row>
    <row r="28" spans="1:11" s="132" customFormat="1" ht="16.5" x14ac:dyDescent="0.35">
      <c r="A28" s="129" t="s">
        <v>37</v>
      </c>
      <c r="B28" s="129" t="s">
        <v>38</v>
      </c>
      <c r="C28" s="129"/>
      <c r="D28" s="137"/>
      <c r="E28" s="137"/>
      <c r="F28" s="138"/>
      <c r="G28" s="131"/>
      <c r="H28" s="139"/>
      <c r="I28" s="138"/>
      <c r="J28" s="317"/>
      <c r="K28" s="313"/>
    </row>
    <row r="29" spans="1:11" s="132" customFormat="1" ht="16.5" customHeight="1" x14ac:dyDescent="0.3">
      <c r="A29" s="129"/>
      <c r="B29" s="129"/>
      <c r="C29" s="438" t="s">
        <v>14</v>
      </c>
      <c r="D29" s="438"/>
      <c r="E29" s="438"/>
      <c r="F29" s="138"/>
      <c r="G29" s="140">
        <f>G30+G31</f>
        <v>1681.17</v>
      </c>
      <c r="H29" s="139"/>
      <c r="I29" s="138"/>
      <c r="J29" s="317"/>
      <c r="K29" s="313"/>
    </row>
    <row r="30" spans="1:11" s="132" customFormat="1" ht="18.75" x14ac:dyDescent="0.4">
      <c r="A30" s="141"/>
      <c r="B30" s="141"/>
      <c r="C30" s="142"/>
      <c r="D30" s="143"/>
      <c r="E30" s="144" t="s">
        <v>41</v>
      </c>
      <c r="F30" s="145" t="s">
        <v>15</v>
      </c>
      <c r="G30" s="146">
        <v>0</v>
      </c>
      <c r="H30" s="139"/>
      <c r="I30" s="138"/>
      <c r="J30" s="57"/>
      <c r="K30" s="57"/>
    </row>
    <row r="31" spans="1:11" s="132" customFormat="1" ht="18.75" x14ac:dyDescent="0.4">
      <c r="A31" s="141"/>
      <c r="B31" s="141"/>
      <c r="C31" s="147"/>
      <c r="D31" s="143"/>
      <c r="E31" s="148"/>
      <c r="F31" s="145" t="s">
        <v>55</v>
      </c>
      <c r="G31" s="146">
        <v>1681.17</v>
      </c>
      <c r="H31" s="139"/>
      <c r="I31" s="138"/>
      <c r="J31" s="318"/>
      <c r="K31" s="318"/>
    </row>
    <row r="32" spans="1:11" s="132" customFormat="1" ht="18.75" x14ac:dyDescent="0.4">
      <c r="A32" s="141"/>
      <c r="B32" s="149"/>
      <c r="C32" s="438" t="s">
        <v>42</v>
      </c>
      <c r="D32" s="438"/>
      <c r="E32" s="438"/>
      <c r="F32" s="438"/>
      <c r="G32" s="140">
        <f>I26</f>
        <v>0</v>
      </c>
      <c r="H32" s="139"/>
      <c r="I32" s="138"/>
      <c r="J32" s="319"/>
      <c r="K32" s="57"/>
    </row>
    <row r="33" spans="1:14" ht="20.25" customHeight="1" x14ac:dyDescent="0.3">
      <c r="A33" s="150"/>
      <c r="B33" s="455" t="str">
        <f>CONCATENATE("b) Výsledek hospod. předcház. účet. období k 31. 12. ",'Rekapitulace dle oblasti'!E7)</f>
        <v>b) Výsledek hospod. předcház. účet. období k 31. 12. 2022</v>
      </c>
      <c r="C33" s="455"/>
      <c r="D33" s="455"/>
      <c r="E33" s="455"/>
      <c r="F33" s="455"/>
      <c r="G33" s="151">
        <v>0</v>
      </c>
      <c r="H33" s="150"/>
      <c r="I33" s="150"/>
      <c r="J33" s="321"/>
      <c r="K33" s="310"/>
    </row>
    <row r="34" spans="1:14" ht="38.25" customHeight="1" x14ac:dyDescent="0.2">
      <c r="A34" s="441"/>
      <c r="B34" s="441"/>
      <c r="C34" s="441"/>
      <c r="D34" s="441"/>
      <c r="E34" s="441"/>
      <c r="F34" s="441"/>
      <c r="G34" s="441"/>
      <c r="H34" s="441"/>
      <c r="I34" s="441"/>
      <c r="J34" s="321"/>
      <c r="K34" s="18"/>
    </row>
    <row r="35" spans="1:14" ht="18.75" customHeight="1" x14ac:dyDescent="0.4">
      <c r="A35" s="30" t="s">
        <v>39</v>
      </c>
      <c r="B35" s="30" t="s">
        <v>21</v>
      </c>
      <c r="C35" s="30"/>
      <c r="D35" s="34"/>
      <c r="E35" s="47"/>
      <c r="F35" s="3"/>
      <c r="G35" s="152"/>
      <c r="H35" s="29"/>
      <c r="I35" s="29"/>
      <c r="J35" s="315"/>
      <c r="K35" s="316"/>
    </row>
    <row r="36" spans="1:14" ht="18.75" x14ac:dyDescent="0.4">
      <c r="A36" s="30"/>
      <c r="B36" s="30"/>
      <c r="C36" s="30"/>
      <c r="D36" s="34"/>
      <c r="E36" s="27"/>
      <c r="F36" s="360" t="s">
        <v>25</v>
      </c>
      <c r="G36" s="44" t="s">
        <v>5</v>
      </c>
      <c r="H36" s="29"/>
      <c r="I36" s="153" t="s">
        <v>27</v>
      </c>
      <c r="J36" s="18"/>
    </row>
    <row r="37" spans="1:14" ht="16.5" x14ac:dyDescent="0.35">
      <c r="A37" s="154" t="s">
        <v>22</v>
      </c>
      <c r="B37" s="35"/>
      <c r="C37" s="2"/>
      <c r="D37" s="35"/>
      <c r="E37" s="47"/>
      <c r="F37" s="48">
        <v>0</v>
      </c>
      <c r="G37" s="48">
        <v>0</v>
      </c>
      <c r="H37" s="49"/>
      <c r="I37" s="155" t="str">
        <f>IF(F37=0,"nerozp.",G37/F37)</f>
        <v>nerozp.</v>
      </c>
      <c r="J37" s="18"/>
    </row>
    <row r="38" spans="1:14" ht="16.5" hidden="1" customHeight="1" x14ac:dyDescent="0.35">
      <c r="A38" s="154" t="s">
        <v>60</v>
      </c>
      <c r="B38" s="35"/>
      <c r="C38" s="2"/>
      <c r="D38" s="50"/>
      <c r="E38" s="50"/>
      <c r="F38" s="48">
        <v>0</v>
      </c>
      <c r="G38" s="48">
        <v>0</v>
      </c>
      <c r="H38" s="49"/>
      <c r="I38" s="155" t="e">
        <f t="shared" ref="I38:I39" si="0">G38/F38</f>
        <v>#DIV/0!</v>
      </c>
      <c r="J38" s="18"/>
    </row>
    <row r="39" spans="1:14" ht="16.5" hidden="1" customHeight="1" x14ac:dyDescent="0.35">
      <c r="A39" s="154" t="s">
        <v>61</v>
      </c>
      <c r="B39" s="35"/>
      <c r="C39" s="2"/>
      <c r="D39" s="50"/>
      <c r="E39" s="50"/>
      <c r="F39" s="48">
        <v>0</v>
      </c>
      <c r="G39" s="48">
        <v>0</v>
      </c>
      <c r="H39" s="49"/>
      <c r="I39" s="155" t="e">
        <f t="shared" si="0"/>
        <v>#DIV/0!</v>
      </c>
      <c r="J39" s="18"/>
    </row>
    <row r="40" spans="1:14" ht="16.5" x14ac:dyDescent="0.35">
      <c r="A40" s="154" t="s">
        <v>54</v>
      </c>
      <c r="B40" s="35"/>
      <c r="C40" s="2"/>
      <c r="D40" s="50"/>
      <c r="E40" s="50"/>
      <c r="F40" s="48">
        <v>0</v>
      </c>
      <c r="G40" s="48">
        <v>0</v>
      </c>
      <c r="H40" s="49"/>
      <c r="I40" s="155" t="str">
        <f t="shared" ref="I40:I42" si="1">IF(F40=0,"nerozp.",G40/F40)</f>
        <v>nerozp.</v>
      </c>
      <c r="J40" s="8"/>
    </row>
    <row r="41" spans="1:14" ht="16.5" x14ac:dyDescent="0.35">
      <c r="A41" s="154" t="s">
        <v>52</v>
      </c>
      <c r="B41" s="35"/>
      <c r="C41" s="2"/>
      <c r="D41" s="47"/>
      <c r="E41" s="47"/>
      <c r="F41" s="48">
        <v>181532</v>
      </c>
      <c r="G41" s="48">
        <v>181532</v>
      </c>
      <c r="H41" s="49"/>
      <c r="I41" s="386">
        <f>IF(F41=0,"nerozp.",G41/F41)</f>
        <v>1</v>
      </c>
      <c r="J41" s="8"/>
    </row>
    <row r="42" spans="1:14" ht="16.5" x14ac:dyDescent="0.35">
      <c r="A42" s="154" t="s">
        <v>230</v>
      </c>
      <c r="B42" s="2"/>
      <c r="C42" s="2"/>
      <c r="D42" s="29"/>
      <c r="E42" s="29"/>
      <c r="F42" s="48">
        <v>0</v>
      </c>
      <c r="G42" s="48">
        <v>0</v>
      </c>
      <c r="H42" s="49"/>
      <c r="I42" s="155" t="str">
        <f t="shared" si="1"/>
        <v>nerozp.</v>
      </c>
      <c r="J42" s="8"/>
    </row>
    <row r="43" spans="1:14" ht="12.75" hidden="1" customHeight="1" x14ac:dyDescent="0.2">
      <c r="A43" s="433" t="s">
        <v>51</v>
      </c>
      <c r="B43" s="433"/>
      <c r="C43" s="433"/>
      <c r="D43" s="433"/>
      <c r="E43" s="433"/>
      <c r="F43" s="433"/>
      <c r="G43" s="433"/>
      <c r="H43" s="433"/>
      <c r="I43" s="433"/>
      <c r="J43" s="8"/>
    </row>
    <row r="44" spans="1:14" ht="27" customHeight="1" x14ac:dyDescent="0.2">
      <c r="A44" s="156" t="s">
        <v>51</v>
      </c>
      <c r="B44" s="426"/>
      <c r="C44" s="426"/>
      <c r="D44" s="426"/>
      <c r="E44" s="426"/>
      <c r="F44" s="426"/>
      <c r="G44" s="426"/>
      <c r="H44" s="426"/>
      <c r="I44" s="426"/>
      <c r="J44" s="8"/>
    </row>
    <row r="45" spans="1:14" ht="19.5" thickBot="1" x14ac:dyDescent="0.45">
      <c r="A45" s="30" t="s">
        <v>40</v>
      </c>
      <c r="B45" s="30" t="s">
        <v>16</v>
      </c>
      <c r="C45" s="30"/>
      <c r="D45" s="47"/>
      <c r="E45" s="47"/>
      <c r="F45" s="29"/>
      <c r="G45" s="36"/>
      <c r="H45" s="427" t="s">
        <v>29</v>
      </c>
      <c r="I45" s="427"/>
      <c r="J45" s="8"/>
    </row>
    <row r="46" spans="1:14" ht="18.75" thickTop="1" x14ac:dyDescent="0.35">
      <c r="A46" s="157"/>
      <c r="B46" s="158"/>
      <c r="C46" s="159"/>
      <c r="D46" s="158"/>
      <c r="E46" s="160" t="str">
        <f>CONCATENATE("Stav k 1.1.",'Rekapitulace dle oblasti'!E7)</f>
        <v>Stav k 1.1.2022</v>
      </c>
      <c r="F46" s="161" t="s">
        <v>17</v>
      </c>
      <c r="G46" s="161" t="s">
        <v>18</v>
      </c>
      <c r="H46" s="162" t="s">
        <v>19</v>
      </c>
      <c r="I46" s="163" t="s">
        <v>28</v>
      </c>
      <c r="J46" s="8"/>
      <c r="L46" s="4"/>
      <c r="M46" s="4"/>
      <c r="N46" s="4"/>
    </row>
    <row r="47" spans="1:14" x14ac:dyDescent="0.2">
      <c r="A47" s="164"/>
      <c r="B47" s="165"/>
      <c r="C47" s="165"/>
      <c r="D47" s="165"/>
      <c r="E47" s="166"/>
      <c r="F47" s="445"/>
      <c r="G47" s="167"/>
      <c r="H47" s="168" t="str">
        <f>CONCATENATE("31.12.",'Rekapitulace dle oblasti'!E7)</f>
        <v>31.12.2022</v>
      </c>
      <c r="I47" s="169" t="str">
        <f>CONCATENATE("31.12.",'Rekapitulace dle oblasti'!E7)</f>
        <v>31.12.2022</v>
      </c>
      <c r="J47" s="18"/>
      <c r="L47" s="4"/>
      <c r="M47" s="4"/>
      <c r="N47" s="4"/>
    </row>
    <row r="48" spans="1:14" x14ac:dyDescent="0.2">
      <c r="A48" s="164"/>
      <c r="B48" s="165"/>
      <c r="C48" s="165"/>
      <c r="D48" s="165"/>
      <c r="E48" s="166"/>
      <c r="F48" s="445"/>
      <c r="G48" s="170"/>
      <c r="H48" s="170"/>
      <c r="I48" s="171"/>
      <c r="J48" s="429"/>
      <c r="K48" s="430"/>
      <c r="L48" s="4"/>
      <c r="M48" s="4"/>
      <c r="N48" s="4"/>
    </row>
    <row r="49" spans="1:14" ht="13.5" thickBot="1" x14ac:dyDescent="0.25">
      <c r="A49" s="172"/>
      <c r="B49" s="173"/>
      <c r="C49" s="173"/>
      <c r="D49" s="173"/>
      <c r="E49" s="166"/>
      <c r="F49" s="174"/>
      <c r="G49" s="174"/>
      <c r="H49" s="174"/>
      <c r="I49" s="175"/>
      <c r="L49" s="4"/>
      <c r="M49" s="4"/>
      <c r="N49" s="4"/>
    </row>
    <row r="50" spans="1:14" ht="13.5" thickTop="1" x14ac:dyDescent="0.2">
      <c r="A50" s="176"/>
      <c r="B50" s="177"/>
      <c r="C50" s="177" t="s">
        <v>15</v>
      </c>
      <c r="D50" s="177"/>
      <c r="E50" s="178">
        <v>35000</v>
      </c>
      <c r="F50" s="179">
        <v>0</v>
      </c>
      <c r="G50" s="180">
        <v>0</v>
      </c>
      <c r="H50" s="180">
        <f t="shared" ref="H50:H53" si="2">E50+F50-G50</f>
        <v>35000</v>
      </c>
      <c r="I50" s="181">
        <v>35000</v>
      </c>
      <c r="J50" s="323"/>
      <c r="K50" s="323"/>
      <c r="L50" s="310"/>
      <c r="M50" s="4"/>
      <c r="N50" s="4"/>
    </row>
    <row r="51" spans="1:14" x14ac:dyDescent="0.2">
      <c r="A51" s="182"/>
      <c r="B51" s="183"/>
      <c r="C51" s="183" t="s">
        <v>20</v>
      </c>
      <c r="D51" s="183"/>
      <c r="E51" s="184">
        <v>583597.41</v>
      </c>
      <c r="F51" s="185">
        <v>300611</v>
      </c>
      <c r="G51" s="186">
        <v>312725</v>
      </c>
      <c r="H51" s="186">
        <f t="shared" si="2"/>
        <v>571483.41</v>
      </c>
      <c r="I51" s="187">
        <v>539943.41</v>
      </c>
      <c r="J51" s="323"/>
      <c r="K51" s="323"/>
      <c r="L51" s="310"/>
      <c r="M51" s="4"/>
      <c r="N51" s="4"/>
    </row>
    <row r="52" spans="1:14" x14ac:dyDescent="0.2">
      <c r="A52" s="182"/>
      <c r="B52" s="183"/>
      <c r="C52" s="183" t="s">
        <v>55</v>
      </c>
      <c r="D52" s="183"/>
      <c r="E52" s="184">
        <v>360886.22</v>
      </c>
      <c r="F52" s="185">
        <v>197102.38</v>
      </c>
      <c r="G52" s="186">
        <v>198595</v>
      </c>
      <c r="H52" s="186">
        <f t="shared" si="2"/>
        <v>359393.6</v>
      </c>
      <c r="I52" s="187">
        <v>276271.59999999998</v>
      </c>
      <c r="J52" s="323"/>
      <c r="K52" s="323"/>
      <c r="L52" s="310"/>
      <c r="M52" s="4"/>
      <c r="N52" s="4"/>
    </row>
    <row r="53" spans="1:14" x14ac:dyDescent="0.2">
      <c r="A53" s="182"/>
      <c r="B53" s="183"/>
      <c r="C53" s="183" t="s">
        <v>53</v>
      </c>
      <c r="D53" s="183"/>
      <c r="E53" s="184">
        <v>23404.69</v>
      </c>
      <c r="F53" s="185">
        <v>303809</v>
      </c>
      <c r="G53" s="186">
        <v>303809</v>
      </c>
      <c r="H53" s="186">
        <f t="shared" si="2"/>
        <v>23404.690000000002</v>
      </c>
      <c r="I53" s="187">
        <v>23404.69</v>
      </c>
      <c r="J53" s="324"/>
      <c r="K53" s="324"/>
      <c r="L53" s="310"/>
      <c r="M53" s="4"/>
      <c r="N53" s="4"/>
    </row>
    <row r="54" spans="1:14" ht="18.75" thickBot="1" x14ac:dyDescent="0.4">
      <c r="A54" s="188" t="s">
        <v>11</v>
      </c>
      <c r="B54" s="189"/>
      <c r="C54" s="189"/>
      <c r="D54" s="189"/>
      <c r="E54" s="190">
        <f>E50+E51+E52+E53</f>
        <v>1002888.32</v>
      </c>
      <c r="F54" s="191">
        <f>F50+F51+F52+F53</f>
        <v>801522.38</v>
      </c>
      <c r="G54" s="192">
        <f>G50+G51+G52+G53</f>
        <v>815129</v>
      </c>
      <c r="H54" s="192">
        <f>H50+H51+H52+H53</f>
        <v>989281.7</v>
      </c>
      <c r="I54" s="193">
        <f>SUM(I50:I53)</f>
        <v>874619.7</v>
      </c>
      <c r="J54" s="325"/>
      <c r="K54" s="325"/>
      <c r="L54" s="310"/>
      <c r="M54" s="4"/>
      <c r="N54" s="4"/>
    </row>
    <row r="55" spans="1:14" ht="13.5" thickTop="1" x14ac:dyDescent="0.2">
      <c r="A55" s="27"/>
      <c r="B55" s="27"/>
      <c r="C55" s="27"/>
      <c r="D55" s="27"/>
      <c r="E55" s="27"/>
      <c r="F55" s="27"/>
      <c r="G55" s="286"/>
      <c r="H55" s="27"/>
      <c r="I55" s="27"/>
    </row>
    <row r="56" spans="1:14" x14ac:dyDescent="0.2">
      <c r="A56" s="27"/>
      <c r="B56" s="27"/>
      <c r="C56" s="27"/>
      <c r="D56" s="27"/>
      <c r="E56" s="27"/>
      <c r="F56" s="27"/>
      <c r="G56" s="27"/>
      <c r="H56" s="27"/>
      <c r="I56" s="27"/>
    </row>
    <row r="57" spans="1:14" x14ac:dyDescent="0.2">
      <c r="A57" s="27"/>
      <c r="B57" s="27"/>
      <c r="C57" s="27"/>
      <c r="D57" s="27"/>
      <c r="E57" s="27"/>
      <c r="F57" s="27"/>
      <c r="G57" s="27"/>
      <c r="H57" s="27"/>
      <c r="I57" s="27"/>
    </row>
    <row r="58" spans="1:14" x14ac:dyDescent="0.2">
      <c r="A58" s="27"/>
      <c r="B58" s="27"/>
      <c r="C58" s="27"/>
      <c r="D58" s="27"/>
      <c r="E58" s="27"/>
      <c r="F58" s="27"/>
      <c r="G58" s="27"/>
      <c r="H58" s="27"/>
      <c r="I58" s="27"/>
    </row>
    <row r="59" spans="1:14" x14ac:dyDescent="0.2">
      <c r="A59" s="27"/>
      <c r="B59" s="27"/>
      <c r="C59" s="27"/>
      <c r="D59" s="27"/>
      <c r="E59" s="27"/>
      <c r="F59" s="27"/>
      <c r="G59" s="27"/>
      <c r="H59" s="27"/>
      <c r="I59" s="27"/>
    </row>
    <row r="60" spans="1:14" x14ac:dyDescent="0.2">
      <c r="A60" s="27"/>
      <c r="B60" s="27"/>
      <c r="C60" s="27"/>
      <c r="D60" s="27"/>
      <c r="E60" s="27"/>
      <c r="F60" s="27"/>
      <c r="G60" s="27"/>
      <c r="H60" s="27"/>
      <c r="I60" s="27"/>
    </row>
    <row r="61" spans="1:14" x14ac:dyDescent="0.2">
      <c r="A61" s="27"/>
      <c r="B61" s="27"/>
      <c r="C61" s="27"/>
      <c r="D61" s="27"/>
      <c r="E61" s="27"/>
      <c r="F61" s="27"/>
      <c r="G61" s="27"/>
      <c r="H61" s="27"/>
      <c r="I61" s="27"/>
    </row>
    <row r="62" spans="1:14" x14ac:dyDescent="0.2">
      <c r="A62" s="4"/>
      <c r="B62" s="4"/>
      <c r="C62" s="4"/>
      <c r="D62" s="4"/>
      <c r="E62" s="4"/>
      <c r="F62" s="4"/>
      <c r="G62" s="4"/>
      <c r="H62" s="4"/>
      <c r="I62" s="4"/>
    </row>
    <row r="63" spans="1:14" x14ac:dyDescent="0.2">
      <c r="A63" s="57"/>
      <c r="B63" s="57"/>
      <c r="C63" s="57"/>
      <c r="D63" s="57"/>
      <c r="E63" s="57"/>
      <c r="F63" s="57"/>
      <c r="G63" s="57"/>
      <c r="H63" s="57"/>
      <c r="I63" s="57"/>
    </row>
    <row r="64" spans="1:14" x14ac:dyDescent="0.2">
      <c r="A64" s="57"/>
      <c r="B64" s="57"/>
      <c r="C64" s="57"/>
      <c r="D64" s="57"/>
      <c r="E64" s="57"/>
      <c r="F64" s="57"/>
      <c r="G64" s="57"/>
      <c r="H64" s="57"/>
      <c r="I64" s="57"/>
    </row>
    <row r="65" spans="1:9" x14ac:dyDescent="0.2">
      <c r="A65" s="57"/>
      <c r="B65" s="57"/>
      <c r="C65" s="57"/>
      <c r="D65" s="57"/>
      <c r="E65" s="57"/>
      <c r="F65" s="57"/>
      <c r="G65" s="57"/>
      <c r="H65" s="57"/>
      <c r="I65" s="57"/>
    </row>
    <row r="66" spans="1:9" x14ac:dyDescent="0.2">
      <c r="A66" s="57"/>
      <c r="B66" s="57"/>
      <c r="C66" s="57"/>
      <c r="D66" s="57"/>
      <c r="E66" s="57"/>
      <c r="F66" s="57"/>
      <c r="G66" s="57"/>
      <c r="H66" s="57"/>
      <c r="I66" s="57"/>
    </row>
    <row r="67" spans="1:9" x14ac:dyDescent="0.2">
      <c r="A67" s="57"/>
      <c r="B67" s="57"/>
      <c r="C67" s="57"/>
      <c r="D67" s="57"/>
      <c r="E67" s="57"/>
      <c r="F67" s="57"/>
      <c r="G67" s="57"/>
      <c r="H67" s="57"/>
      <c r="I67" s="57"/>
    </row>
    <row r="68" spans="1:9" x14ac:dyDescent="0.2">
      <c r="A68" s="57"/>
      <c r="B68" s="57"/>
      <c r="C68" s="57"/>
      <c r="D68" s="57"/>
      <c r="E68" s="57"/>
      <c r="F68" s="57"/>
      <c r="G68" s="57"/>
      <c r="H68" s="57"/>
      <c r="I68" s="57"/>
    </row>
    <row r="69" spans="1:9" x14ac:dyDescent="0.2">
      <c r="A69" s="57"/>
      <c r="B69" s="57"/>
      <c r="C69" s="57"/>
      <c r="D69" s="57"/>
      <c r="E69" s="57"/>
      <c r="F69" s="57"/>
      <c r="G69" s="57"/>
      <c r="H69" s="57"/>
      <c r="I69" s="57"/>
    </row>
    <row r="70" spans="1:9" x14ac:dyDescent="0.2">
      <c r="A70" s="57"/>
      <c r="B70" s="57"/>
      <c r="C70" s="57"/>
      <c r="D70" s="57"/>
      <c r="E70" s="57"/>
      <c r="F70" s="57"/>
      <c r="G70" s="57"/>
      <c r="H70" s="57"/>
      <c r="I70" s="57"/>
    </row>
    <row r="71" spans="1:9" x14ac:dyDescent="0.2">
      <c r="A71" s="57"/>
      <c r="B71" s="57"/>
      <c r="C71" s="57"/>
      <c r="D71" s="57"/>
      <c r="E71" s="57"/>
      <c r="F71" s="57"/>
      <c r="G71" s="57"/>
      <c r="H71" s="57"/>
      <c r="I71" s="57"/>
    </row>
    <row r="72" spans="1:9" x14ac:dyDescent="0.2">
      <c r="A72" s="57"/>
      <c r="B72" s="57"/>
      <c r="C72" s="57"/>
      <c r="D72" s="57"/>
      <c r="E72" s="57"/>
      <c r="F72" s="57"/>
      <c r="G72" s="57"/>
      <c r="H72" s="57"/>
      <c r="I72" s="57"/>
    </row>
    <row r="73" spans="1:9" x14ac:dyDescent="0.2">
      <c r="A73" s="57"/>
      <c r="B73" s="57"/>
      <c r="C73" s="57"/>
      <c r="D73" s="57"/>
      <c r="E73" s="57"/>
      <c r="F73" s="57"/>
      <c r="G73" s="57"/>
      <c r="H73" s="57"/>
      <c r="I73" s="57"/>
    </row>
    <row r="74" spans="1:9" x14ac:dyDescent="0.2">
      <c r="A74" s="57"/>
      <c r="B74" s="57"/>
      <c r="C74" s="57"/>
      <c r="D74" s="57"/>
      <c r="E74" s="57"/>
      <c r="F74" s="57"/>
      <c r="G74" s="57"/>
      <c r="H74" s="57"/>
      <c r="I74" s="57"/>
    </row>
    <row r="75" spans="1:9" x14ac:dyDescent="0.2">
      <c r="A75" s="57"/>
      <c r="B75" s="57"/>
      <c r="C75" s="57"/>
      <c r="D75" s="57"/>
      <c r="E75" s="57"/>
      <c r="F75" s="57"/>
      <c r="G75" s="57"/>
      <c r="H75" s="57"/>
      <c r="I75" s="57"/>
    </row>
    <row r="76" spans="1:9" x14ac:dyDescent="0.2">
      <c r="A76" s="57"/>
      <c r="B76" s="57"/>
      <c r="C76" s="57"/>
      <c r="D76" s="57"/>
      <c r="E76" s="57"/>
      <c r="F76" s="57"/>
      <c r="G76" s="57"/>
      <c r="H76" s="57"/>
      <c r="I76" s="57"/>
    </row>
    <row r="77" spans="1:9" x14ac:dyDescent="0.2">
      <c r="A77" s="57"/>
      <c r="B77" s="57"/>
      <c r="C77" s="57"/>
      <c r="D77" s="57"/>
      <c r="E77" s="57"/>
      <c r="F77" s="57"/>
      <c r="G77" s="57"/>
      <c r="H77" s="57"/>
      <c r="I77" s="57"/>
    </row>
    <row r="78" spans="1:9" x14ac:dyDescent="0.2">
      <c r="A78" s="57"/>
      <c r="B78" s="57"/>
      <c r="C78" s="57"/>
      <c r="D78" s="57"/>
      <c r="E78" s="57"/>
      <c r="F78" s="57"/>
      <c r="G78" s="57"/>
      <c r="H78" s="57"/>
      <c r="I78" s="57"/>
    </row>
    <row r="79" spans="1:9" x14ac:dyDescent="0.2">
      <c r="A79" s="57"/>
      <c r="B79" s="57"/>
      <c r="C79" s="57"/>
      <c r="D79" s="57"/>
      <c r="E79" s="57"/>
      <c r="F79" s="57"/>
      <c r="G79" s="57"/>
      <c r="H79" s="57"/>
      <c r="I79" s="57"/>
    </row>
    <row r="80" spans="1:9" x14ac:dyDescent="0.2">
      <c r="A80" s="57"/>
      <c r="B80" s="57"/>
      <c r="C80" s="57"/>
      <c r="D80" s="57"/>
      <c r="E80" s="57"/>
      <c r="F80" s="57"/>
      <c r="G80" s="57"/>
      <c r="H80" s="57"/>
      <c r="I80" s="57"/>
    </row>
    <row r="81" spans="1:9" x14ac:dyDescent="0.2">
      <c r="A81" s="57"/>
      <c r="B81" s="57"/>
      <c r="C81" s="57"/>
      <c r="D81" s="57"/>
      <c r="E81" s="57"/>
      <c r="F81" s="57"/>
      <c r="G81" s="57"/>
      <c r="H81" s="57"/>
      <c r="I81" s="57"/>
    </row>
    <row r="82" spans="1:9" x14ac:dyDescent="0.2">
      <c r="A82" s="57"/>
      <c r="B82" s="57"/>
      <c r="C82" s="57"/>
      <c r="D82" s="57"/>
      <c r="E82" s="57"/>
      <c r="F82" s="57"/>
      <c r="G82" s="57"/>
      <c r="H82" s="57"/>
      <c r="I82" s="57"/>
    </row>
    <row r="83" spans="1:9" x14ac:dyDescent="0.2">
      <c r="A83" s="57"/>
      <c r="B83" s="57"/>
      <c r="C83" s="57"/>
      <c r="D83" s="57"/>
      <c r="E83" s="57"/>
      <c r="F83" s="57"/>
      <c r="G83" s="57"/>
      <c r="H83" s="57"/>
      <c r="I83" s="57"/>
    </row>
    <row r="84" spans="1:9" x14ac:dyDescent="0.2">
      <c r="A84" s="57"/>
      <c r="B84" s="57"/>
      <c r="C84" s="57"/>
      <c r="D84" s="57"/>
      <c r="E84" s="57"/>
      <c r="F84" s="57"/>
      <c r="G84" s="57"/>
      <c r="H84" s="57"/>
      <c r="I84" s="57"/>
    </row>
    <row r="85" spans="1:9" x14ac:dyDescent="0.2">
      <c r="A85" s="57"/>
      <c r="B85" s="57"/>
      <c r="C85" s="57"/>
      <c r="D85" s="57"/>
      <c r="E85" s="57"/>
      <c r="F85" s="57"/>
      <c r="G85" s="57"/>
      <c r="H85" s="57"/>
      <c r="I85" s="57"/>
    </row>
    <row r="86" spans="1:9" x14ac:dyDescent="0.2">
      <c r="A86" s="57"/>
      <c r="B86" s="57"/>
      <c r="C86" s="57"/>
      <c r="D86" s="57"/>
      <c r="E86" s="57"/>
      <c r="F86" s="57"/>
      <c r="G86" s="57"/>
      <c r="H86" s="57"/>
      <c r="I86" s="57"/>
    </row>
    <row r="87" spans="1:9" x14ac:dyDescent="0.2">
      <c r="A87" s="57"/>
      <c r="B87" s="57"/>
      <c r="C87" s="57"/>
      <c r="D87" s="57"/>
      <c r="E87" s="57"/>
      <c r="F87" s="57"/>
      <c r="G87" s="57"/>
      <c r="H87" s="57"/>
      <c r="I87" s="57"/>
    </row>
    <row r="88" spans="1:9" x14ac:dyDescent="0.2">
      <c r="A88" s="57"/>
      <c r="B88" s="57"/>
      <c r="C88" s="57"/>
      <c r="D88" s="57"/>
      <c r="E88" s="57"/>
      <c r="F88" s="57"/>
      <c r="G88" s="57"/>
      <c r="H88" s="57"/>
      <c r="I88" s="57"/>
    </row>
    <row r="89" spans="1:9" x14ac:dyDescent="0.2">
      <c r="A89" s="57"/>
      <c r="B89" s="57"/>
      <c r="C89" s="57"/>
      <c r="D89" s="57"/>
      <c r="E89" s="57"/>
      <c r="F89" s="57"/>
      <c r="G89" s="57"/>
      <c r="H89" s="57"/>
      <c r="I89" s="57"/>
    </row>
    <row r="90" spans="1:9" x14ac:dyDescent="0.2">
      <c r="A90" s="57"/>
      <c r="B90" s="57"/>
      <c r="C90" s="57"/>
      <c r="D90" s="57"/>
      <c r="E90" s="57"/>
      <c r="F90" s="57"/>
      <c r="G90" s="57"/>
      <c r="H90" s="57"/>
      <c r="I90" s="57"/>
    </row>
    <row r="91" spans="1:9" x14ac:dyDescent="0.2">
      <c r="A91" s="57"/>
      <c r="B91" s="57"/>
      <c r="C91" s="57"/>
      <c r="D91" s="57"/>
      <c r="E91" s="57"/>
      <c r="F91" s="57"/>
      <c r="G91" s="57"/>
      <c r="H91" s="57"/>
      <c r="I91" s="57"/>
    </row>
    <row r="92" spans="1:9" x14ac:dyDescent="0.2">
      <c r="A92" s="57"/>
      <c r="B92" s="57"/>
      <c r="C92" s="57"/>
      <c r="D92" s="57"/>
      <c r="E92" s="57"/>
      <c r="F92" s="57"/>
      <c r="G92" s="57"/>
      <c r="H92" s="57"/>
      <c r="I92" s="57"/>
    </row>
    <row r="94" spans="1:9" x14ac:dyDescent="0.2">
      <c r="A94" s="57"/>
      <c r="B94" s="57"/>
      <c r="C94" s="57"/>
      <c r="D94" s="57"/>
      <c r="E94" s="57"/>
      <c r="F94" s="57"/>
      <c r="G94" s="57"/>
      <c r="H94" s="57"/>
      <c r="I94" s="57"/>
    </row>
    <row r="95" spans="1:9" x14ac:dyDescent="0.2">
      <c r="A95" s="57"/>
      <c r="B95" s="57"/>
      <c r="C95" s="57"/>
      <c r="D95" s="57"/>
      <c r="E95" s="57"/>
      <c r="F95" s="57"/>
      <c r="G95" s="57"/>
      <c r="H95" s="57"/>
      <c r="I95" s="57"/>
    </row>
    <row r="96" spans="1:9" x14ac:dyDescent="0.2">
      <c r="A96" s="57"/>
      <c r="B96" s="57"/>
      <c r="C96" s="57"/>
      <c r="D96" s="57"/>
      <c r="E96" s="57"/>
      <c r="F96" s="57"/>
      <c r="G96" s="57"/>
      <c r="H96" s="57"/>
      <c r="I96" s="57"/>
    </row>
    <row r="97" spans="1:9" x14ac:dyDescent="0.2">
      <c r="A97" s="57"/>
      <c r="B97" s="57"/>
      <c r="C97" s="57"/>
      <c r="D97" s="57"/>
      <c r="E97" s="57"/>
      <c r="F97" s="57"/>
      <c r="G97" s="57"/>
      <c r="H97" s="57"/>
      <c r="I97" s="57"/>
    </row>
    <row r="98" spans="1:9" x14ac:dyDescent="0.2">
      <c r="A98" s="57"/>
      <c r="B98" s="57"/>
      <c r="C98" s="57"/>
      <c r="D98" s="57"/>
      <c r="E98" s="57"/>
      <c r="F98" s="57"/>
      <c r="G98" s="57"/>
      <c r="H98" s="57"/>
      <c r="I98" s="57"/>
    </row>
    <row r="100" spans="1:9" x14ac:dyDescent="0.2">
      <c r="A100" s="57"/>
      <c r="B100" s="57"/>
      <c r="C100" s="57"/>
      <c r="D100" s="57"/>
      <c r="E100" s="57"/>
      <c r="F100" s="57"/>
      <c r="G100" s="57"/>
      <c r="H100" s="57"/>
      <c r="I100" s="57"/>
    </row>
    <row r="101" spans="1:9" x14ac:dyDescent="0.2">
      <c r="A101" s="57"/>
      <c r="B101" s="57"/>
      <c r="C101" s="57"/>
      <c r="D101" s="57"/>
      <c r="E101" s="57"/>
      <c r="F101" s="57"/>
      <c r="G101" s="57"/>
      <c r="H101" s="57"/>
      <c r="I101" s="57"/>
    </row>
    <row r="102" spans="1:9" x14ac:dyDescent="0.2">
      <c r="A102" s="57"/>
      <c r="B102" s="57"/>
      <c r="C102" s="57"/>
      <c r="D102" s="57"/>
      <c r="E102" s="57"/>
      <c r="F102" s="57"/>
      <c r="G102" s="57"/>
      <c r="H102" s="57"/>
      <c r="I102" s="57"/>
    </row>
    <row r="104" spans="1:9" x14ac:dyDescent="0.2">
      <c r="A104" s="57"/>
      <c r="B104" s="57"/>
      <c r="C104" s="57"/>
      <c r="D104" s="57"/>
      <c r="E104" s="57"/>
      <c r="F104" s="57"/>
      <c r="G104" s="57"/>
      <c r="H104" s="57"/>
      <c r="I104" s="57"/>
    </row>
    <row r="105" spans="1:9" x14ac:dyDescent="0.2">
      <c r="A105" s="57"/>
      <c r="B105" s="57"/>
      <c r="C105" s="57"/>
      <c r="D105" s="57"/>
      <c r="E105" s="57"/>
      <c r="F105" s="57"/>
      <c r="G105" s="57"/>
      <c r="H105" s="57"/>
      <c r="I105" s="57"/>
    </row>
    <row r="107" spans="1:9" x14ac:dyDescent="0.2">
      <c r="A107" s="57"/>
      <c r="B107" s="57"/>
      <c r="C107" s="57"/>
      <c r="D107" s="57"/>
      <c r="E107" s="57"/>
      <c r="F107" s="57"/>
      <c r="G107" s="57"/>
      <c r="H107" s="57"/>
      <c r="I107" s="57"/>
    </row>
    <row r="108" spans="1:9" x14ac:dyDescent="0.2">
      <c r="A108" s="57"/>
      <c r="B108" s="57"/>
      <c r="C108" s="57"/>
      <c r="D108" s="57"/>
      <c r="E108" s="57"/>
      <c r="F108" s="57"/>
      <c r="G108" s="57"/>
      <c r="H108" s="57"/>
      <c r="I108" s="57"/>
    </row>
    <row r="109" spans="1:9" x14ac:dyDescent="0.2">
      <c r="A109" s="57"/>
      <c r="B109" s="57"/>
      <c r="C109" s="57"/>
      <c r="D109" s="57"/>
      <c r="E109" s="57"/>
      <c r="F109" s="57"/>
      <c r="G109" s="57"/>
      <c r="H109" s="57"/>
      <c r="I109" s="57"/>
    </row>
    <row r="110" spans="1:9" x14ac:dyDescent="0.2">
      <c r="A110" s="57"/>
      <c r="B110" s="57"/>
      <c r="C110" s="57"/>
      <c r="D110" s="57"/>
      <c r="E110" s="57"/>
      <c r="F110" s="57"/>
      <c r="G110" s="57"/>
      <c r="H110" s="57"/>
      <c r="I110" s="57"/>
    </row>
    <row r="111" spans="1:9" x14ac:dyDescent="0.2">
      <c r="A111" s="57"/>
      <c r="B111" s="57"/>
      <c r="C111" s="57"/>
      <c r="D111" s="57"/>
      <c r="E111" s="57"/>
      <c r="F111" s="57"/>
      <c r="G111" s="57"/>
      <c r="H111" s="57"/>
      <c r="I111" s="57"/>
    </row>
    <row r="112" spans="1:9" x14ac:dyDescent="0.2">
      <c r="A112" s="57"/>
      <c r="B112" s="57"/>
      <c r="C112" s="57"/>
      <c r="D112" s="57"/>
      <c r="E112" s="57"/>
      <c r="F112" s="57"/>
      <c r="G112" s="57"/>
      <c r="H112" s="57"/>
      <c r="I112" s="57"/>
    </row>
    <row r="114" spans="1:9" x14ac:dyDescent="0.2">
      <c r="A114" s="57"/>
      <c r="B114" s="57"/>
      <c r="C114" s="57"/>
      <c r="D114" s="57"/>
      <c r="E114" s="57"/>
      <c r="F114" s="57"/>
      <c r="G114" s="57"/>
      <c r="H114" s="57"/>
      <c r="I114" s="57"/>
    </row>
    <row r="115" spans="1:9" x14ac:dyDescent="0.2">
      <c r="A115" s="57"/>
      <c r="B115" s="57"/>
      <c r="C115" s="57"/>
      <c r="D115" s="57"/>
      <c r="E115" s="57"/>
      <c r="F115" s="57"/>
      <c r="G115" s="57"/>
      <c r="H115" s="57"/>
      <c r="I115" s="57"/>
    </row>
    <row r="118" spans="1:9" x14ac:dyDescent="0.2">
      <c r="A118" s="57"/>
      <c r="B118" s="57"/>
      <c r="C118" s="57"/>
      <c r="D118" s="57"/>
      <c r="E118" s="57"/>
      <c r="F118" s="57"/>
      <c r="G118" s="57"/>
      <c r="H118" s="57"/>
      <c r="I118" s="57"/>
    </row>
    <row r="119" spans="1:9" x14ac:dyDescent="0.2">
      <c r="A119" s="57"/>
      <c r="B119" s="57"/>
      <c r="C119" s="57"/>
      <c r="D119" s="57"/>
      <c r="E119" s="57"/>
      <c r="F119" s="57"/>
      <c r="G119" s="57"/>
      <c r="H119" s="57"/>
      <c r="I119" s="57"/>
    </row>
    <row r="120" spans="1:9" x14ac:dyDescent="0.2">
      <c r="A120" s="57"/>
      <c r="B120" s="57"/>
      <c r="C120" s="57"/>
      <c r="D120" s="57"/>
      <c r="E120" s="57"/>
      <c r="F120" s="57"/>
      <c r="G120" s="57"/>
      <c r="H120" s="57"/>
      <c r="I120" s="57"/>
    </row>
    <row r="121" spans="1:9" x14ac:dyDescent="0.2">
      <c r="A121" s="57"/>
      <c r="B121" s="57"/>
      <c r="C121" s="57"/>
      <c r="D121" s="57"/>
      <c r="E121" s="57"/>
      <c r="F121" s="57"/>
      <c r="G121" s="57"/>
      <c r="H121" s="57"/>
      <c r="I121" s="57"/>
    </row>
    <row r="122" spans="1:9" x14ac:dyDescent="0.2">
      <c r="A122" s="57"/>
      <c r="B122" s="57"/>
      <c r="C122" s="57"/>
      <c r="D122" s="57"/>
      <c r="E122" s="57"/>
      <c r="F122" s="57"/>
      <c r="G122" s="57"/>
      <c r="H122" s="57"/>
      <c r="I122" s="57"/>
    </row>
    <row r="125" spans="1:9" x14ac:dyDescent="0.2">
      <c r="A125" s="57"/>
      <c r="B125" s="57"/>
      <c r="C125" s="57"/>
      <c r="D125" s="57"/>
      <c r="E125" s="57"/>
      <c r="F125" s="57"/>
      <c r="G125" s="57"/>
      <c r="H125" s="57"/>
      <c r="I125" s="57"/>
    </row>
    <row r="126" spans="1:9" x14ac:dyDescent="0.2">
      <c r="A126" s="57"/>
      <c r="B126" s="57"/>
      <c r="C126" s="57"/>
      <c r="D126" s="57"/>
      <c r="E126" s="57"/>
      <c r="F126" s="57"/>
      <c r="G126" s="57"/>
      <c r="H126" s="57"/>
      <c r="I126" s="57"/>
    </row>
    <row r="128" spans="1:9" x14ac:dyDescent="0.2">
      <c r="A128" s="57"/>
      <c r="B128" s="57"/>
      <c r="C128" s="57"/>
      <c r="D128" s="57"/>
      <c r="E128" s="57"/>
      <c r="F128" s="57"/>
      <c r="G128" s="57"/>
      <c r="H128" s="57"/>
      <c r="I128" s="57"/>
    </row>
    <row r="129" spans="1:9" x14ac:dyDescent="0.2">
      <c r="A129" s="57"/>
      <c r="B129" s="57"/>
      <c r="C129" s="57"/>
      <c r="D129" s="57"/>
      <c r="E129" s="57"/>
      <c r="F129" s="57"/>
      <c r="G129" s="57"/>
      <c r="H129" s="57"/>
      <c r="I129" s="57"/>
    </row>
    <row r="130" spans="1:9" x14ac:dyDescent="0.2">
      <c r="A130" s="57"/>
      <c r="B130" s="57"/>
      <c r="C130" s="57"/>
      <c r="D130" s="57"/>
      <c r="E130" s="57"/>
      <c r="F130" s="57"/>
      <c r="G130" s="57"/>
      <c r="H130" s="57"/>
      <c r="I130" s="57"/>
    </row>
    <row r="131" spans="1:9" x14ac:dyDescent="0.2">
      <c r="A131" s="57"/>
      <c r="B131" s="57"/>
      <c r="C131" s="57"/>
      <c r="D131" s="57"/>
      <c r="E131" s="57"/>
      <c r="F131" s="57"/>
      <c r="G131" s="57"/>
      <c r="H131" s="57"/>
      <c r="I131" s="57"/>
    </row>
    <row r="133" spans="1:9" x14ac:dyDescent="0.2">
      <c r="A133" s="57"/>
      <c r="B133" s="57"/>
      <c r="C133" s="57"/>
      <c r="D133" s="57"/>
      <c r="E133" s="57"/>
      <c r="F133" s="57"/>
      <c r="G133" s="57"/>
      <c r="H133" s="57"/>
      <c r="I133" s="57"/>
    </row>
    <row r="136" spans="1:9" x14ac:dyDescent="0.2">
      <c r="A136" s="57"/>
      <c r="B136" s="57"/>
      <c r="C136" s="57"/>
      <c r="D136" s="57"/>
      <c r="E136" s="57"/>
      <c r="F136" s="57"/>
      <c r="G136" s="57"/>
      <c r="H136" s="57"/>
      <c r="I136" s="57"/>
    </row>
    <row r="137" spans="1:9" x14ac:dyDescent="0.2">
      <c r="A137" s="57"/>
      <c r="B137" s="57"/>
      <c r="C137" s="57"/>
      <c r="D137" s="57"/>
      <c r="E137" s="57"/>
      <c r="F137" s="57"/>
      <c r="G137" s="57"/>
      <c r="H137" s="57"/>
      <c r="I137" s="57"/>
    </row>
    <row r="138" spans="1:9" x14ac:dyDescent="0.2">
      <c r="A138" s="57"/>
      <c r="B138" s="57"/>
      <c r="C138" s="57"/>
      <c r="D138" s="57"/>
      <c r="E138" s="57"/>
      <c r="F138" s="57"/>
      <c r="G138" s="57"/>
      <c r="H138" s="57"/>
      <c r="I138" s="57"/>
    </row>
    <row r="139" spans="1:9" x14ac:dyDescent="0.2">
      <c r="A139" s="57"/>
      <c r="B139" s="57"/>
      <c r="C139" s="57"/>
      <c r="D139" s="57"/>
      <c r="E139" s="57"/>
      <c r="F139" s="57"/>
      <c r="G139" s="57"/>
      <c r="H139" s="57"/>
      <c r="I139" s="57"/>
    </row>
    <row r="140" spans="1:9" x14ac:dyDescent="0.2">
      <c r="A140" s="57"/>
      <c r="B140" s="57"/>
      <c r="C140" s="57"/>
      <c r="D140" s="57"/>
      <c r="E140" s="57"/>
      <c r="F140" s="57"/>
      <c r="G140" s="57"/>
      <c r="H140" s="57"/>
      <c r="I140" s="57"/>
    </row>
    <row r="144" spans="1:9" x14ac:dyDescent="0.2">
      <c r="A144" s="57"/>
      <c r="B144" s="57"/>
      <c r="C144" s="57"/>
      <c r="D144" s="57"/>
      <c r="E144" s="57"/>
      <c r="F144" s="57"/>
      <c r="G144" s="57"/>
      <c r="H144" s="57"/>
      <c r="I144" s="57"/>
    </row>
    <row r="150" spans="1:9" x14ac:dyDescent="0.2">
      <c r="A150" s="57"/>
      <c r="B150" s="57"/>
      <c r="C150" s="57"/>
      <c r="D150" s="57"/>
      <c r="E150" s="57"/>
      <c r="F150" s="57"/>
      <c r="G150" s="57"/>
      <c r="H150" s="57"/>
      <c r="I150" s="57"/>
    </row>
    <row r="155" spans="1:9" x14ac:dyDescent="0.2">
      <c r="A155" s="57"/>
      <c r="B155" s="57"/>
      <c r="C155" s="57"/>
      <c r="D155" s="57"/>
      <c r="E155" s="57"/>
      <c r="F155" s="57"/>
      <c r="G155" s="57"/>
      <c r="H155" s="57"/>
      <c r="I155" s="57"/>
    </row>
    <row r="156" spans="1:9" x14ac:dyDescent="0.2">
      <c r="A156" s="57"/>
      <c r="B156" s="57"/>
      <c r="C156" s="57"/>
      <c r="D156" s="57"/>
      <c r="E156" s="57"/>
      <c r="F156" s="57"/>
      <c r="G156" s="57"/>
      <c r="H156" s="57"/>
      <c r="I156" s="57"/>
    </row>
    <row r="157" spans="1:9" x14ac:dyDescent="0.2">
      <c r="A157" s="57"/>
      <c r="B157" s="57"/>
      <c r="C157" s="57"/>
      <c r="D157" s="57"/>
      <c r="E157" s="57"/>
      <c r="F157" s="57"/>
      <c r="G157" s="57"/>
      <c r="H157" s="57"/>
      <c r="I157" s="57"/>
    </row>
    <row r="158" spans="1:9" x14ac:dyDescent="0.2">
      <c r="A158" s="57"/>
      <c r="B158" s="57"/>
      <c r="C158" s="57"/>
      <c r="D158" s="57"/>
      <c r="E158" s="57"/>
      <c r="F158" s="57"/>
      <c r="G158" s="57"/>
      <c r="H158" s="57"/>
      <c r="I158" s="57"/>
    </row>
    <row r="159" spans="1:9" x14ac:dyDescent="0.2">
      <c r="A159" s="57"/>
      <c r="B159" s="57"/>
      <c r="C159" s="57"/>
      <c r="D159" s="57"/>
      <c r="E159" s="57"/>
      <c r="F159" s="57"/>
      <c r="G159" s="57"/>
      <c r="H159" s="57"/>
      <c r="I159" s="57"/>
    </row>
    <row r="160" spans="1:9" x14ac:dyDescent="0.2">
      <c r="A160" s="57"/>
      <c r="B160" s="57"/>
      <c r="C160" s="57"/>
      <c r="D160" s="57"/>
      <c r="E160" s="57"/>
      <c r="F160" s="57"/>
      <c r="G160" s="57"/>
      <c r="H160" s="57"/>
      <c r="I160" s="57"/>
    </row>
    <row r="161" spans="1:9" x14ac:dyDescent="0.2">
      <c r="A161" s="57"/>
      <c r="B161" s="57"/>
      <c r="C161" s="57"/>
      <c r="D161" s="57"/>
      <c r="E161" s="57"/>
      <c r="F161" s="57"/>
      <c r="G161" s="57"/>
      <c r="H161" s="57"/>
      <c r="I161" s="57"/>
    </row>
    <row r="162" spans="1:9" x14ac:dyDescent="0.2">
      <c r="A162" s="57"/>
      <c r="B162" s="57"/>
      <c r="C162" s="57"/>
      <c r="D162" s="57"/>
      <c r="E162" s="57"/>
      <c r="F162" s="57"/>
      <c r="G162" s="57"/>
      <c r="H162" s="57"/>
      <c r="I162" s="57"/>
    </row>
    <row r="163" spans="1:9" x14ac:dyDescent="0.2">
      <c r="A163" s="57"/>
      <c r="B163" s="57"/>
      <c r="C163" s="57"/>
      <c r="D163" s="57"/>
      <c r="E163" s="57"/>
      <c r="F163" s="57"/>
      <c r="G163" s="57"/>
      <c r="H163" s="57"/>
      <c r="I163" s="57"/>
    </row>
    <row r="164" spans="1:9" x14ac:dyDescent="0.2">
      <c r="A164" s="57"/>
      <c r="B164" s="57"/>
      <c r="C164" s="57"/>
      <c r="D164" s="57"/>
      <c r="E164" s="57"/>
      <c r="F164" s="57"/>
      <c r="G164" s="57"/>
      <c r="H164" s="57"/>
      <c r="I164" s="57"/>
    </row>
    <row r="165" spans="1:9" x14ac:dyDescent="0.2">
      <c r="A165" s="57"/>
      <c r="B165" s="57"/>
      <c r="C165" s="57"/>
      <c r="D165" s="57"/>
      <c r="E165" s="57"/>
      <c r="F165" s="57"/>
      <c r="G165" s="57"/>
      <c r="H165" s="57"/>
      <c r="I165" s="57"/>
    </row>
    <row r="166" spans="1:9" x14ac:dyDescent="0.2">
      <c r="A166" s="57"/>
      <c r="B166" s="57"/>
      <c r="C166" s="57"/>
      <c r="D166" s="57"/>
      <c r="E166" s="57"/>
      <c r="F166" s="57"/>
      <c r="G166" s="57"/>
      <c r="H166" s="57"/>
      <c r="I166" s="57"/>
    </row>
    <row r="167" spans="1:9" x14ac:dyDescent="0.2">
      <c r="A167" s="57"/>
      <c r="B167" s="57"/>
      <c r="C167" s="57"/>
      <c r="D167" s="57"/>
      <c r="E167" s="57"/>
      <c r="F167" s="57"/>
      <c r="G167" s="57"/>
      <c r="H167" s="57"/>
      <c r="I167" s="57"/>
    </row>
    <row r="168" spans="1:9" x14ac:dyDescent="0.2">
      <c r="A168" s="57"/>
      <c r="B168" s="57"/>
      <c r="C168" s="57"/>
      <c r="D168" s="57"/>
      <c r="E168" s="57"/>
      <c r="F168" s="57"/>
      <c r="G168" s="57"/>
      <c r="H168" s="57"/>
      <c r="I168" s="57"/>
    </row>
    <row r="169" spans="1:9" x14ac:dyDescent="0.2">
      <c r="A169" s="57"/>
      <c r="B169" s="57"/>
      <c r="C169" s="57"/>
      <c r="D169" s="57"/>
      <c r="E169" s="57"/>
      <c r="F169" s="57"/>
      <c r="G169" s="57"/>
      <c r="H169" s="57"/>
      <c r="I169" s="57"/>
    </row>
    <row r="170" spans="1:9" x14ac:dyDescent="0.2">
      <c r="A170" s="57"/>
      <c r="B170" s="57"/>
      <c r="C170" s="57"/>
      <c r="D170" s="57"/>
      <c r="E170" s="57"/>
      <c r="F170" s="57"/>
      <c r="G170" s="57"/>
      <c r="H170" s="57"/>
      <c r="I170" s="57"/>
    </row>
    <row r="171" spans="1:9" x14ac:dyDescent="0.2">
      <c r="A171" s="57"/>
      <c r="B171" s="57"/>
      <c r="C171" s="57"/>
      <c r="D171" s="57"/>
      <c r="E171" s="57"/>
      <c r="F171" s="57"/>
      <c r="G171" s="57"/>
      <c r="H171" s="57"/>
      <c r="I171" s="57"/>
    </row>
    <row r="172" spans="1:9" x14ac:dyDescent="0.2">
      <c r="A172" s="57"/>
      <c r="B172" s="57"/>
      <c r="C172" s="57"/>
      <c r="D172" s="57"/>
      <c r="E172" s="57"/>
      <c r="F172" s="57"/>
      <c r="G172" s="57"/>
      <c r="H172" s="57"/>
      <c r="I172" s="57"/>
    </row>
    <row r="173" spans="1:9" x14ac:dyDescent="0.2">
      <c r="A173" s="57"/>
      <c r="B173" s="57"/>
      <c r="C173" s="57"/>
      <c r="D173" s="57"/>
      <c r="E173" s="57"/>
      <c r="F173" s="57"/>
      <c r="G173" s="57"/>
      <c r="H173" s="57"/>
      <c r="I173" s="57"/>
    </row>
    <row r="174" spans="1:9" x14ac:dyDescent="0.2">
      <c r="A174" s="57"/>
      <c r="B174" s="57"/>
      <c r="C174" s="57"/>
      <c r="D174" s="57"/>
      <c r="E174" s="57"/>
      <c r="F174" s="57"/>
      <c r="G174" s="57"/>
      <c r="H174" s="57"/>
      <c r="I174" s="57"/>
    </row>
    <row r="175" spans="1:9" x14ac:dyDescent="0.2">
      <c r="A175" s="57"/>
      <c r="B175" s="57"/>
      <c r="C175" s="57"/>
      <c r="D175" s="57"/>
      <c r="E175" s="57"/>
      <c r="F175" s="57"/>
      <c r="G175" s="57"/>
      <c r="H175" s="57"/>
      <c r="I175" s="57"/>
    </row>
    <row r="177" spans="1:9" x14ac:dyDescent="0.2">
      <c r="A177" s="57"/>
      <c r="B177" s="57"/>
      <c r="C177" s="57"/>
      <c r="D177" s="57"/>
      <c r="E177" s="57"/>
      <c r="F177" s="57"/>
      <c r="G177" s="57"/>
      <c r="H177" s="57"/>
      <c r="I177" s="57"/>
    </row>
    <row r="178" spans="1:9" x14ac:dyDescent="0.2">
      <c r="A178" s="57"/>
      <c r="B178" s="57"/>
      <c r="C178" s="57"/>
      <c r="D178" s="57"/>
      <c r="E178" s="57"/>
      <c r="F178" s="57"/>
      <c r="G178" s="57"/>
      <c r="H178" s="57"/>
      <c r="I178" s="57"/>
    </row>
    <row r="179" spans="1:9" x14ac:dyDescent="0.2">
      <c r="A179" s="57"/>
      <c r="B179" s="57"/>
      <c r="C179" s="57"/>
      <c r="D179" s="57"/>
      <c r="E179" s="57"/>
      <c r="F179" s="57"/>
      <c r="G179" s="57"/>
      <c r="H179" s="57"/>
      <c r="I179" s="57"/>
    </row>
    <row r="180" spans="1:9" x14ac:dyDescent="0.2">
      <c r="A180" s="57"/>
      <c r="B180" s="57"/>
      <c r="C180" s="57"/>
      <c r="D180" s="57"/>
      <c r="E180" s="57"/>
      <c r="F180" s="57"/>
      <c r="G180" s="57"/>
      <c r="H180" s="57"/>
      <c r="I180" s="57"/>
    </row>
    <row r="181" spans="1:9" x14ac:dyDescent="0.2">
      <c r="A181" s="57"/>
      <c r="B181" s="57"/>
      <c r="C181" s="57"/>
      <c r="D181" s="57"/>
      <c r="E181" s="57"/>
      <c r="F181" s="57"/>
      <c r="G181" s="57"/>
      <c r="H181" s="57"/>
      <c r="I181" s="57"/>
    </row>
    <row r="182" spans="1:9" x14ac:dyDescent="0.2">
      <c r="A182" s="57"/>
      <c r="B182" s="57"/>
      <c r="C182" s="57"/>
      <c r="D182" s="57"/>
      <c r="E182" s="57"/>
      <c r="F182" s="57"/>
      <c r="G182" s="57"/>
      <c r="H182" s="57"/>
      <c r="I182" s="57"/>
    </row>
    <row r="188" spans="1:9" x14ac:dyDescent="0.2">
      <c r="A188" s="57"/>
      <c r="B188" s="57"/>
      <c r="C188" s="57"/>
      <c r="D188" s="57"/>
      <c r="E188" s="57"/>
      <c r="F188" s="57"/>
      <c r="G188" s="57"/>
      <c r="H188" s="57"/>
      <c r="I188" s="57"/>
    </row>
    <row r="190" spans="1:9" x14ac:dyDescent="0.2">
      <c r="A190" s="57"/>
      <c r="B190" s="57"/>
      <c r="C190" s="57"/>
      <c r="D190" s="57"/>
      <c r="E190" s="57"/>
      <c r="F190" s="57"/>
      <c r="G190" s="57"/>
      <c r="H190" s="57"/>
      <c r="I190" s="57"/>
    </row>
    <row r="191" spans="1:9" x14ac:dyDescent="0.2">
      <c r="A191" s="57"/>
      <c r="B191" s="57"/>
      <c r="C191" s="57"/>
      <c r="D191" s="57"/>
      <c r="E191" s="57"/>
      <c r="F191" s="57"/>
      <c r="G191" s="57"/>
      <c r="H191" s="57"/>
      <c r="I191" s="57"/>
    </row>
    <row r="192" spans="1:9" x14ac:dyDescent="0.2">
      <c r="A192" s="57"/>
      <c r="B192" s="57"/>
      <c r="C192" s="57"/>
      <c r="D192" s="57"/>
      <c r="E192" s="57"/>
      <c r="F192" s="57"/>
      <c r="G192" s="57"/>
      <c r="H192" s="57"/>
      <c r="I192" s="57"/>
    </row>
    <row r="193" spans="1:9" x14ac:dyDescent="0.2">
      <c r="A193" s="57"/>
      <c r="B193" s="57"/>
      <c r="C193" s="57"/>
      <c r="D193" s="57"/>
      <c r="E193" s="57"/>
      <c r="F193" s="57"/>
      <c r="G193" s="57"/>
      <c r="H193" s="57"/>
      <c r="I193" s="57"/>
    </row>
    <row r="194" spans="1:9" x14ac:dyDescent="0.2">
      <c r="A194" s="57"/>
      <c r="B194" s="57"/>
      <c r="C194" s="57"/>
      <c r="D194" s="57"/>
      <c r="E194" s="57"/>
      <c r="F194" s="57"/>
      <c r="G194" s="57"/>
      <c r="H194" s="57"/>
      <c r="I194" s="57"/>
    </row>
    <row r="195" spans="1:9" x14ac:dyDescent="0.2">
      <c r="A195" s="57"/>
      <c r="B195" s="57"/>
      <c r="C195" s="57"/>
      <c r="D195" s="57"/>
      <c r="E195" s="57"/>
      <c r="F195" s="57"/>
      <c r="G195" s="57"/>
      <c r="H195" s="57"/>
      <c r="I195" s="57"/>
    </row>
    <row r="197" spans="1:9" x14ac:dyDescent="0.2">
      <c r="A197" s="57"/>
      <c r="B197" s="57"/>
      <c r="C197" s="57"/>
      <c r="D197" s="57"/>
      <c r="E197" s="57"/>
      <c r="F197" s="57"/>
      <c r="G197" s="57"/>
      <c r="H197" s="57"/>
      <c r="I197" s="57"/>
    </row>
    <row r="198" spans="1:9" x14ac:dyDescent="0.2">
      <c r="A198" s="57"/>
      <c r="B198" s="57"/>
      <c r="C198" s="57"/>
      <c r="D198" s="57"/>
      <c r="E198" s="57"/>
      <c r="F198" s="57"/>
      <c r="G198" s="57"/>
      <c r="H198" s="57"/>
      <c r="I198" s="57"/>
    </row>
    <row r="199" spans="1:9" x14ac:dyDescent="0.2">
      <c r="A199" s="57"/>
      <c r="B199" s="57"/>
      <c r="C199" s="57"/>
      <c r="D199" s="57"/>
      <c r="E199" s="57"/>
      <c r="F199" s="57"/>
      <c r="G199" s="57"/>
      <c r="H199" s="57"/>
      <c r="I199" s="57"/>
    </row>
    <row r="205" spans="1:9" x14ac:dyDescent="0.2">
      <c r="A205" s="57"/>
      <c r="B205" s="57"/>
      <c r="C205" s="57"/>
      <c r="D205" s="57"/>
      <c r="E205" s="57"/>
      <c r="F205" s="57"/>
      <c r="G205" s="57"/>
      <c r="H205" s="57"/>
      <c r="I205" s="57"/>
    </row>
    <row r="206" spans="1:9" x14ac:dyDescent="0.2">
      <c r="A206" s="57"/>
      <c r="B206" s="57"/>
      <c r="C206" s="57"/>
      <c r="D206" s="57"/>
      <c r="E206" s="57"/>
      <c r="F206" s="57"/>
      <c r="G206" s="57"/>
      <c r="H206" s="57"/>
      <c r="I206" s="57"/>
    </row>
    <row r="207" spans="1:9" x14ac:dyDescent="0.2">
      <c r="A207" s="57"/>
      <c r="B207" s="57"/>
      <c r="C207" s="57"/>
      <c r="D207" s="57"/>
      <c r="E207" s="57"/>
      <c r="F207" s="57"/>
      <c r="G207" s="57"/>
      <c r="H207" s="57"/>
      <c r="I207" s="57"/>
    </row>
    <row r="208" spans="1:9" x14ac:dyDescent="0.2">
      <c r="A208" s="57"/>
      <c r="B208" s="57"/>
      <c r="C208" s="57"/>
      <c r="D208" s="57"/>
      <c r="E208" s="57"/>
      <c r="F208" s="57"/>
      <c r="G208" s="57"/>
      <c r="H208" s="57"/>
      <c r="I208" s="57"/>
    </row>
    <row r="209" spans="1:9" x14ac:dyDescent="0.2">
      <c r="A209" s="57"/>
      <c r="B209" s="57"/>
      <c r="C209" s="57"/>
      <c r="D209" s="57"/>
      <c r="E209" s="57"/>
      <c r="F209" s="57"/>
      <c r="G209" s="57"/>
      <c r="H209" s="57"/>
      <c r="I209" s="57"/>
    </row>
    <row r="210" spans="1:9" x14ac:dyDescent="0.2">
      <c r="A210" s="57"/>
      <c r="B210" s="57"/>
      <c r="C210" s="57"/>
      <c r="D210" s="57"/>
      <c r="E210" s="57"/>
      <c r="F210" s="57"/>
      <c r="G210" s="57"/>
      <c r="H210" s="57"/>
      <c r="I210" s="57"/>
    </row>
    <row r="211" spans="1:9" x14ac:dyDescent="0.2">
      <c r="A211" s="57"/>
      <c r="B211" s="57"/>
      <c r="C211" s="57"/>
      <c r="D211" s="57"/>
      <c r="E211" s="57"/>
      <c r="F211" s="57"/>
      <c r="G211" s="57"/>
      <c r="H211" s="57"/>
      <c r="I211" s="57"/>
    </row>
    <row r="212" spans="1:9" x14ac:dyDescent="0.2">
      <c r="A212" s="57"/>
      <c r="B212" s="57"/>
      <c r="C212" s="57"/>
      <c r="D212" s="57"/>
      <c r="E212" s="57"/>
      <c r="F212" s="57"/>
      <c r="G212" s="57"/>
      <c r="H212" s="57"/>
      <c r="I212" s="57"/>
    </row>
    <row r="213" spans="1:9" x14ac:dyDescent="0.2">
      <c r="A213" s="57"/>
      <c r="B213" s="57"/>
      <c r="C213" s="57"/>
      <c r="D213" s="57"/>
      <c r="E213" s="57"/>
      <c r="F213" s="57"/>
      <c r="G213" s="57"/>
      <c r="H213" s="57"/>
      <c r="I213" s="57"/>
    </row>
    <row r="214" spans="1:9" x14ac:dyDescent="0.2">
      <c r="A214" s="57"/>
      <c r="B214" s="57"/>
      <c r="C214" s="57"/>
      <c r="D214" s="57"/>
      <c r="E214" s="57"/>
      <c r="F214" s="57"/>
      <c r="G214" s="57"/>
      <c r="H214" s="57"/>
      <c r="I214" s="57"/>
    </row>
    <row r="216" spans="1:9" x14ac:dyDescent="0.2">
      <c r="A216" s="57"/>
      <c r="B216" s="57"/>
      <c r="C216" s="57"/>
      <c r="D216" s="57"/>
      <c r="E216" s="57"/>
      <c r="F216" s="57"/>
      <c r="G216" s="57"/>
      <c r="H216" s="57"/>
      <c r="I216" s="57"/>
    </row>
    <row r="217" spans="1:9" x14ac:dyDescent="0.2">
      <c r="A217" s="57"/>
      <c r="B217" s="57"/>
      <c r="C217" s="57"/>
      <c r="D217" s="57"/>
      <c r="E217" s="57"/>
      <c r="F217" s="57"/>
      <c r="G217" s="57"/>
      <c r="H217" s="57"/>
      <c r="I217" s="57"/>
    </row>
    <row r="218" spans="1:9" x14ac:dyDescent="0.2">
      <c r="A218" s="57"/>
      <c r="B218" s="57"/>
      <c r="C218" s="57"/>
      <c r="D218" s="57"/>
      <c r="E218" s="57"/>
      <c r="F218" s="57"/>
      <c r="G218" s="57"/>
      <c r="H218" s="57"/>
      <c r="I218" s="57"/>
    </row>
    <row r="219" spans="1:9" x14ac:dyDescent="0.2">
      <c r="A219" s="57"/>
      <c r="B219" s="57"/>
      <c r="C219" s="57"/>
      <c r="D219" s="57"/>
      <c r="E219" s="57"/>
      <c r="F219" s="57"/>
      <c r="G219" s="57"/>
      <c r="H219" s="57"/>
      <c r="I219" s="57"/>
    </row>
    <row r="220" spans="1:9" x14ac:dyDescent="0.2">
      <c r="A220" s="57"/>
      <c r="B220" s="57"/>
      <c r="C220" s="57"/>
      <c r="D220" s="57"/>
      <c r="E220" s="57"/>
      <c r="F220" s="57"/>
      <c r="G220" s="57"/>
      <c r="H220" s="57"/>
      <c r="I220" s="57"/>
    </row>
    <row r="221" spans="1:9" x14ac:dyDescent="0.2">
      <c r="A221" s="57"/>
      <c r="B221" s="57"/>
      <c r="C221" s="57"/>
      <c r="D221" s="57"/>
      <c r="E221" s="57"/>
      <c r="F221" s="57"/>
      <c r="G221" s="57"/>
      <c r="H221" s="57"/>
      <c r="I221" s="57"/>
    </row>
    <row r="222" spans="1:9" x14ac:dyDescent="0.2">
      <c r="A222" s="57"/>
      <c r="B222" s="57"/>
      <c r="C222" s="57"/>
      <c r="D222" s="57"/>
      <c r="E222" s="57"/>
      <c r="F222" s="57"/>
      <c r="G222" s="57"/>
      <c r="H222" s="57"/>
      <c r="I222" s="57"/>
    </row>
    <row r="223" spans="1:9" x14ac:dyDescent="0.2">
      <c r="A223" s="57"/>
      <c r="B223" s="57"/>
      <c r="C223" s="57"/>
      <c r="D223" s="57"/>
      <c r="E223" s="57"/>
      <c r="F223" s="57"/>
      <c r="G223" s="57"/>
      <c r="H223" s="57"/>
      <c r="I223" s="57"/>
    </row>
    <row r="224" spans="1:9" x14ac:dyDescent="0.2">
      <c r="A224" s="57"/>
      <c r="B224" s="57"/>
      <c r="C224" s="57"/>
      <c r="D224" s="57"/>
      <c r="E224" s="57"/>
      <c r="F224" s="57"/>
      <c r="G224" s="57"/>
      <c r="H224" s="57"/>
      <c r="I224" s="57"/>
    </row>
    <row r="225" spans="1:9" x14ac:dyDescent="0.2">
      <c r="A225" s="57"/>
      <c r="B225" s="57"/>
      <c r="C225" s="57"/>
      <c r="D225" s="57"/>
      <c r="E225" s="57"/>
      <c r="F225" s="57"/>
      <c r="G225" s="57"/>
      <c r="H225" s="57"/>
      <c r="I225" s="57"/>
    </row>
    <row r="226" spans="1:9" x14ac:dyDescent="0.2">
      <c r="A226" s="57"/>
      <c r="B226" s="57"/>
      <c r="C226" s="57"/>
      <c r="D226" s="57"/>
      <c r="E226" s="57"/>
      <c r="F226" s="57"/>
      <c r="G226" s="57"/>
      <c r="H226" s="57"/>
      <c r="I226" s="57"/>
    </row>
    <row r="227" spans="1:9" x14ac:dyDescent="0.2">
      <c r="A227" s="57"/>
      <c r="B227" s="57"/>
      <c r="C227" s="57"/>
      <c r="D227" s="57"/>
      <c r="E227" s="57"/>
      <c r="F227" s="57"/>
      <c r="G227" s="57"/>
      <c r="H227" s="57"/>
      <c r="I227" s="57"/>
    </row>
    <row r="228" spans="1:9" x14ac:dyDescent="0.2">
      <c r="A228" s="57"/>
      <c r="B228" s="57"/>
      <c r="C228" s="57"/>
      <c r="D228" s="57"/>
      <c r="E228" s="57"/>
      <c r="F228" s="57"/>
      <c r="G228" s="57"/>
      <c r="H228" s="57"/>
      <c r="I228" s="57"/>
    </row>
    <row r="229" spans="1:9" x14ac:dyDescent="0.2">
      <c r="A229" s="57"/>
      <c r="B229" s="57"/>
      <c r="C229" s="57"/>
      <c r="D229" s="57"/>
      <c r="E229" s="57"/>
      <c r="F229" s="57"/>
      <c r="G229" s="57"/>
      <c r="H229" s="57"/>
      <c r="I229" s="57"/>
    </row>
    <row r="230" spans="1:9" x14ac:dyDescent="0.2">
      <c r="A230" s="57"/>
      <c r="B230" s="57"/>
      <c r="C230" s="57"/>
      <c r="D230" s="57"/>
      <c r="E230" s="57"/>
      <c r="F230" s="57"/>
      <c r="G230" s="57"/>
      <c r="H230" s="57"/>
      <c r="I230" s="57"/>
    </row>
    <row r="234" spans="1:9" x14ac:dyDescent="0.2">
      <c r="A234" s="57"/>
      <c r="B234" s="57"/>
      <c r="C234" s="57"/>
      <c r="D234" s="57"/>
      <c r="E234" s="57"/>
      <c r="F234" s="57"/>
      <c r="G234" s="57"/>
      <c r="H234" s="57"/>
      <c r="I234" s="57"/>
    </row>
    <row r="244" spans="1:9" x14ac:dyDescent="0.2">
      <c r="A244" s="57"/>
      <c r="B244" s="57"/>
      <c r="C244" s="57"/>
      <c r="D244" s="57"/>
      <c r="E244" s="57"/>
      <c r="F244" s="57"/>
      <c r="G244" s="57"/>
      <c r="H244" s="57"/>
      <c r="I244" s="57"/>
    </row>
  </sheetData>
  <sheetProtection selectLockedCells="1"/>
  <mergeCells count="24">
    <mergeCell ref="C32:F32"/>
    <mergeCell ref="B33:F33"/>
    <mergeCell ref="A34:I34"/>
    <mergeCell ref="A2:D2"/>
    <mergeCell ref="E2:I2"/>
    <mergeCell ref="E3:I3"/>
    <mergeCell ref="E4:I4"/>
    <mergeCell ref="E5:I5"/>
    <mergeCell ref="B44:I44"/>
    <mergeCell ref="H45:I45"/>
    <mergeCell ref="F47:F48"/>
    <mergeCell ref="J48:K48"/>
    <mergeCell ref="E6:F6"/>
    <mergeCell ref="H6:I6"/>
    <mergeCell ref="A43:I43"/>
    <mergeCell ref="E7:I7"/>
    <mergeCell ref="E11:F11"/>
    <mergeCell ref="E12:F12"/>
    <mergeCell ref="E13:F13"/>
    <mergeCell ref="H13:I13"/>
    <mergeCell ref="E16:F16"/>
    <mergeCell ref="E18:F18"/>
    <mergeCell ref="A25:F25"/>
    <mergeCell ref="C29:E29"/>
  </mergeCells>
  <pageMargins left="0.70866141732283472" right="0.70866141732283472" top="0.78740157480314965" bottom="0.78740157480314965" header="0.51181102362204722" footer="0.51181102362204722"/>
  <pageSetup paperSize="9" scale="80" firstPageNumber="73" orientation="portrait" useFirstPageNumber="1" r:id="rId1"/>
  <headerFooter alignWithMargins="0">
    <oddFooter>&amp;L&amp;"Arial,Kurzíva"&amp;11Zastupitelstvo Olomouckého kraje 19. 6. 2023
6.1. - Rozpočet Olomouckého kraje 2022 - závěrečný účet
Příloha č. 14: Financování hospodaření příspěvkových organizací Olomouckého kraje&amp;R&amp;"Arial,Kurzíva"&amp;11Strana &amp;P (celkem 293)</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8">
    <tabColor theme="4" tint="0.59999389629810485"/>
  </sheetPr>
  <dimension ref="A1:AA244"/>
  <sheetViews>
    <sheetView showGridLines="0" zoomScaleNormal="100" workbookViewId="0">
      <selection activeCell="J22" sqref="J22"/>
    </sheetView>
  </sheetViews>
  <sheetFormatPr defaultColWidth="9.140625" defaultRowHeight="12.75" x14ac:dyDescent="0.2"/>
  <cols>
    <col min="1" max="1" width="7.5703125" style="52" customWidth="1"/>
    <col min="2" max="2" width="2.5703125" style="52" customWidth="1"/>
    <col min="3" max="3" width="8.42578125" style="52" customWidth="1"/>
    <col min="4" max="4" width="8.28515625" style="52" customWidth="1"/>
    <col min="5" max="5" width="15.28515625" style="52" customWidth="1"/>
    <col min="6" max="6" width="15.5703125" style="52" customWidth="1"/>
    <col min="7" max="7" width="15" style="52" customWidth="1"/>
    <col min="8" max="8" width="15.28515625" style="52" customWidth="1"/>
    <col min="9" max="9" width="19" style="52" customWidth="1"/>
    <col min="10" max="10" width="16.85546875" style="309" customWidth="1"/>
    <col min="11" max="11" width="14.42578125" style="7" customWidth="1"/>
    <col min="12" max="12" width="9.140625" style="57"/>
    <col min="13" max="13" width="15.7109375" style="57" customWidth="1"/>
    <col min="14" max="14" width="9.140625" style="57"/>
    <col min="15" max="15" width="9.7109375" style="57" bestFit="1" customWidth="1"/>
    <col min="16" max="16" width="9.140625" style="57"/>
    <col min="17" max="17" width="12.85546875" style="57" customWidth="1"/>
    <col min="18" max="18" width="14.5703125" style="57" customWidth="1"/>
    <col min="19" max="16384" width="9.140625" style="57"/>
  </cols>
  <sheetData>
    <row r="1" spans="1:11" ht="19.5" x14ac:dyDescent="0.4">
      <c r="A1" s="208" t="s">
        <v>0</v>
      </c>
      <c r="B1" s="209"/>
      <c r="C1" s="209"/>
      <c r="D1" s="209"/>
      <c r="I1" s="210"/>
    </row>
    <row r="2" spans="1:11" ht="19.5" x14ac:dyDescent="0.4">
      <c r="A2" s="456" t="s">
        <v>1</v>
      </c>
      <c r="B2" s="456"/>
      <c r="C2" s="456"/>
      <c r="D2" s="456"/>
      <c r="E2" s="457" t="s">
        <v>90</v>
      </c>
      <c r="F2" s="457"/>
      <c r="G2" s="457"/>
      <c r="H2" s="457"/>
      <c r="I2" s="457"/>
      <c r="J2" s="22"/>
    </row>
    <row r="3" spans="1:11" ht="9.75" customHeight="1" x14ac:dyDescent="0.4">
      <c r="A3" s="212"/>
      <c r="B3" s="212"/>
      <c r="C3" s="212"/>
      <c r="D3" s="212"/>
      <c r="E3" s="449" t="s">
        <v>23</v>
      </c>
      <c r="F3" s="449"/>
      <c r="G3" s="449"/>
      <c r="H3" s="449"/>
      <c r="I3" s="449"/>
      <c r="J3" s="22"/>
    </row>
    <row r="4" spans="1:11" ht="15.75" x14ac:dyDescent="0.25">
      <c r="A4" s="213" t="s">
        <v>2</v>
      </c>
      <c r="E4" s="458" t="s">
        <v>203</v>
      </c>
      <c r="F4" s="458"/>
      <c r="G4" s="458"/>
      <c r="H4" s="458"/>
      <c r="I4" s="458"/>
    </row>
    <row r="5" spans="1:11" ht="7.5" customHeight="1" x14ac:dyDescent="0.3">
      <c r="A5" s="214"/>
      <c r="E5" s="449" t="s">
        <v>23</v>
      </c>
      <c r="F5" s="449"/>
      <c r="G5" s="449"/>
      <c r="H5" s="449"/>
      <c r="I5" s="449"/>
    </row>
    <row r="6" spans="1:11" ht="19.5" x14ac:dyDescent="0.4">
      <c r="A6" s="211" t="s">
        <v>34</v>
      </c>
      <c r="C6" s="215"/>
      <c r="D6" s="215"/>
      <c r="E6" s="446">
        <v>601772</v>
      </c>
      <c r="F6" s="447"/>
      <c r="G6" s="216" t="s">
        <v>3</v>
      </c>
      <c r="H6" s="448">
        <v>1100</v>
      </c>
      <c r="I6" s="448"/>
    </row>
    <row r="7" spans="1:11" ht="8.25" customHeight="1" x14ac:dyDescent="0.4">
      <c r="A7" s="211"/>
      <c r="E7" s="449" t="s">
        <v>24</v>
      </c>
      <c r="F7" s="449"/>
      <c r="G7" s="449"/>
      <c r="H7" s="449"/>
      <c r="I7" s="449"/>
    </row>
    <row r="8" spans="1:11" ht="19.5" hidden="1" x14ac:dyDescent="0.4">
      <c r="A8" s="211"/>
      <c r="E8" s="217"/>
      <c r="F8" s="217"/>
      <c r="G8" s="217"/>
      <c r="H8" s="218"/>
      <c r="I8" s="217"/>
    </row>
    <row r="9" spans="1:11" ht="30.75" customHeight="1" x14ac:dyDescent="0.4">
      <c r="A9" s="211"/>
      <c r="E9" s="217"/>
      <c r="F9" s="217"/>
      <c r="G9" s="217"/>
      <c r="H9" s="218"/>
      <c r="I9" s="217"/>
    </row>
    <row r="11" spans="1:11" ht="15" customHeight="1" x14ac:dyDescent="0.4">
      <c r="A11" s="219"/>
      <c r="E11" s="450" t="s">
        <v>4</v>
      </c>
      <c r="F11" s="451"/>
      <c r="G11" s="220" t="s">
        <v>5</v>
      </c>
      <c r="H11" s="55" t="s">
        <v>6</v>
      </c>
      <c r="I11" s="55"/>
      <c r="J11" s="27"/>
      <c r="K11" s="4"/>
    </row>
    <row r="12" spans="1:11" ht="15" customHeight="1" x14ac:dyDescent="0.4">
      <c r="A12" s="54"/>
      <c r="B12" s="54"/>
      <c r="C12" s="54"/>
      <c r="D12" s="54"/>
      <c r="E12" s="450" t="s">
        <v>7</v>
      </c>
      <c r="F12" s="451"/>
      <c r="G12" s="220" t="s">
        <v>8</v>
      </c>
      <c r="H12" s="221" t="s">
        <v>9</v>
      </c>
      <c r="I12" s="222" t="s">
        <v>10</v>
      </c>
      <c r="J12" s="27"/>
      <c r="K12" s="4"/>
    </row>
    <row r="13" spans="1:11" ht="12.75" customHeight="1" x14ac:dyDescent="0.2">
      <c r="A13" s="54"/>
      <c r="B13" s="54"/>
      <c r="C13" s="54"/>
      <c r="D13" s="54"/>
      <c r="E13" s="450" t="s">
        <v>11</v>
      </c>
      <c r="F13" s="451"/>
      <c r="G13" s="223"/>
      <c r="H13" s="452" t="s">
        <v>35</v>
      </c>
      <c r="I13" s="452"/>
      <c r="J13" s="27"/>
      <c r="K13" s="4"/>
    </row>
    <row r="14" spans="1:11" ht="12.75" customHeight="1" x14ac:dyDescent="0.2">
      <c r="A14" s="54"/>
      <c r="B14" s="54"/>
      <c r="C14" s="54"/>
      <c r="D14" s="54"/>
      <c r="E14" s="224"/>
      <c r="F14" s="224"/>
      <c r="G14" s="223"/>
      <c r="H14" s="119"/>
      <c r="I14" s="119"/>
      <c r="J14" s="27"/>
      <c r="K14" s="4"/>
    </row>
    <row r="15" spans="1:11" ht="18.75" x14ac:dyDescent="0.4">
      <c r="A15" s="114" t="s">
        <v>36</v>
      </c>
      <c r="B15" s="114"/>
      <c r="C15" s="51"/>
      <c r="D15" s="114"/>
      <c r="E15" s="53"/>
      <c r="F15" s="53"/>
      <c r="G15" s="115"/>
      <c r="H15" s="54"/>
      <c r="I15" s="54"/>
      <c r="J15" s="27"/>
      <c r="K15" s="4"/>
    </row>
    <row r="16" spans="1:11" ht="19.5" x14ac:dyDescent="0.4">
      <c r="A16" s="225" t="s">
        <v>62</v>
      </c>
      <c r="B16" s="114"/>
      <c r="C16" s="51"/>
      <c r="D16" s="114"/>
      <c r="E16" s="453">
        <v>32742000</v>
      </c>
      <c r="F16" s="454"/>
      <c r="G16" s="226">
        <f>H16+I16</f>
        <v>36485106.149999999</v>
      </c>
      <c r="H16" s="101">
        <v>36431512.649999999</v>
      </c>
      <c r="I16" s="101">
        <v>53593.5</v>
      </c>
      <c r="J16" s="27"/>
      <c r="K16" s="4"/>
    </row>
    <row r="17" spans="1:21" ht="18" x14ac:dyDescent="0.35">
      <c r="A17" s="227" t="s">
        <v>6</v>
      </c>
      <c r="B17" s="116"/>
      <c r="C17" s="228" t="s">
        <v>26</v>
      </c>
      <c r="D17" s="116"/>
      <c r="E17" s="116"/>
      <c r="F17" s="116"/>
      <c r="G17" s="56">
        <f>H17+I17</f>
        <v>0</v>
      </c>
      <c r="H17" s="56">
        <v>0</v>
      </c>
      <c r="I17" s="56">
        <v>0</v>
      </c>
      <c r="J17" s="320"/>
      <c r="K17" s="311"/>
    </row>
    <row r="18" spans="1:21" ht="19.5" x14ac:dyDescent="0.4">
      <c r="A18" s="225" t="s">
        <v>63</v>
      </c>
      <c r="B18" s="116"/>
      <c r="C18" s="116"/>
      <c r="D18" s="116"/>
      <c r="E18" s="453">
        <v>32800000</v>
      </c>
      <c r="F18" s="454"/>
      <c r="G18" s="226">
        <f>H18+I18</f>
        <v>36560771.280000001</v>
      </c>
      <c r="H18" s="101">
        <v>36479990.280000001</v>
      </c>
      <c r="I18" s="101">
        <v>80781</v>
      </c>
      <c r="J18" s="27"/>
      <c r="K18" s="4"/>
    </row>
    <row r="19" spans="1:21" ht="19.5" x14ac:dyDescent="0.4">
      <c r="A19" s="225"/>
      <c r="B19" s="116"/>
      <c r="C19" s="116"/>
      <c r="D19" s="116"/>
      <c r="E19" s="229"/>
      <c r="F19" s="230"/>
      <c r="G19" s="231"/>
      <c r="H19" s="101"/>
      <c r="I19" s="101"/>
      <c r="J19" s="388"/>
      <c r="K19" s="4"/>
    </row>
    <row r="20" spans="1:21" s="132" customFormat="1" ht="19.5" x14ac:dyDescent="0.4">
      <c r="A20" s="129" t="s">
        <v>64</v>
      </c>
      <c r="B20" s="129"/>
      <c r="C20" s="130"/>
      <c r="D20" s="129"/>
      <c r="E20" s="129"/>
      <c r="F20" s="129"/>
      <c r="G20" s="131">
        <f>G18-G16+G17</f>
        <v>75665.130000002682</v>
      </c>
      <c r="H20" s="131">
        <f>H18-H16+H17</f>
        <v>48477.630000002682</v>
      </c>
      <c r="I20" s="131">
        <f>I18-I16+I17</f>
        <v>27187.5</v>
      </c>
      <c r="J20" s="314"/>
      <c r="K20" s="57"/>
    </row>
    <row r="21" spans="1:21" s="132" customFormat="1" ht="19.5" x14ac:dyDescent="0.4">
      <c r="A21" s="129" t="s">
        <v>65</v>
      </c>
      <c r="B21" s="129"/>
      <c r="C21" s="130"/>
      <c r="D21" s="129"/>
      <c r="E21" s="129"/>
      <c r="F21" s="129"/>
      <c r="G21" s="131">
        <f>G20-G17</f>
        <v>75665.130000002682</v>
      </c>
      <c r="H21" s="131">
        <f>H20-H17</f>
        <v>48477.630000002682</v>
      </c>
      <c r="I21" s="131">
        <f>I20-I17</f>
        <v>27187.5</v>
      </c>
      <c r="J21" s="314"/>
      <c r="K21" s="313"/>
    </row>
    <row r="22" spans="1:21" ht="14.25" customHeight="1" x14ac:dyDescent="0.4">
      <c r="A22" s="53"/>
      <c r="B22" s="116"/>
      <c r="C22" s="116"/>
      <c r="D22" s="116"/>
      <c r="E22" s="116"/>
      <c r="F22" s="116"/>
      <c r="G22" s="116"/>
      <c r="H22" s="232"/>
      <c r="I22" s="232"/>
      <c r="J22" s="314"/>
      <c r="K22" s="313"/>
    </row>
    <row r="23" spans="1:21" ht="19.5" x14ac:dyDescent="0.4">
      <c r="J23" s="314"/>
      <c r="K23" s="313"/>
    </row>
    <row r="24" spans="1:21" ht="19.5" x14ac:dyDescent="0.4">
      <c r="A24" s="114" t="s">
        <v>66</v>
      </c>
      <c r="B24" s="233"/>
      <c r="C24" s="51"/>
      <c r="D24" s="233"/>
      <c r="E24" s="233"/>
      <c r="J24" s="314"/>
      <c r="K24" s="313"/>
    </row>
    <row r="25" spans="1:21" s="132" customFormat="1" ht="28.5" customHeight="1" x14ac:dyDescent="0.3">
      <c r="A25" s="437" t="s">
        <v>196</v>
      </c>
      <c r="B25" s="437"/>
      <c r="C25" s="437"/>
      <c r="D25" s="437"/>
      <c r="E25" s="437"/>
      <c r="F25" s="437"/>
      <c r="G25" s="134">
        <f>G21-I26</f>
        <v>75665.130000002682</v>
      </c>
      <c r="H25" s="135">
        <f>H21</f>
        <v>48477.630000002682</v>
      </c>
      <c r="I25" s="135">
        <f>I21-I26</f>
        <v>27187.5</v>
      </c>
    </row>
    <row r="26" spans="1:21" s="132" customFormat="1" ht="15" x14ac:dyDescent="0.3">
      <c r="A26" s="133" t="s">
        <v>197</v>
      </c>
      <c r="B26" s="130"/>
      <c r="C26" s="130"/>
      <c r="D26" s="130"/>
      <c r="E26" s="130"/>
      <c r="F26" s="130"/>
      <c r="G26" s="134"/>
      <c r="H26" s="363" t="s">
        <v>198</v>
      </c>
      <c r="I26" s="135">
        <v>0</v>
      </c>
      <c r="J26" s="332"/>
      <c r="K26" s="313"/>
    </row>
    <row r="27" spans="1:21" s="132" customFormat="1" x14ac:dyDescent="0.2">
      <c r="A27" s="136"/>
      <c r="B27" s="136"/>
      <c r="C27" s="136"/>
      <c r="D27" s="136"/>
      <c r="E27" s="136"/>
      <c r="F27" s="136"/>
      <c r="G27" s="136"/>
      <c r="H27" s="136"/>
      <c r="I27" s="136"/>
      <c r="J27" s="315"/>
      <c r="K27" s="316"/>
    </row>
    <row r="28" spans="1:21" s="132" customFormat="1" ht="16.5" x14ac:dyDescent="0.35">
      <c r="A28" s="129" t="s">
        <v>37</v>
      </c>
      <c r="B28" s="129" t="s">
        <v>38</v>
      </c>
      <c r="C28" s="129"/>
      <c r="D28" s="137"/>
      <c r="E28" s="137"/>
      <c r="F28" s="138"/>
      <c r="G28" s="131"/>
      <c r="H28" s="139"/>
      <c r="I28" s="138"/>
      <c r="J28" s="317"/>
      <c r="K28" s="313"/>
    </row>
    <row r="29" spans="1:21" s="132" customFormat="1" ht="16.5" customHeight="1" x14ac:dyDescent="0.3">
      <c r="A29" s="129"/>
      <c r="B29" s="129"/>
      <c r="C29" s="438" t="s">
        <v>14</v>
      </c>
      <c r="D29" s="438"/>
      <c r="E29" s="438"/>
      <c r="F29" s="138"/>
      <c r="G29" s="140">
        <f>G30+G31</f>
        <v>75665.13</v>
      </c>
      <c r="H29" s="139"/>
      <c r="I29" s="138"/>
      <c r="J29" s="317"/>
      <c r="K29" s="313"/>
    </row>
    <row r="30" spans="1:21" s="132" customFormat="1" ht="18.75" x14ac:dyDescent="0.4">
      <c r="A30" s="141"/>
      <c r="B30" s="141"/>
      <c r="C30" s="142"/>
      <c r="D30" s="143"/>
      <c r="E30" s="144" t="s">
        <v>41</v>
      </c>
      <c r="F30" s="145" t="s">
        <v>15</v>
      </c>
      <c r="G30" s="146">
        <v>0</v>
      </c>
      <c r="H30" s="139"/>
      <c r="I30" s="138"/>
      <c r="J30" s="57"/>
      <c r="K30" s="57"/>
    </row>
    <row r="31" spans="1:21" s="132" customFormat="1" ht="18.75" x14ac:dyDescent="0.4">
      <c r="A31" s="141"/>
      <c r="B31" s="141"/>
      <c r="C31" s="147"/>
      <c r="D31" s="143"/>
      <c r="E31" s="148"/>
      <c r="F31" s="145" t="s">
        <v>55</v>
      </c>
      <c r="G31" s="146">
        <v>75665.13</v>
      </c>
      <c r="H31" s="139"/>
      <c r="I31" s="138"/>
      <c r="J31" s="318"/>
      <c r="K31" s="318"/>
      <c r="M31" s="333"/>
    </row>
    <row r="32" spans="1:21" s="132" customFormat="1" ht="18.75" x14ac:dyDescent="0.4">
      <c r="A32" s="141"/>
      <c r="B32" s="149"/>
      <c r="C32" s="438" t="s">
        <v>42</v>
      </c>
      <c r="D32" s="438"/>
      <c r="E32" s="438"/>
      <c r="F32" s="438"/>
      <c r="G32" s="140">
        <f>I26</f>
        <v>0</v>
      </c>
      <c r="H32" s="139"/>
      <c r="I32" s="138"/>
      <c r="J32" s="319"/>
      <c r="K32" s="57"/>
      <c r="M32" s="462"/>
      <c r="N32" s="462"/>
      <c r="O32" s="462"/>
      <c r="P32" s="462"/>
      <c r="Q32" s="462"/>
      <c r="R32" s="462"/>
      <c r="S32" s="462"/>
      <c r="T32" s="462"/>
      <c r="U32" s="462"/>
    </row>
    <row r="33" spans="1:27" ht="20.25" customHeight="1" x14ac:dyDescent="0.3">
      <c r="A33" s="150"/>
      <c r="B33" s="455" t="str">
        <f>CONCATENATE("b) Výsledek hospod. předcház. účet. období k 31. 12. ",'Rekapitulace dle oblasti'!E7)</f>
        <v>b) Výsledek hospod. předcház. účet. období k 31. 12. 2022</v>
      </c>
      <c r="C33" s="455"/>
      <c r="D33" s="455"/>
      <c r="E33" s="455"/>
      <c r="F33" s="455"/>
      <c r="G33" s="151">
        <v>110548.55</v>
      </c>
      <c r="H33" s="150"/>
      <c r="I33" s="150"/>
      <c r="J33" s="332"/>
      <c r="K33" s="310"/>
      <c r="M33" s="463"/>
      <c r="N33" s="463"/>
      <c r="O33" s="463"/>
      <c r="P33" s="463"/>
      <c r="Q33" s="463"/>
      <c r="R33" s="463"/>
      <c r="S33" s="463"/>
      <c r="T33" s="463"/>
      <c r="U33" s="463"/>
    </row>
    <row r="34" spans="1:27" ht="58.5" customHeight="1" x14ac:dyDescent="0.2">
      <c r="A34" s="441"/>
      <c r="B34" s="441"/>
      <c r="C34" s="441"/>
      <c r="D34" s="441"/>
      <c r="E34" s="441"/>
      <c r="F34" s="441"/>
      <c r="G34" s="441"/>
      <c r="H34" s="441"/>
      <c r="I34" s="441"/>
      <c r="J34" s="332"/>
      <c r="K34" s="18"/>
      <c r="M34" s="463"/>
      <c r="N34" s="463"/>
      <c r="O34" s="463"/>
      <c r="P34" s="463"/>
      <c r="Q34" s="463"/>
      <c r="R34" s="463"/>
      <c r="S34" s="463"/>
      <c r="T34" s="463"/>
      <c r="U34" s="463"/>
    </row>
    <row r="35" spans="1:27" ht="18.75" customHeight="1" x14ac:dyDescent="0.4">
      <c r="A35" s="30" t="s">
        <v>39</v>
      </c>
      <c r="B35" s="30" t="s">
        <v>21</v>
      </c>
      <c r="C35" s="30"/>
      <c r="D35" s="34"/>
      <c r="E35" s="47"/>
      <c r="F35" s="3"/>
      <c r="G35" s="152"/>
      <c r="H35" s="29"/>
      <c r="I35" s="29"/>
      <c r="J35" s="315"/>
      <c r="K35" s="316"/>
    </row>
    <row r="36" spans="1:27" ht="18.75" x14ac:dyDescent="0.4">
      <c r="A36" s="30"/>
      <c r="B36" s="30"/>
      <c r="C36" s="30"/>
      <c r="D36" s="34"/>
      <c r="E36" s="27"/>
      <c r="F36" s="360" t="s">
        <v>25</v>
      </c>
      <c r="G36" s="44" t="s">
        <v>5</v>
      </c>
      <c r="H36" s="29"/>
      <c r="I36" s="153" t="s">
        <v>27</v>
      </c>
      <c r="J36" s="18"/>
    </row>
    <row r="37" spans="1:27" ht="16.5" x14ac:dyDescent="0.35">
      <c r="A37" s="154" t="s">
        <v>22</v>
      </c>
      <c r="B37" s="35"/>
      <c r="C37" s="2"/>
      <c r="D37" s="35"/>
      <c r="E37" s="47"/>
      <c r="F37" s="48">
        <v>10000</v>
      </c>
      <c r="G37" s="48">
        <v>5000</v>
      </c>
      <c r="H37" s="49"/>
      <c r="I37" s="155">
        <f>IF(F37=0,"nerozp.",G37/F37)</f>
        <v>0.5</v>
      </c>
      <c r="J37" s="18"/>
    </row>
    <row r="38" spans="1:27" ht="16.5" hidden="1" customHeight="1" x14ac:dyDescent="0.35">
      <c r="A38" s="154" t="s">
        <v>60</v>
      </c>
      <c r="B38" s="35"/>
      <c r="C38" s="2"/>
      <c r="D38" s="50"/>
      <c r="E38" s="50"/>
      <c r="F38" s="48">
        <v>0</v>
      </c>
      <c r="G38" s="48">
        <v>0</v>
      </c>
      <c r="H38" s="49"/>
      <c r="I38" s="155" t="e">
        <f t="shared" ref="I38:I39" si="0">G38/F38</f>
        <v>#DIV/0!</v>
      </c>
      <c r="J38" s="18"/>
    </row>
    <row r="39" spans="1:27" ht="16.5" hidden="1" customHeight="1" x14ac:dyDescent="0.35">
      <c r="A39" s="154" t="s">
        <v>61</v>
      </c>
      <c r="B39" s="35"/>
      <c r="C39" s="2"/>
      <c r="D39" s="50"/>
      <c r="E39" s="50"/>
      <c r="F39" s="48">
        <v>0</v>
      </c>
      <c r="G39" s="48">
        <v>0</v>
      </c>
      <c r="H39" s="49"/>
      <c r="I39" s="155" t="e">
        <f t="shared" si="0"/>
        <v>#DIV/0!</v>
      </c>
      <c r="J39" s="18"/>
    </row>
    <row r="40" spans="1:27" ht="16.5" x14ac:dyDescent="0.35">
      <c r="A40" s="154" t="s">
        <v>54</v>
      </c>
      <c r="B40" s="35"/>
      <c r="C40" s="2"/>
      <c r="D40" s="50"/>
      <c r="E40" s="50"/>
      <c r="F40" s="48">
        <v>0</v>
      </c>
      <c r="G40" s="48">
        <v>0</v>
      </c>
      <c r="H40" s="49"/>
      <c r="I40" s="155" t="str">
        <f t="shared" ref="I40:I42" si="1">IF(F40=0,"nerozp.",G40/F40)</f>
        <v>nerozp.</v>
      </c>
      <c r="J40" s="8"/>
      <c r="M40" s="319"/>
      <c r="O40" s="336"/>
      <c r="R40" s="336"/>
      <c r="S40" s="459"/>
      <c r="T40" s="459"/>
      <c r="U40" s="459"/>
      <c r="V40" s="459"/>
      <c r="W40" s="459"/>
      <c r="X40" s="459"/>
      <c r="Y40" s="459"/>
      <c r="Z40" s="459"/>
      <c r="AA40" s="459"/>
    </row>
    <row r="41" spans="1:27" ht="16.5" x14ac:dyDescent="0.35">
      <c r="A41" s="154" t="s">
        <v>52</v>
      </c>
      <c r="B41" s="35"/>
      <c r="C41" s="2"/>
      <c r="D41" s="47"/>
      <c r="E41" s="47"/>
      <c r="F41" s="48">
        <v>14162</v>
      </c>
      <c r="G41" s="48">
        <v>14162</v>
      </c>
      <c r="H41" s="49"/>
      <c r="I41" s="386">
        <f>IF(F41=0,"nerozp.",G41/F41)</f>
        <v>1</v>
      </c>
      <c r="J41" s="8"/>
      <c r="M41" s="319"/>
      <c r="O41" s="319"/>
      <c r="S41" s="460"/>
      <c r="T41" s="460"/>
      <c r="U41" s="460"/>
      <c r="V41" s="460"/>
      <c r="W41" s="460"/>
      <c r="X41" s="460"/>
      <c r="Y41" s="460"/>
      <c r="Z41" s="460"/>
      <c r="AA41" s="460"/>
    </row>
    <row r="42" spans="1:27" ht="16.5" x14ac:dyDescent="0.35">
      <c r="A42" s="154" t="s">
        <v>230</v>
      </c>
      <c r="B42" s="2"/>
      <c r="C42" s="2"/>
      <c r="D42" s="29"/>
      <c r="E42" s="29"/>
      <c r="F42" s="48">
        <v>0</v>
      </c>
      <c r="G42" s="48">
        <v>0</v>
      </c>
      <c r="H42" s="49"/>
      <c r="I42" s="155" t="str">
        <f t="shared" si="1"/>
        <v>nerozp.</v>
      </c>
      <c r="J42" s="8"/>
      <c r="M42" s="319"/>
      <c r="O42" s="336"/>
      <c r="R42" s="319"/>
      <c r="S42" s="460"/>
      <c r="T42" s="460"/>
      <c r="U42" s="460"/>
      <c r="V42" s="460"/>
      <c r="W42" s="460"/>
      <c r="X42" s="460"/>
      <c r="Y42" s="460"/>
      <c r="Z42" s="460"/>
      <c r="AA42" s="460"/>
    </row>
    <row r="43" spans="1:27" ht="12.75" hidden="1" customHeight="1" x14ac:dyDescent="0.2">
      <c r="A43" s="433" t="s">
        <v>51</v>
      </c>
      <c r="B43" s="433"/>
      <c r="C43" s="433"/>
      <c r="D43" s="433"/>
      <c r="E43" s="433"/>
      <c r="F43" s="433"/>
      <c r="G43" s="433"/>
      <c r="H43" s="433"/>
      <c r="I43" s="433"/>
      <c r="J43" s="8"/>
      <c r="M43" s="319"/>
    </row>
    <row r="44" spans="1:27" ht="27" customHeight="1" x14ac:dyDescent="0.2">
      <c r="A44" s="156" t="s">
        <v>51</v>
      </c>
      <c r="B44" s="426"/>
      <c r="C44" s="426"/>
      <c r="D44" s="426"/>
      <c r="E44" s="426"/>
      <c r="F44" s="426"/>
      <c r="G44" s="426"/>
      <c r="H44" s="426"/>
      <c r="I44" s="426"/>
      <c r="J44" s="8"/>
      <c r="M44" s="319"/>
      <c r="R44" s="336"/>
      <c r="S44" s="461"/>
      <c r="T44" s="461"/>
      <c r="U44" s="461"/>
      <c r="V44" s="461"/>
      <c r="W44" s="461"/>
      <c r="X44" s="461"/>
      <c r="Y44" s="461"/>
      <c r="Z44" s="461"/>
      <c r="AA44" s="461"/>
    </row>
    <row r="45" spans="1:27" ht="19.5" thickBot="1" x14ac:dyDescent="0.45">
      <c r="A45" s="30" t="s">
        <v>40</v>
      </c>
      <c r="B45" s="30" t="s">
        <v>16</v>
      </c>
      <c r="C45" s="30"/>
      <c r="D45" s="47"/>
      <c r="E45" s="47"/>
      <c r="F45" s="29"/>
      <c r="G45" s="36"/>
      <c r="H45" s="427" t="s">
        <v>29</v>
      </c>
      <c r="I45" s="427"/>
      <c r="J45" s="8"/>
      <c r="M45" s="319"/>
      <c r="S45" s="460"/>
      <c r="T45" s="460"/>
      <c r="U45" s="460"/>
      <c r="V45" s="460"/>
      <c r="W45" s="460"/>
      <c r="X45" s="460"/>
      <c r="Y45" s="460"/>
      <c r="Z45" s="460"/>
      <c r="AA45" s="460"/>
    </row>
    <row r="46" spans="1:27" ht="18.75" thickTop="1" x14ac:dyDescent="0.35">
      <c r="A46" s="157"/>
      <c r="B46" s="158"/>
      <c r="C46" s="159"/>
      <c r="D46" s="158"/>
      <c r="E46" s="160" t="str">
        <f>CONCATENATE("Stav k 1.1.",'Rekapitulace dle oblasti'!E7)</f>
        <v>Stav k 1.1.2022</v>
      </c>
      <c r="F46" s="161" t="s">
        <v>17</v>
      </c>
      <c r="G46" s="161" t="s">
        <v>18</v>
      </c>
      <c r="H46" s="162" t="s">
        <v>19</v>
      </c>
      <c r="I46" s="163" t="s">
        <v>28</v>
      </c>
      <c r="J46" s="8"/>
      <c r="L46" s="4"/>
      <c r="M46" s="319"/>
      <c r="R46" s="341"/>
      <c r="S46" s="460"/>
      <c r="T46" s="460"/>
      <c r="U46" s="460"/>
      <c r="V46" s="460"/>
      <c r="W46" s="460"/>
      <c r="X46" s="460"/>
      <c r="Y46" s="460"/>
      <c r="Z46" s="460"/>
      <c r="AA46" s="460"/>
    </row>
    <row r="47" spans="1:27" x14ac:dyDescent="0.2">
      <c r="A47" s="164"/>
      <c r="B47" s="165"/>
      <c r="C47" s="165"/>
      <c r="D47" s="165"/>
      <c r="E47" s="166"/>
      <c r="F47" s="445"/>
      <c r="G47" s="167"/>
      <c r="H47" s="168" t="str">
        <f>CONCATENATE("31.12.",'Rekapitulace dle oblasti'!E7)</f>
        <v>31.12.2022</v>
      </c>
      <c r="I47" s="169" t="str">
        <f>CONCATENATE("31.12.",'Rekapitulace dle oblasti'!E7)</f>
        <v>31.12.2022</v>
      </c>
      <c r="J47" s="18"/>
      <c r="L47" s="4"/>
      <c r="M47" s="319"/>
    </row>
    <row r="48" spans="1:27" x14ac:dyDescent="0.2">
      <c r="A48" s="164"/>
      <c r="B48" s="165"/>
      <c r="C48" s="165"/>
      <c r="D48" s="165"/>
      <c r="E48" s="166"/>
      <c r="F48" s="445"/>
      <c r="G48" s="170"/>
      <c r="H48" s="170"/>
      <c r="I48" s="171"/>
      <c r="J48" s="429"/>
      <c r="K48" s="430"/>
      <c r="L48" s="4"/>
      <c r="M48" s="319"/>
    </row>
    <row r="49" spans="1:13" ht="13.5" thickBot="1" x14ac:dyDescent="0.25">
      <c r="A49" s="172"/>
      <c r="B49" s="173"/>
      <c r="C49" s="173"/>
      <c r="D49" s="173"/>
      <c r="E49" s="166"/>
      <c r="F49" s="174"/>
      <c r="G49" s="174"/>
      <c r="H49" s="174"/>
      <c r="I49" s="175"/>
      <c r="L49" s="4"/>
      <c r="M49" s="319"/>
    </row>
    <row r="50" spans="1:13" ht="13.5" thickTop="1" x14ac:dyDescent="0.2">
      <c r="A50" s="176"/>
      <c r="B50" s="177"/>
      <c r="C50" s="177" t="s">
        <v>15</v>
      </c>
      <c r="D50" s="177"/>
      <c r="E50" s="178">
        <v>4000</v>
      </c>
      <c r="F50" s="179">
        <v>0</v>
      </c>
      <c r="G50" s="180">
        <v>0</v>
      </c>
      <c r="H50" s="180">
        <f t="shared" ref="H50:H53" si="2">E50+F50-G50</f>
        <v>4000</v>
      </c>
      <c r="I50" s="181">
        <v>4000</v>
      </c>
      <c r="J50" s="334"/>
      <c r="K50" s="334"/>
      <c r="L50" s="310"/>
      <c r="M50" s="336"/>
    </row>
    <row r="51" spans="1:13" x14ac:dyDescent="0.2">
      <c r="A51" s="182"/>
      <c r="B51" s="183"/>
      <c r="C51" s="183" t="s">
        <v>20</v>
      </c>
      <c r="D51" s="183"/>
      <c r="E51" s="184">
        <v>226544.14</v>
      </c>
      <c r="F51" s="185">
        <v>429315</v>
      </c>
      <c r="G51" s="186">
        <v>518899</v>
      </c>
      <c r="H51" s="186">
        <f t="shared" si="2"/>
        <v>136960.14000000001</v>
      </c>
      <c r="I51" s="187">
        <v>78667.179999999993</v>
      </c>
      <c r="J51" s="334"/>
      <c r="K51" s="323"/>
      <c r="L51" s="310"/>
      <c r="M51" s="319"/>
    </row>
    <row r="52" spans="1:13" x14ac:dyDescent="0.2">
      <c r="A52" s="182"/>
      <c r="B52" s="183"/>
      <c r="C52" s="183" t="s">
        <v>55</v>
      </c>
      <c r="D52" s="183"/>
      <c r="E52" s="184">
        <v>872047.42</v>
      </c>
      <c r="F52" s="185">
        <v>2878400.81</v>
      </c>
      <c r="G52" s="186">
        <v>1350828.36</v>
      </c>
      <c r="H52" s="186">
        <f t="shared" si="2"/>
        <v>2399619.87</v>
      </c>
      <c r="I52" s="187">
        <v>2257033.36</v>
      </c>
      <c r="J52" s="323"/>
      <c r="K52" s="323"/>
      <c r="L52" s="310"/>
      <c r="M52" s="319"/>
    </row>
    <row r="53" spans="1:13" x14ac:dyDescent="0.2">
      <c r="A53" s="182"/>
      <c r="B53" s="183"/>
      <c r="C53" s="183" t="s">
        <v>53</v>
      </c>
      <c r="D53" s="183"/>
      <c r="E53" s="184">
        <v>80017.09</v>
      </c>
      <c r="F53" s="185">
        <v>238112.8</v>
      </c>
      <c r="G53" s="186">
        <v>243102</v>
      </c>
      <c r="H53" s="186">
        <f t="shared" si="2"/>
        <v>75027.890000000014</v>
      </c>
      <c r="I53" s="187">
        <v>75027.89</v>
      </c>
      <c r="J53" s="324"/>
      <c r="K53" s="324"/>
      <c r="L53" s="310"/>
      <c r="M53" s="319"/>
    </row>
    <row r="54" spans="1:13" ht="18.75" thickBot="1" x14ac:dyDescent="0.4">
      <c r="A54" s="188" t="s">
        <v>11</v>
      </c>
      <c r="B54" s="189"/>
      <c r="C54" s="189"/>
      <c r="D54" s="189"/>
      <c r="E54" s="190">
        <f>E50+E51+E52+E53</f>
        <v>1182608.6500000001</v>
      </c>
      <c r="F54" s="191">
        <f>F50+F51+F52+F53</f>
        <v>3545828.61</v>
      </c>
      <c r="G54" s="192">
        <f>G50+G51+G52+G53</f>
        <v>2112829.3600000003</v>
      </c>
      <c r="H54" s="192">
        <f>H50+H51+H52+H53</f>
        <v>2615607.9000000004</v>
      </c>
      <c r="I54" s="193">
        <f>SUM(I50:I53)</f>
        <v>2414728.4300000002</v>
      </c>
      <c r="J54" s="325"/>
      <c r="K54" s="325"/>
      <c r="L54" s="310"/>
      <c r="M54" s="339"/>
    </row>
    <row r="55" spans="1:13" ht="13.5" thickTop="1" x14ac:dyDescent="0.2">
      <c r="A55" s="27"/>
      <c r="B55" s="27"/>
      <c r="C55" s="27"/>
      <c r="D55" s="27"/>
      <c r="E55" s="27"/>
      <c r="F55" s="27"/>
      <c r="G55" s="286"/>
      <c r="H55" s="27"/>
      <c r="I55" s="27"/>
    </row>
    <row r="56" spans="1:13" x14ac:dyDescent="0.2">
      <c r="A56" s="27"/>
      <c r="B56" s="27"/>
      <c r="C56" s="27"/>
      <c r="D56" s="27"/>
      <c r="E56" s="27"/>
      <c r="F56" s="27"/>
      <c r="G56" s="27"/>
      <c r="H56" s="27"/>
      <c r="I56" s="27"/>
    </row>
    <row r="57" spans="1:13" x14ac:dyDescent="0.2">
      <c r="A57" s="27"/>
      <c r="B57" s="27"/>
      <c r="C57" s="27"/>
      <c r="D57" s="27"/>
      <c r="E57" s="27"/>
      <c r="F57" s="27"/>
      <c r="G57" s="27"/>
      <c r="H57" s="27"/>
      <c r="I57" s="27"/>
    </row>
    <row r="58" spans="1:13" x14ac:dyDescent="0.2">
      <c r="A58" s="27"/>
      <c r="B58" s="27"/>
      <c r="C58" s="27"/>
      <c r="D58" s="27"/>
      <c r="E58" s="27"/>
      <c r="F58" s="27"/>
      <c r="G58" s="27"/>
      <c r="H58" s="27"/>
      <c r="I58" s="27"/>
    </row>
    <row r="59" spans="1:13" x14ac:dyDescent="0.2">
      <c r="A59" s="27"/>
      <c r="B59" s="27"/>
      <c r="C59" s="27"/>
      <c r="D59" s="27"/>
      <c r="E59" s="27"/>
      <c r="F59" s="27"/>
      <c r="G59" s="27"/>
      <c r="H59" s="27"/>
      <c r="I59" s="27"/>
    </row>
    <row r="60" spans="1:13" x14ac:dyDescent="0.2">
      <c r="A60" s="27"/>
      <c r="B60" s="27"/>
      <c r="C60" s="27"/>
      <c r="D60" s="27"/>
      <c r="E60" s="27"/>
      <c r="F60" s="27"/>
      <c r="G60" s="27"/>
      <c r="H60" s="27"/>
      <c r="I60" s="27"/>
    </row>
    <row r="61" spans="1:13" x14ac:dyDescent="0.2">
      <c r="A61" s="27"/>
      <c r="B61" s="27"/>
      <c r="C61" s="27"/>
      <c r="D61" s="27"/>
      <c r="E61" s="27"/>
      <c r="F61" s="27"/>
      <c r="G61" s="27"/>
      <c r="H61" s="27"/>
      <c r="I61" s="27"/>
    </row>
    <row r="62" spans="1:13" x14ac:dyDescent="0.2">
      <c r="A62" s="4"/>
      <c r="B62" s="4"/>
      <c r="C62" s="4"/>
      <c r="D62" s="4"/>
      <c r="E62" s="4"/>
      <c r="F62" s="4"/>
      <c r="G62" s="4"/>
      <c r="H62" s="4"/>
      <c r="I62" s="4"/>
    </row>
    <row r="63" spans="1:13" x14ac:dyDescent="0.2">
      <c r="A63" s="57"/>
      <c r="B63" s="57"/>
      <c r="C63" s="57"/>
      <c r="D63" s="57"/>
      <c r="E63" s="57"/>
      <c r="F63" s="57"/>
      <c r="G63" s="57"/>
      <c r="H63" s="57"/>
      <c r="I63" s="57"/>
    </row>
    <row r="64" spans="1:13" x14ac:dyDescent="0.2">
      <c r="A64" s="57"/>
      <c r="B64" s="57"/>
      <c r="C64" s="57"/>
      <c r="D64" s="57"/>
      <c r="E64" s="57"/>
      <c r="F64" s="57"/>
      <c r="G64" s="57"/>
      <c r="H64" s="57"/>
      <c r="I64" s="57"/>
    </row>
    <row r="65" spans="1:9" x14ac:dyDescent="0.2">
      <c r="A65" s="57"/>
      <c r="B65" s="57"/>
      <c r="C65" s="57"/>
      <c r="D65" s="57"/>
      <c r="E65" s="57"/>
      <c r="F65" s="57"/>
      <c r="G65" s="57"/>
      <c r="H65" s="57"/>
      <c r="I65" s="57"/>
    </row>
    <row r="66" spans="1:9" x14ac:dyDescent="0.2">
      <c r="A66" s="57"/>
      <c r="B66" s="57"/>
      <c r="C66" s="57"/>
      <c r="D66" s="57"/>
      <c r="E66" s="57"/>
      <c r="F66" s="57"/>
      <c r="G66" s="57"/>
      <c r="H66" s="57"/>
      <c r="I66" s="57"/>
    </row>
    <row r="67" spans="1:9" x14ac:dyDescent="0.2">
      <c r="A67" s="57"/>
      <c r="B67" s="57"/>
      <c r="C67" s="57"/>
      <c r="D67" s="57"/>
      <c r="E67" s="57"/>
      <c r="F67" s="57"/>
      <c r="G67" s="57"/>
      <c r="H67" s="57"/>
      <c r="I67" s="57"/>
    </row>
    <row r="68" spans="1:9" x14ac:dyDescent="0.2">
      <c r="A68" s="57"/>
      <c r="B68" s="57"/>
      <c r="C68" s="57"/>
      <c r="D68" s="57"/>
      <c r="E68" s="57"/>
      <c r="F68" s="57"/>
      <c r="G68" s="57"/>
      <c r="H68" s="57"/>
      <c r="I68" s="57"/>
    </row>
    <row r="69" spans="1:9" x14ac:dyDescent="0.2">
      <c r="A69" s="57"/>
      <c r="B69" s="57"/>
      <c r="C69" s="57"/>
      <c r="D69" s="57"/>
      <c r="E69" s="57"/>
      <c r="F69" s="57"/>
      <c r="G69" s="57"/>
      <c r="H69" s="57"/>
      <c r="I69" s="57"/>
    </row>
    <row r="70" spans="1:9" x14ac:dyDescent="0.2">
      <c r="A70" s="57"/>
      <c r="B70" s="57"/>
      <c r="C70" s="57"/>
      <c r="D70" s="57"/>
      <c r="E70" s="57"/>
      <c r="F70" s="57"/>
      <c r="G70" s="57"/>
      <c r="H70" s="57"/>
      <c r="I70" s="57"/>
    </row>
    <row r="71" spans="1:9" x14ac:dyDescent="0.2">
      <c r="A71" s="57"/>
      <c r="B71" s="57"/>
      <c r="C71" s="57"/>
      <c r="D71" s="57"/>
      <c r="E71" s="57"/>
      <c r="F71" s="57"/>
      <c r="G71" s="57"/>
      <c r="H71" s="57"/>
      <c r="I71" s="57"/>
    </row>
    <row r="72" spans="1:9" x14ac:dyDescent="0.2">
      <c r="A72" s="57"/>
      <c r="B72" s="57"/>
      <c r="C72" s="57"/>
      <c r="D72" s="57"/>
      <c r="E72" s="57"/>
      <c r="F72" s="57"/>
      <c r="G72" s="57"/>
      <c r="H72" s="57"/>
      <c r="I72" s="57"/>
    </row>
    <row r="73" spans="1:9" x14ac:dyDescent="0.2">
      <c r="A73" s="57"/>
      <c r="B73" s="57"/>
      <c r="C73" s="57"/>
      <c r="D73" s="57"/>
      <c r="E73" s="57"/>
      <c r="F73" s="57"/>
      <c r="G73" s="57"/>
      <c r="H73" s="57"/>
      <c r="I73" s="57"/>
    </row>
    <row r="74" spans="1:9" x14ac:dyDescent="0.2">
      <c r="A74" s="57"/>
      <c r="B74" s="57"/>
      <c r="C74" s="57"/>
      <c r="D74" s="57"/>
      <c r="E74" s="57"/>
      <c r="F74" s="57"/>
      <c r="G74" s="57"/>
      <c r="H74" s="57"/>
      <c r="I74" s="57"/>
    </row>
    <row r="75" spans="1:9" x14ac:dyDescent="0.2">
      <c r="A75" s="57"/>
      <c r="B75" s="57"/>
      <c r="C75" s="57"/>
      <c r="D75" s="57"/>
      <c r="E75" s="57"/>
      <c r="F75" s="57"/>
      <c r="G75" s="57"/>
      <c r="H75" s="57"/>
      <c r="I75" s="57"/>
    </row>
    <row r="76" spans="1:9" x14ac:dyDescent="0.2">
      <c r="A76" s="57"/>
      <c r="B76" s="57"/>
      <c r="C76" s="57"/>
      <c r="D76" s="57"/>
      <c r="E76" s="57"/>
      <c r="F76" s="57"/>
      <c r="G76" s="57"/>
      <c r="H76" s="57"/>
      <c r="I76" s="57"/>
    </row>
    <row r="77" spans="1:9" x14ac:dyDescent="0.2">
      <c r="A77" s="57"/>
      <c r="B77" s="57"/>
      <c r="C77" s="57"/>
      <c r="D77" s="57"/>
      <c r="E77" s="57"/>
      <c r="F77" s="57"/>
      <c r="G77" s="57"/>
      <c r="H77" s="57"/>
      <c r="I77" s="57"/>
    </row>
    <row r="78" spans="1:9" x14ac:dyDescent="0.2">
      <c r="A78" s="57"/>
      <c r="B78" s="57"/>
      <c r="C78" s="57"/>
      <c r="D78" s="57"/>
      <c r="E78" s="57"/>
      <c r="F78" s="57"/>
      <c r="G78" s="57"/>
      <c r="H78" s="57"/>
      <c r="I78" s="57"/>
    </row>
    <row r="79" spans="1:9" x14ac:dyDescent="0.2">
      <c r="A79" s="57"/>
      <c r="B79" s="57"/>
      <c r="C79" s="57"/>
      <c r="D79" s="57"/>
      <c r="E79" s="57"/>
      <c r="F79" s="57"/>
      <c r="G79" s="57"/>
      <c r="H79" s="57"/>
      <c r="I79" s="57"/>
    </row>
    <row r="80" spans="1:9" x14ac:dyDescent="0.2">
      <c r="A80" s="57"/>
      <c r="B80" s="57"/>
      <c r="C80" s="57"/>
      <c r="D80" s="57"/>
      <c r="E80" s="57"/>
      <c r="F80" s="57"/>
      <c r="G80" s="57"/>
      <c r="H80" s="57"/>
      <c r="I80" s="57"/>
    </row>
    <row r="81" spans="1:9" x14ac:dyDescent="0.2">
      <c r="A81" s="57"/>
      <c r="B81" s="57"/>
      <c r="C81" s="57"/>
      <c r="D81" s="57"/>
      <c r="E81" s="57"/>
      <c r="F81" s="57"/>
      <c r="G81" s="57"/>
      <c r="H81" s="57"/>
      <c r="I81" s="57"/>
    </row>
    <row r="82" spans="1:9" x14ac:dyDescent="0.2">
      <c r="A82" s="57"/>
      <c r="B82" s="57"/>
      <c r="C82" s="57"/>
      <c r="D82" s="57"/>
      <c r="E82" s="57"/>
      <c r="F82" s="57"/>
      <c r="G82" s="57"/>
      <c r="H82" s="57"/>
      <c r="I82" s="57"/>
    </row>
    <row r="83" spans="1:9" x14ac:dyDescent="0.2">
      <c r="A83" s="57"/>
      <c r="B83" s="57"/>
      <c r="C83" s="57"/>
      <c r="D83" s="57"/>
      <c r="E83" s="57"/>
      <c r="F83" s="57"/>
      <c r="G83" s="57"/>
      <c r="H83" s="57"/>
      <c r="I83" s="57"/>
    </row>
    <row r="84" spans="1:9" x14ac:dyDescent="0.2">
      <c r="A84" s="57"/>
      <c r="B84" s="57"/>
      <c r="C84" s="57"/>
      <c r="D84" s="57"/>
      <c r="E84" s="57"/>
      <c r="F84" s="57"/>
      <c r="G84" s="57"/>
      <c r="H84" s="57"/>
      <c r="I84" s="57"/>
    </row>
    <row r="85" spans="1:9" x14ac:dyDescent="0.2">
      <c r="A85" s="57"/>
      <c r="B85" s="57"/>
      <c r="C85" s="57"/>
      <c r="D85" s="57"/>
      <c r="E85" s="57"/>
      <c r="F85" s="57"/>
      <c r="G85" s="57"/>
      <c r="H85" s="57"/>
      <c r="I85" s="57"/>
    </row>
    <row r="86" spans="1:9" x14ac:dyDescent="0.2">
      <c r="A86" s="57"/>
      <c r="B86" s="57"/>
      <c r="C86" s="57"/>
      <c r="D86" s="57"/>
      <c r="E86" s="57"/>
      <c r="F86" s="57"/>
      <c r="G86" s="57"/>
      <c r="H86" s="57"/>
      <c r="I86" s="57"/>
    </row>
    <row r="87" spans="1:9" x14ac:dyDescent="0.2">
      <c r="A87" s="57"/>
      <c r="B87" s="57"/>
      <c r="C87" s="57"/>
      <c r="D87" s="57"/>
      <c r="E87" s="57"/>
      <c r="F87" s="57"/>
      <c r="G87" s="57"/>
      <c r="H87" s="57"/>
      <c r="I87" s="57"/>
    </row>
    <row r="88" spans="1:9" x14ac:dyDescent="0.2">
      <c r="A88" s="57"/>
      <c r="B88" s="57"/>
      <c r="C88" s="57"/>
      <c r="D88" s="57"/>
      <c r="E88" s="57"/>
      <c r="F88" s="57"/>
      <c r="G88" s="57"/>
      <c r="H88" s="57"/>
      <c r="I88" s="57"/>
    </row>
    <row r="89" spans="1:9" x14ac:dyDescent="0.2">
      <c r="A89" s="57"/>
      <c r="B89" s="57"/>
      <c r="C89" s="57"/>
      <c r="D89" s="57"/>
      <c r="E89" s="57"/>
      <c r="F89" s="57"/>
      <c r="G89" s="57"/>
      <c r="H89" s="57"/>
      <c r="I89" s="57"/>
    </row>
    <row r="90" spans="1:9" x14ac:dyDescent="0.2">
      <c r="A90" s="57"/>
      <c r="B90" s="57"/>
      <c r="C90" s="57"/>
      <c r="D90" s="57"/>
      <c r="E90" s="57"/>
      <c r="F90" s="57"/>
      <c r="G90" s="57"/>
      <c r="H90" s="57"/>
      <c r="I90" s="57"/>
    </row>
    <row r="91" spans="1:9" x14ac:dyDescent="0.2">
      <c r="A91" s="57"/>
      <c r="B91" s="57"/>
      <c r="C91" s="57"/>
      <c r="D91" s="57"/>
      <c r="E91" s="57"/>
      <c r="F91" s="57"/>
      <c r="G91" s="57"/>
      <c r="H91" s="57"/>
      <c r="I91" s="57"/>
    </row>
    <row r="92" spans="1:9" x14ac:dyDescent="0.2">
      <c r="A92" s="57"/>
      <c r="B92" s="57"/>
      <c r="C92" s="57"/>
      <c r="D92" s="57"/>
      <c r="E92" s="57"/>
      <c r="F92" s="57"/>
      <c r="G92" s="57"/>
      <c r="H92" s="57"/>
      <c r="I92" s="57"/>
    </row>
    <row r="94" spans="1:9" x14ac:dyDescent="0.2">
      <c r="A94" s="57"/>
      <c r="B94" s="57"/>
      <c r="C94" s="57"/>
      <c r="D94" s="57"/>
      <c r="E94" s="57"/>
      <c r="F94" s="57"/>
      <c r="G94" s="57"/>
      <c r="H94" s="57"/>
      <c r="I94" s="57"/>
    </row>
    <row r="95" spans="1:9" x14ac:dyDescent="0.2">
      <c r="A95" s="57"/>
      <c r="B95" s="57"/>
      <c r="C95" s="57"/>
      <c r="D95" s="57"/>
      <c r="E95" s="57"/>
      <c r="F95" s="57"/>
      <c r="G95" s="57"/>
      <c r="H95" s="57"/>
      <c r="I95" s="57"/>
    </row>
    <row r="96" spans="1:9" x14ac:dyDescent="0.2">
      <c r="A96" s="57"/>
      <c r="B96" s="57"/>
      <c r="C96" s="57"/>
      <c r="D96" s="57"/>
      <c r="E96" s="57"/>
      <c r="F96" s="57"/>
      <c r="G96" s="57"/>
      <c r="H96" s="57"/>
      <c r="I96" s="57"/>
    </row>
    <row r="97" spans="1:9" x14ac:dyDescent="0.2">
      <c r="A97" s="57"/>
      <c r="B97" s="57"/>
      <c r="C97" s="57"/>
      <c r="D97" s="57"/>
      <c r="E97" s="57"/>
      <c r="F97" s="57"/>
      <c r="G97" s="57"/>
      <c r="H97" s="57"/>
      <c r="I97" s="57"/>
    </row>
    <row r="98" spans="1:9" x14ac:dyDescent="0.2">
      <c r="A98" s="57"/>
      <c r="B98" s="57"/>
      <c r="C98" s="57"/>
      <c r="D98" s="57"/>
      <c r="E98" s="57"/>
      <c r="F98" s="57"/>
      <c r="G98" s="57"/>
      <c r="H98" s="57"/>
      <c r="I98" s="57"/>
    </row>
    <row r="100" spans="1:9" x14ac:dyDescent="0.2">
      <c r="A100" s="57"/>
      <c r="B100" s="57"/>
      <c r="C100" s="57"/>
      <c r="D100" s="57"/>
      <c r="E100" s="57"/>
      <c r="F100" s="57"/>
      <c r="G100" s="57"/>
      <c r="H100" s="57"/>
      <c r="I100" s="57"/>
    </row>
    <row r="101" spans="1:9" x14ac:dyDescent="0.2">
      <c r="A101" s="57"/>
      <c r="B101" s="57"/>
      <c r="C101" s="57"/>
      <c r="D101" s="57"/>
      <c r="E101" s="57"/>
      <c r="F101" s="57"/>
      <c r="G101" s="57"/>
      <c r="H101" s="57"/>
      <c r="I101" s="57"/>
    </row>
    <row r="102" spans="1:9" x14ac:dyDescent="0.2">
      <c r="A102" s="57"/>
      <c r="B102" s="57"/>
      <c r="C102" s="57"/>
      <c r="D102" s="57"/>
      <c r="E102" s="57"/>
      <c r="F102" s="57"/>
      <c r="G102" s="57"/>
      <c r="H102" s="57"/>
      <c r="I102" s="57"/>
    </row>
    <row r="104" spans="1:9" x14ac:dyDescent="0.2">
      <c r="A104" s="57"/>
      <c r="B104" s="57"/>
      <c r="C104" s="57"/>
      <c r="D104" s="57"/>
      <c r="E104" s="57"/>
      <c r="F104" s="57"/>
      <c r="G104" s="57"/>
      <c r="H104" s="57"/>
      <c r="I104" s="57"/>
    </row>
    <row r="105" spans="1:9" x14ac:dyDescent="0.2">
      <c r="A105" s="57"/>
      <c r="B105" s="57"/>
      <c r="C105" s="57"/>
      <c r="D105" s="57"/>
      <c r="E105" s="57"/>
      <c r="F105" s="57"/>
      <c r="G105" s="57"/>
      <c r="H105" s="57"/>
      <c r="I105" s="57"/>
    </row>
    <row r="107" spans="1:9" x14ac:dyDescent="0.2">
      <c r="A107" s="57"/>
      <c r="B107" s="57"/>
      <c r="C107" s="57"/>
      <c r="D107" s="57"/>
      <c r="E107" s="57"/>
      <c r="F107" s="57"/>
      <c r="G107" s="57"/>
      <c r="H107" s="57"/>
      <c r="I107" s="57"/>
    </row>
    <row r="108" spans="1:9" x14ac:dyDescent="0.2">
      <c r="A108" s="57"/>
      <c r="B108" s="57"/>
      <c r="C108" s="57"/>
      <c r="D108" s="57"/>
      <c r="E108" s="57"/>
      <c r="F108" s="57"/>
      <c r="G108" s="57"/>
      <c r="H108" s="57"/>
      <c r="I108" s="57"/>
    </row>
    <row r="109" spans="1:9" x14ac:dyDescent="0.2">
      <c r="A109" s="57"/>
      <c r="B109" s="57"/>
      <c r="C109" s="57"/>
      <c r="D109" s="57"/>
      <c r="E109" s="57"/>
      <c r="F109" s="57"/>
      <c r="G109" s="57"/>
      <c r="H109" s="57"/>
      <c r="I109" s="57"/>
    </row>
    <row r="110" spans="1:9" x14ac:dyDescent="0.2">
      <c r="A110" s="57"/>
      <c r="B110" s="57"/>
      <c r="C110" s="57"/>
      <c r="D110" s="57"/>
      <c r="E110" s="57"/>
      <c r="F110" s="57"/>
      <c r="G110" s="57"/>
      <c r="H110" s="57"/>
      <c r="I110" s="57"/>
    </row>
    <row r="111" spans="1:9" x14ac:dyDescent="0.2">
      <c r="A111" s="57"/>
      <c r="B111" s="57"/>
      <c r="C111" s="57"/>
      <c r="D111" s="57"/>
      <c r="E111" s="57"/>
      <c r="F111" s="57"/>
      <c r="G111" s="57"/>
      <c r="H111" s="57"/>
      <c r="I111" s="57"/>
    </row>
    <row r="112" spans="1:9" x14ac:dyDescent="0.2">
      <c r="A112" s="57"/>
      <c r="B112" s="57"/>
      <c r="C112" s="57"/>
      <c r="D112" s="57"/>
      <c r="E112" s="57"/>
      <c r="F112" s="57"/>
      <c r="G112" s="57"/>
      <c r="H112" s="57"/>
      <c r="I112" s="57"/>
    </row>
    <row r="114" spans="1:9" x14ac:dyDescent="0.2">
      <c r="A114" s="57"/>
      <c r="B114" s="57"/>
      <c r="C114" s="57"/>
      <c r="D114" s="57"/>
      <c r="E114" s="57"/>
      <c r="F114" s="57"/>
      <c r="G114" s="57"/>
      <c r="H114" s="57"/>
      <c r="I114" s="57"/>
    </row>
    <row r="115" spans="1:9" x14ac:dyDescent="0.2">
      <c r="A115" s="57"/>
      <c r="B115" s="57"/>
      <c r="C115" s="57"/>
      <c r="D115" s="57"/>
      <c r="E115" s="57"/>
      <c r="F115" s="57"/>
      <c r="G115" s="57"/>
      <c r="H115" s="57"/>
      <c r="I115" s="57"/>
    </row>
    <row r="118" spans="1:9" x14ac:dyDescent="0.2">
      <c r="A118" s="57"/>
      <c r="B118" s="57"/>
      <c r="C118" s="57"/>
      <c r="D118" s="57"/>
      <c r="E118" s="57"/>
      <c r="F118" s="57"/>
      <c r="G118" s="57"/>
      <c r="H118" s="57"/>
      <c r="I118" s="57"/>
    </row>
    <row r="119" spans="1:9" x14ac:dyDescent="0.2">
      <c r="A119" s="57"/>
      <c r="B119" s="57"/>
      <c r="C119" s="57"/>
      <c r="D119" s="57"/>
      <c r="E119" s="57"/>
      <c r="F119" s="57"/>
      <c r="G119" s="57"/>
      <c r="H119" s="57"/>
      <c r="I119" s="57"/>
    </row>
    <row r="120" spans="1:9" x14ac:dyDescent="0.2">
      <c r="A120" s="57"/>
      <c r="B120" s="57"/>
      <c r="C120" s="57"/>
      <c r="D120" s="57"/>
      <c r="E120" s="57"/>
      <c r="F120" s="57"/>
      <c r="G120" s="57"/>
      <c r="H120" s="57"/>
      <c r="I120" s="57"/>
    </row>
    <row r="121" spans="1:9" x14ac:dyDescent="0.2">
      <c r="A121" s="57"/>
      <c r="B121" s="57"/>
      <c r="C121" s="57"/>
      <c r="D121" s="57"/>
      <c r="E121" s="57"/>
      <c r="F121" s="57"/>
      <c r="G121" s="57"/>
      <c r="H121" s="57"/>
      <c r="I121" s="57"/>
    </row>
    <row r="122" spans="1:9" x14ac:dyDescent="0.2">
      <c r="A122" s="57"/>
      <c r="B122" s="57"/>
      <c r="C122" s="57"/>
      <c r="D122" s="57"/>
      <c r="E122" s="57"/>
      <c r="F122" s="57"/>
      <c r="G122" s="57"/>
      <c r="H122" s="57"/>
      <c r="I122" s="57"/>
    </row>
    <row r="125" spans="1:9" x14ac:dyDescent="0.2">
      <c r="A125" s="57"/>
      <c r="B125" s="57"/>
      <c r="C125" s="57"/>
      <c r="D125" s="57"/>
      <c r="E125" s="57"/>
      <c r="F125" s="57"/>
      <c r="G125" s="57"/>
      <c r="H125" s="57"/>
      <c r="I125" s="57"/>
    </row>
    <row r="126" spans="1:9" x14ac:dyDescent="0.2">
      <c r="A126" s="57"/>
      <c r="B126" s="57"/>
      <c r="C126" s="57"/>
      <c r="D126" s="57"/>
      <c r="E126" s="57"/>
      <c r="F126" s="57"/>
      <c r="G126" s="57"/>
      <c r="H126" s="57"/>
      <c r="I126" s="57"/>
    </row>
    <row r="128" spans="1:9" x14ac:dyDescent="0.2">
      <c r="A128" s="57"/>
      <c r="B128" s="57"/>
      <c r="C128" s="57"/>
      <c r="D128" s="57"/>
      <c r="E128" s="57"/>
      <c r="F128" s="57"/>
      <c r="G128" s="57"/>
      <c r="H128" s="57"/>
      <c r="I128" s="57"/>
    </row>
    <row r="129" spans="1:9" x14ac:dyDescent="0.2">
      <c r="A129" s="57"/>
      <c r="B129" s="57"/>
      <c r="C129" s="57"/>
      <c r="D129" s="57"/>
      <c r="E129" s="57"/>
      <c r="F129" s="57"/>
      <c r="G129" s="57"/>
      <c r="H129" s="57"/>
      <c r="I129" s="57"/>
    </row>
    <row r="130" spans="1:9" x14ac:dyDescent="0.2">
      <c r="A130" s="57"/>
      <c r="B130" s="57"/>
      <c r="C130" s="57"/>
      <c r="D130" s="57"/>
      <c r="E130" s="57"/>
      <c r="F130" s="57"/>
      <c r="G130" s="57"/>
      <c r="H130" s="57"/>
      <c r="I130" s="57"/>
    </row>
    <row r="131" spans="1:9" x14ac:dyDescent="0.2">
      <c r="A131" s="57"/>
      <c r="B131" s="57"/>
      <c r="C131" s="57"/>
      <c r="D131" s="57"/>
      <c r="E131" s="57"/>
      <c r="F131" s="57"/>
      <c r="G131" s="57"/>
      <c r="H131" s="57"/>
      <c r="I131" s="57"/>
    </row>
    <row r="133" spans="1:9" x14ac:dyDescent="0.2">
      <c r="A133" s="57"/>
      <c r="B133" s="57"/>
      <c r="C133" s="57"/>
      <c r="D133" s="57"/>
      <c r="E133" s="57"/>
      <c r="F133" s="57"/>
      <c r="G133" s="57"/>
      <c r="H133" s="57"/>
      <c r="I133" s="57"/>
    </row>
    <row r="136" spans="1:9" x14ac:dyDescent="0.2">
      <c r="A136" s="57"/>
      <c r="B136" s="57"/>
      <c r="C136" s="57"/>
      <c r="D136" s="57"/>
      <c r="E136" s="57"/>
      <c r="F136" s="57"/>
      <c r="G136" s="57"/>
      <c r="H136" s="57"/>
      <c r="I136" s="57"/>
    </row>
    <row r="137" spans="1:9" x14ac:dyDescent="0.2">
      <c r="A137" s="57"/>
      <c r="B137" s="57"/>
      <c r="C137" s="57"/>
      <c r="D137" s="57"/>
      <c r="E137" s="57"/>
      <c r="F137" s="57"/>
      <c r="G137" s="57"/>
      <c r="H137" s="57"/>
      <c r="I137" s="57"/>
    </row>
    <row r="138" spans="1:9" x14ac:dyDescent="0.2">
      <c r="A138" s="57"/>
      <c r="B138" s="57"/>
      <c r="C138" s="57"/>
      <c r="D138" s="57"/>
      <c r="E138" s="57"/>
      <c r="F138" s="57"/>
      <c r="G138" s="57"/>
      <c r="H138" s="57"/>
      <c r="I138" s="57"/>
    </row>
    <row r="139" spans="1:9" x14ac:dyDescent="0.2">
      <c r="A139" s="57"/>
      <c r="B139" s="57"/>
      <c r="C139" s="57"/>
      <c r="D139" s="57"/>
      <c r="E139" s="57"/>
      <c r="F139" s="57"/>
      <c r="G139" s="57"/>
      <c r="H139" s="57"/>
      <c r="I139" s="57"/>
    </row>
    <row r="140" spans="1:9" x14ac:dyDescent="0.2">
      <c r="A140" s="57"/>
      <c r="B140" s="57"/>
      <c r="C140" s="57"/>
      <c r="D140" s="57"/>
      <c r="E140" s="57"/>
      <c r="F140" s="57"/>
      <c r="G140" s="57"/>
      <c r="H140" s="57"/>
      <c r="I140" s="57"/>
    </row>
    <row r="144" spans="1:9" x14ac:dyDescent="0.2">
      <c r="A144" s="57"/>
      <c r="B144" s="57"/>
      <c r="C144" s="57"/>
      <c r="D144" s="57"/>
      <c r="E144" s="57"/>
      <c r="F144" s="57"/>
      <c r="G144" s="57"/>
      <c r="H144" s="57"/>
      <c r="I144" s="57"/>
    </row>
    <row r="150" spans="1:9" x14ac:dyDescent="0.2">
      <c r="A150" s="57"/>
      <c r="B150" s="57"/>
      <c r="C150" s="57"/>
      <c r="D150" s="57"/>
      <c r="E150" s="57"/>
      <c r="F150" s="57"/>
      <c r="G150" s="57"/>
      <c r="H150" s="57"/>
      <c r="I150" s="57"/>
    </row>
    <row r="155" spans="1:9" x14ac:dyDescent="0.2">
      <c r="A155" s="57"/>
      <c r="B155" s="57"/>
      <c r="C155" s="57"/>
      <c r="D155" s="57"/>
      <c r="E155" s="57"/>
      <c r="F155" s="57"/>
      <c r="G155" s="57"/>
      <c r="H155" s="57"/>
      <c r="I155" s="57"/>
    </row>
    <row r="156" spans="1:9" x14ac:dyDescent="0.2">
      <c r="A156" s="57"/>
      <c r="B156" s="57"/>
      <c r="C156" s="57"/>
      <c r="D156" s="57"/>
      <c r="E156" s="57"/>
      <c r="F156" s="57"/>
      <c r="G156" s="57"/>
      <c r="H156" s="57"/>
      <c r="I156" s="57"/>
    </row>
    <row r="157" spans="1:9" x14ac:dyDescent="0.2">
      <c r="A157" s="57"/>
      <c r="B157" s="57"/>
      <c r="C157" s="57"/>
      <c r="D157" s="57"/>
      <c r="E157" s="57"/>
      <c r="F157" s="57"/>
      <c r="G157" s="57"/>
      <c r="H157" s="57"/>
      <c r="I157" s="57"/>
    </row>
    <row r="158" spans="1:9" x14ac:dyDescent="0.2">
      <c r="A158" s="57"/>
      <c r="B158" s="57"/>
      <c r="C158" s="57"/>
      <c r="D158" s="57"/>
      <c r="E158" s="57"/>
      <c r="F158" s="57"/>
      <c r="G158" s="57"/>
      <c r="H158" s="57"/>
      <c r="I158" s="57"/>
    </row>
    <row r="159" spans="1:9" x14ac:dyDescent="0.2">
      <c r="A159" s="57"/>
      <c r="B159" s="57"/>
      <c r="C159" s="57"/>
      <c r="D159" s="57"/>
      <c r="E159" s="57"/>
      <c r="F159" s="57"/>
      <c r="G159" s="57"/>
      <c r="H159" s="57"/>
      <c r="I159" s="57"/>
    </row>
    <row r="160" spans="1:9" x14ac:dyDescent="0.2">
      <c r="A160" s="57"/>
      <c r="B160" s="57"/>
      <c r="C160" s="57"/>
      <c r="D160" s="57"/>
      <c r="E160" s="57"/>
      <c r="F160" s="57"/>
      <c r="G160" s="57"/>
      <c r="H160" s="57"/>
      <c r="I160" s="57"/>
    </row>
    <row r="161" spans="1:9" x14ac:dyDescent="0.2">
      <c r="A161" s="57"/>
      <c r="B161" s="57"/>
      <c r="C161" s="57"/>
      <c r="D161" s="57"/>
      <c r="E161" s="57"/>
      <c r="F161" s="57"/>
      <c r="G161" s="57"/>
      <c r="H161" s="57"/>
      <c r="I161" s="57"/>
    </row>
    <row r="162" spans="1:9" x14ac:dyDescent="0.2">
      <c r="A162" s="57"/>
      <c r="B162" s="57"/>
      <c r="C162" s="57"/>
      <c r="D162" s="57"/>
      <c r="E162" s="57"/>
      <c r="F162" s="57"/>
      <c r="G162" s="57"/>
      <c r="H162" s="57"/>
      <c r="I162" s="57"/>
    </row>
    <row r="163" spans="1:9" x14ac:dyDescent="0.2">
      <c r="A163" s="57"/>
      <c r="B163" s="57"/>
      <c r="C163" s="57"/>
      <c r="D163" s="57"/>
      <c r="E163" s="57"/>
      <c r="F163" s="57"/>
      <c r="G163" s="57"/>
      <c r="H163" s="57"/>
      <c r="I163" s="57"/>
    </row>
    <row r="164" spans="1:9" x14ac:dyDescent="0.2">
      <c r="A164" s="57"/>
      <c r="B164" s="57"/>
      <c r="C164" s="57"/>
      <c r="D164" s="57"/>
      <c r="E164" s="57"/>
      <c r="F164" s="57"/>
      <c r="G164" s="57"/>
      <c r="H164" s="57"/>
      <c r="I164" s="57"/>
    </row>
    <row r="165" spans="1:9" x14ac:dyDescent="0.2">
      <c r="A165" s="57"/>
      <c r="B165" s="57"/>
      <c r="C165" s="57"/>
      <c r="D165" s="57"/>
      <c r="E165" s="57"/>
      <c r="F165" s="57"/>
      <c r="G165" s="57"/>
      <c r="H165" s="57"/>
      <c r="I165" s="57"/>
    </row>
    <row r="166" spans="1:9" x14ac:dyDescent="0.2">
      <c r="A166" s="57"/>
      <c r="B166" s="57"/>
      <c r="C166" s="57"/>
      <c r="D166" s="57"/>
      <c r="E166" s="57"/>
      <c r="F166" s="57"/>
      <c r="G166" s="57"/>
      <c r="H166" s="57"/>
      <c r="I166" s="57"/>
    </row>
    <row r="167" spans="1:9" x14ac:dyDescent="0.2">
      <c r="A167" s="57"/>
      <c r="B167" s="57"/>
      <c r="C167" s="57"/>
      <c r="D167" s="57"/>
      <c r="E167" s="57"/>
      <c r="F167" s="57"/>
      <c r="G167" s="57"/>
      <c r="H167" s="57"/>
      <c r="I167" s="57"/>
    </row>
    <row r="168" spans="1:9" x14ac:dyDescent="0.2">
      <c r="A168" s="57"/>
      <c r="B168" s="57"/>
      <c r="C168" s="57"/>
      <c r="D168" s="57"/>
      <c r="E168" s="57"/>
      <c r="F168" s="57"/>
      <c r="G168" s="57"/>
      <c r="H168" s="57"/>
      <c r="I168" s="57"/>
    </row>
    <row r="169" spans="1:9" x14ac:dyDescent="0.2">
      <c r="A169" s="57"/>
      <c r="B169" s="57"/>
      <c r="C169" s="57"/>
      <c r="D169" s="57"/>
      <c r="E169" s="57"/>
      <c r="F169" s="57"/>
      <c r="G169" s="57"/>
      <c r="H169" s="57"/>
      <c r="I169" s="57"/>
    </row>
    <row r="170" spans="1:9" x14ac:dyDescent="0.2">
      <c r="A170" s="57"/>
      <c r="B170" s="57"/>
      <c r="C170" s="57"/>
      <c r="D170" s="57"/>
      <c r="E170" s="57"/>
      <c r="F170" s="57"/>
      <c r="G170" s="57"/>
      <c r="H170" s="57"/>
      <c r="I170" s="57"/>
    </row>
    <row r="171" spans="1:9" x14ac:dyDescent="0.2">
      <c r="A171" s="57"/>
      <c r="B171" s="57"/>
      <c r="C171" s="57"/>
      <c r="D171" s="57"/>
      <c r="E171" s="57"/>
      <c r="F171" s="57"/>
      <c r="G171" s="57"/>
      <c r="H171" s="57"/>
      <c r="I171" s="57"/>
    </row>
    <row r="172" spans="1:9" x14ac:dyDescent="0.2">
      <c r="A172" s="57"/>
      <c r="B172" s="57"/>
      <c r="C172" s="57"/>
      <c r="D172" s="57"/>
      <c r="E172" s="57"/>
      <c r="F172" s="57"/>
      <c r="G172" s="57"/>
      <c r="H172" s="57"/>
      <c r="I172" s="57"/>
    </row>
    <row r="173" spans="1:9" x14ac:dyDescent="0.2">
      <c r="A173" s="57"/>
      <c r="B173" s="57"/>
      <c r="C173" s="57"/>
      <c r="D173" s="57"/>
      <c r="E173" s="57"/>
      <c r="F173" s="57"/>
      <c r="G173" s="57"/>
      <c r="H173" s="57"/>
      <c r="I173" s="57"/>
    </row>
    <row r="174" spans="1:9" x14ac:dyDescent="0.2">
      <c r="A174" s="57"/>
      <c r="B174" s="57"/>
      <c r="C174" s="57"/>
      <c r="D174" s="57"/>
      <c r="E174" s="57"/>
      <c r="F174" s="57"/>
      <c r="G174" s="57"/>
      <c r="H174" s="57"/>
      <c r="I174" s="57"/>
    </row>
    <row r="175" spans="1:9" x14ac:dyDescent="0.2">
      <c r="A175" s="57"/>
      <c r="B175" s="57"/>
      <c r="C175" s="57"/>
      <c r="D175" s="57"/>
      <c r="E175" s="57"/>
      <c r="F175" s="57"/>
      <c r="G175" s="57"/>
      <c r="H175" s="57"/>
      <c r="I175" s="57"/>
    </row>
    <row r="177" spans="1:9" x14ac:dyDescent="0.2">
      <c r="A177" s="57"/>
      <c r="B177" s="57"/>
      <c r="C177" s="57"/>
      <c r="D177" s="57"/>
      <c r="E177" s="57"/>
      <c r="F177" s="57"/>
      <c r="G177" s="57"/>
      <c r="H177" s="57"/>
      <c r="I177" s="57"/>
    </row>
    <row r="178" spans="1:9" x14ac:dyDescent="0.2">
      <c r="A178" s="57"/>
      <c r="B178" s="57"/>
      <c r="C178" s="57"/>
      <c r="D178" s="57"/>
      <c r="E178" s="57"/>
      <c r="F178" s="57"/>
      <c r="G178" s="57"/>
      <c r="H178" s="57"/>
      <c r="I178" s="57"/>
    </row>
    <row r="179" spans="1:9" x14ac:dyDescent="0.2">
      <c r="A179" s="57"/>
      <c r="B179" s="57"/>
      <c r="C179" s="57"/>
      <c r="D179" s="57"/>
      <c r="E179" s="57"/>
      <c r="F179" s="57"/>
      <c r="G179" s="57"/>
      <c r="H179" s="57"/>
      <c r="I179" s="57"/>
    </row>
    <row r="180" spans="1:9" x14ac:dyDescent="0.2">
      <c r="A180" s="57"/>
      <c r="B180" s="57"/>
      <c r="C180" s="57"/>
      <c r="D180" s="57"/>
      <c r="E180" s="57"/>
      <c r="F180" s="57"/>
      <c r="G180" s="57"/>
      <c r="H180" s="57"/>
      <c r="I180" s="57"/>
    </row>
    <row r="181" spans="1:9" x14ac:dyDescent="0.2">
      <c r="A181" s="57"/>
      <c r="B181" s="57"/>
      <c r="C181" s="57"/>
      <c r="D181" s="57"/>
      <c r="E181" s="57"/>
      <c r="F181" s="57"/>
      <c r="G181" s="57"/>
      <c r="H181" s="57"/>
      <c r="I181" s="57"/>
    </row>
    <row r="182" spans="1:9" x14ac:dyDescent="0.2">
      <c r="A182" s="57"/>
      <c r="B182" s="57"/>
      <c r="C182" s="57"/>
      <c r="D182" s="57"/>
      <c r="E182" s="57"/>
      <c r="F182" s="57"/>
      <c r="G182" s="57"/>
      <c r="H182" s="57"/>
      <c r="I182" s="57"/>
    </row>
    <row r="188" spans="1:9" x14ac:dyDescent="0.2">
      <c r="A188" s="57"/>
      <c r="B188" s="57"/>
      <c r="C188" s="57"/>
      <c r="D188" s="57"/>
      <c r="E188" s="57"/>
      <c r="F188" s="57"/>
      <c r="G188" s="57"/>
      <c r="H188" s="57"/>
      <c r="I188" s="57"/>
    </row>
    <row r="190" spans="1:9" x14ac:dyDescent="0.2">
      <c r="A190" s="57"/>
      <c r="B190" s="57"/>
      <c r="C190" s="57"/>
      <c r="D190" s="57"/>
      <c r="E190" s="57"/>
      <c r="F190" s="57"/>
      <c r="G190" s="57"/>
      <c r="H190" s="57"/>
      <c r="I190" s="57"/>
    </row>
    <row r="191" spans="1:9" x14ac:dyDescent="0.2">
      <c r="A191" s="57"/>
      <c r="B191" s="57"/>
      <c r="C191" s="57"/>
      <c r="D191" s="57"/>
      <c r="E191" s="57"/>
      <c r="F191" s="57"/>
      <c r="G191" s="57"/>
      <c r="H191" s="57"/>
      <c r="I191" s="57"/>
    </row>
    <row r="192" spans="1:9" x14ac:dyDescent="0.2">
      <c r="A192" s="57"/>
      <c r="B192" s="57"/>
      <c r="C192" s="57"/>
      <c r="D192" s="57"/>
      <c r="E192" s="57"/>
      <c r="F192" s="57"/>
      <c r="G192" s="57"/>
      <c r="H192" s="57"/>
      <c r="I192" s="57"/>
    </row>
    <row r="193" spans="1:9" x14ac:dyDescent="0.2">
      <c r="A193" s="57"/>
      <c r="B193" s="57"/>
      <c r="C193" s="57"/>
      <c r="D193" s="57"/>
      <c r="E193" s="57"/>
      <c r="F193" s="57"/>
      <c r="G193" s="57"/>
      <c r="H193" s="57"/>
      <c r="I193" s="57"/>
    </row>
    <row r="194" spans="1:9" x14ac:dyDescent="0.2">
      <c r="A194" s="57"/>
      <c r="B194" s="57"/>
      <c r="C194" s="57"/>
      <c r="D194" s="57"/>
      <c r="E194" s="57"/>
      <c r="F194" s="57"/>
      <c r="G194" s="57"/>
      <c r="H194" s="57"/>
      <c r="I194" s="57"/>
    </row>
    <row r="195" spans="1:9" x14ac:dyDescent="0.2">
      <c r="A195" s="57"/>
      <c r="B195" s="57"/>
      <c r="C195" s="57"/>
      <c r="D195" s="57"/>
      <c r="E195" s="57"/>
      <c r="F195" s="57"/>
      <c r="G195" s="57"/>
      <c r="H195" s="57"/>
      <c r="I195" s="57"/>
    </row>
    <row r="197" spans="1:9" x14ac:dyDescent="0.2">
      <c r="A197" s="57"/>
      <c r="B197" s="57"/>
      <c r="C197" s="57"/>
      <c r="D197" s="57"/>
      <c r="E197" s="57"/>
      <c r="F197" s="57"/>
      <c r="G197" s="57"/>
      <c r="H197" s="57"/>
      <c r="I197" s="57"/>
    </row>
    <row r="198" spans="1:9" x14ac:dyDescent="0.2">
      <c r="A198" s="57"/>
      <c r="B198" s="57"/>
      <c r="C198" s="57"/>
      <c r="D198" s="57"/>
      <c r="E198" s="57"/>
      <c r="F198" s="57"/>
      <c r="G198" s="57"/>
      <c r="H198" s="57"/>
      <c r="I198" s="57"/>
    </row>
    <row r="199" spans="1:9" x14ac:dyDescent="0.2">
      <c r="A199" s="57"/>
      <c r="B199" s="57"/>
      <c r="C199" s="57"/>
      <c r="D199" s="57"/>
      <c r="E199" s="57"/>
      <c r="F199" s="57"/>
      <c r="G199" s="57"/>
      <c r="H199" s="57"/>
      <c r="I199" s="57"/>
    </row>
    <row r="205" spans="1:9" x14ac:dyDescent="0.2">
      <c r="A205" s="57"/>
      <c r="B205" s="57"/>
      <c r="C205" s="57"/>
      <c r="D205" s="57"/>
      <c r="E205" s="57"/>
      <c r="F205" s="57"/>
      <c r="G205" s="57"/>
      <c r="H205" s="57"/>
      <c r="I205" s="57"/>
    </row>
    <row r="206" spans="1:9" x14ac:dyDescent="0.2">
      <c r="A206" s="57"/>
      <c r="B206" s="57"/>
      <c r="C206" s="57"/>
      <c r="D206" s="57"/>
      <c r="E206" s="57"/>
      <c r="F206" s="57"/>
      <c r="G206" s="57"/>
      <c r="H206" s="57"/>
      <c r="I206" s="57"/>
    </row>
    <row r="207" spans="1:9" x14ac:dyDescent="0.2">
      <c r="A207" s="57"/>
      <c r="B207" s="57"/>
      <c r="C207" s="57"/>
      <c r="D207" s="57"/>
      <c r="E207" s="57"/>
      <c r="F207" s="57"/>
      <c r="G207" s="57"/>
      <c r="H207" s="57"/>
      <c r="I207" s="57"/>
    </row>
    <row r="208" spans="1:9" x14ac:dyDescent="0.2">
      <c r="A208" s="57"/>
      <c r="B208" s="57"/>
      <c r="C208" s="57"/>
      <c r="D208" s="57"/>
      <c r="E208" s="57"/>
      <c r="F208" s="57"/>
      <c r="G208" s="57"/>
      <c r="H208" s="57"/>
      <c r="I208" s="57"/>
    </row>
    <row r="209" spans="1:9" x14ac:dyDescent="0.2">
      <c r="A209" s="57"/>
      <c r="B209" s="57"/>
      <c r="C209" s="57"/>
      <c r="D209" s="57"/>
      <c r="E209" s="57"/>
      <c r="F209" s="57"/>
      <c r="G209" s="57"/>
      <c r="H209" s="57"/>
      <c r="I209" s="57"/>
    </row>
    <row r="210" spans="1:9" x14ac:dyDescent="0.2">
      <c r="A210" s="57"/>
      <c r="B210" s="57"/>
      <c r="C210" s="57"/>
      <c r="D210" s="57"/>
      <c r="E210" s="57"/>
      <c r="F210" s="57"/>
      <c r="G210" s="57"/>
      <c r="H210" s="57"/>
      <c r="I210" s="57"/>
    </row>
    <row r="211" spans="1:9" x14ac:dyDescent="0.2">
      <c r="A211" s="57"/>
      <c r="B211" s="57"/>
      <c r="C211" s="57"/>
      <c r="D211" s="57"/>
      <c r="E211" s="57"/>
      <c r="F211" s="57"/>
      <c r="G211" s="57"/>
      <c r="H211" s="57"/>
      <c r="I211" s="57"/>
    </row>
    <row r="212" spans="1:9" x14ac:dyDescent="0.2">
      <c r="A212" s="57"/>
      <c r="B212" s="57"/>
      <c r="C212" s="57"/>
      <c r="D212" s="57"/>
      <c r="E212" s="57"/>
      <c r="F212" s="57"/>
      <c r="G212" s="57"/>
      <c r="H212" s="57"/>
      <c r="I212" s="57"/>
    </row>
    <row r="213" spans="1:9" x14ac:dyDescent="0.2">
      <c r="A213" s="57"/>
      <c r="B213" s="57"/>
      <c r="C213" s="57"/>
      <c r="D213" s="57"/>
      <c r="E213" s="57"/>
      <c r="F213" s="57"/>
      <c r="G213" s="57"/>
      <c r="H213" s="57"/>
      <c r="I213" s="57"/>
    </row>
    <row r="214" spans="1:9" x14ac:dyDescent="0.2">
      <c r="A214" s="57"/>
      <c r="B214" s="57"/>
      <c r="C214" s="57"/>
      <c r="D214" s="57"/>
      <c r="E214" s="57"/>
      <c r="F214" s="57"/>
      <c r="G214" s="57"/>
      <c r="H214" s="57"/>
      <c r="I214" s="57"/>
    </row>
    <row r="216" spans="1:9" x14ac:dyDescent="0.2">
      <c r="A216" s="57"/>
      <c r="B216" s="57"/>
      <c r="C216" s="57"/>
      <c r="D216" s="57"/>
      <c r="E216" s="57"/>
      <c r="F216" s="57"/>
      <c r="G216" s="57"/>
      <c r="H216" s="57"/>
      <c r="I216" s="57"/>
    </row>
    <row r="217" spans="1:9" x14ac:dyDescent="0.2">
      <c r="A217" s="57"/>
      <c r="B217" s="57"/>
      <c r="C217" s="57"/>
      <c r="D217" s="57"/>
      <c r="E217" s="57"/>
      <c r="F217" s="57"/>
      <c r="G217" s="57"/>
      <c r="H217" s="57"/>
      <c r="I217" s="57"/>
    </row>
    <row r="218" spans="1:9" x14ac:dyDescent="0.2">
      <c r="A218" s="57"/>
      <c r="B218" s="57"/>
      <c r="C218" s="57"/>
      <c r="D218" s="57"/>
      <c r="E218" s="57"/>
      <c r="F218" s="57"/>
      <c r="G218" s="57"/>
      <c r="H218" s="57"/>
      <c r="I218" s="57"/>
    </row>
    <row r="219" spans="1:9" x14ac:dyDescent="0.2">
      <c r="A219" s="57"/>
      <c r="B219" s="57"/>
      <c r="C219" s="57"/>
      <c r="D219" s="57"/>
      <c r="E219" s="57"/>
      <c r="F219" s="57"/>
      <c r="G219" s="57"/>
      <c r="H219" s="57"/>
      <c r="I219" s="57"/>
    </row>
    <row r="220" spans="1:9" x14ac:dyDescent="0.2">
      <c r="A220" s="57"/>
      <c r="B220" s="57"/>
      <c r="C220" s="57"/>
      <c r="D220" s="57"/>
      <c r="E220" s="57"/>
      <c r="F220" s="57"/>
      <c r="G220" s="57"/>
      <c r="H220" s="57"/>
      <c r="I220" s="57"/>
    </row>
    <row r="221" spans="1:9" x14ac:dyDescent="0.2">
      <c r="A221" s="57"/>
      <c r="B221" s="57"/>
      <c r="C221" s="57"/>
      <c r="D221" s="57"/>
      <c r="E221" s="57"/>
      <c r="F221" s="57"/>
      <c r="G221" s="57"/>
      <c r="H221" s="57"/>
      <c r="I221" s="57"/>
    </row>
    <row r="222" spans="1:9" x14ac:dyDescent="0.2">
      <c r="A222" s="57"/>
      <c r="B222" s="57"/>
      <c r="C222" s="57"/>
      <c r="D222" s="57"/>
      <c r="E222" s="57"/>
      <c r="F222" s="57"/>
      <c r="G222" s="57"/>
      <c r="H222" s="57"/>
      <c r="I222" s="57"/>
    </row>
    <row r="223" spans="1:9" x14ac:dyDescent="0.2">
      <c r="A223" s="57"/>
      <c r="B223" s="57"/>
      <c r="C223" s="57"/>
      <c r="D223" s="57"/>
      <c r="E223" s="57"/>
      <c r="F223" s="57"/>
      <c r="G223" s="57"/>
      <c r="H223" s="57"/>
      <c r="I223" s="57"/>
    </row>
    <row r="224" spans="1:9" x14ac:dyDescent="0.2">
      <c r="A224" s="57"/>
      <c r="B224" s="57"/>
      <c r="C224" s="57"/>
      <c r="D224" s="57"/>
      <c r="E224" s="57"/>
      <c r="F224" s="57"/>
      <c r="G224" s="57"/>
      <c r="H224" s="57"/>
      <c r="I224" s="57"/>
    </row>
    <row r="225" spans="1:9" x14ac:dyDescent="0.2">
      <c r="A225" s="57"/>
      <c r="B225" s="57"/>
      <c r="C225" s="57"/>
      <c r="D225" s="57"/>
      <c r="E225" s="57"/>
      <c r="F225" s="57"/>
      <c r="G225" s="57"/>
      <c r="H225" s="57"/>
      <c r="I225" s="57"/>
    </row>
    <row r="226" spans="1:9" x14ac:dyDescent="0.2">
      <c r="A226" s="57"/>
      <c r="B226" s="57"/>
      <c r="C226" s="57"/>
      <c r="D226" s="57"/>
      <c r="E226" s="57"/>
      <c r="F226" s="57"/>
      <c r="G226" s="57"/>
      <c r="H226" s="57"/>
      <c r="I226" s="57"/>
    </row>
    <row r="227" spans="1:9" x14ac:dyDescent="0.2">
      <c r="A227" s="57"/>
      <c r="B227" s="57"/>
      <c r="C227" s="57"/>
      <c r="D227" s="57"/>
      <c r="E227" s="57"/>
      <c r="F227" s="57"/>
      <c r="G227" s="57"/>
      <c r="H227" s="57"/>
      <c r="I227" s="57"/>
    </row>
    <row r="228" spans="1:9" x14ac:dyDescent="0.2">
      <c r="A228" s="57"/>
      <c r="B228" s="57"/>
      <c r="C228" s="57"/>
      <c r="D228" s="57"/>
      <c r="E228" s="57"/>
      <c r="F228" s="57"/>
      <c r="G228" s="57"/>
      <c r="H228" s="57"/>
      <c r="I228" s="57"/>
    </row>
    <row r="229" spans="1:9" x14ac:dyDescent="0.2">
      <c r="A229" s="57"/>
      <c r="B229" s="57"/>
      <c r="C229" s="57"/>
      <c r="D229" s="57"/>
      <c r="E229" s="57"/>
      <c r="F229" s="57"/>
      <c r="G229" s="57"/>
      <c r="H229" s="57"/>
      <c r="I229" s="57"/>
    </row>
    <row r="230" spans="1:9" x14ac:dyDescent="0.2">
      <c r="A230" s="57"/>
      <c r="B230" s="57"/>
      <c r="C230" s="57"/>
      <c r="D230" s="57"/>
      <c r="E230" s="57"/>
      <c r="F230" s="57"/>
      <c r="G230" s="57"/>
      <c r="H230" s="57"/>
      <c r="I230" s="57"/>
    </row>
    <row r="234" spans="1:9" x14ac:dyDescent="0.2">
      <c r="A234" s="57"/>
      <c r="B234" s="57"/>
      <c r="C234" s="57"/>
      <c r="D234" s="57"/>
      <c r="E234" s="57"/>
      <c r="F234" s="57"/>
      <c r="G234" s="57"/>
      <c r="H234" s="57"/>
      <c r="I234" s="57"/>
    </row>
    <row r="244" spans="1:9" x14ac:dyDescent="0.2">
      <c r="A244" s="57"/>
      <c r="B244" s="57"/>
      <c r="C244" s="57"/>
      <c r="D244" s="57"/>
      <c r="E244" s="57"/>
      <c r="F244" s="57"/>
      <c r="G244" s="57"/>
      <c r="H244" s="57"/>
      <c r="I244" s="57"/>
    </row>
  </sheetData>
  <sheetProtection selectLockedCells="1"/>
  <mergeCells count="27">
    <mergeCell ref="S40:AA42"/>
    <mergeCell ref="S44:AA46"/>
    <mergeCell ref="M32:U34"/>
    <mergeCell ref="J48:K48"/>
    <mergeCell ref="E6:F6"/>
    <mergeCell ref="H6:I6"/>
    <mergeCell ref="A43:I43"/>
    <mergeCell ref="E7:I7"/>
    <mergeCell ref="E11:F11"/>
    <mergeCell ref="E12:F12"/>
    <mergeCell ref="E13:F13"/>
    <mergeCell ref="H13:I13"/>
    <mergeCell ref="E16:F16"/>
    <mergeCell ref="E18:F18"/>
    <mergeCell ref="C29:E29"/>
    <mergeCell ref="C32:F32"/>
    <mergeCell ref="F47:F48"/>
    <mergeCell ref="A2:D2"/>
    <mergeCell ref="E2:I2"/>
    <mergeCell ref="E3:I3"/>
    <mergeCell ref="E4:I4"/>
    <mergeCell ref="E5:I5"/>
    <mergeCell ref="A25:F25"/>
    <mergeCell ref="B33:F33"/>
    <mergeCell ref="A34:I34"/>
    <mergeCell ref="B44:I44"/>
    <mergeCell ref="H45:I45"/>
  </mergeCells>
  <pageMargins left="0.70866141732283472" right="0.70866141732283472" top="0.78740157480314965" bottom="0.78740157480314965" header="0.51181102362204722" footer="0.51181102362204722"/>
  <pageSetup paperSize="9" scale="80" firstPageNumber="74" orientation="portrait" useFirstPageNumber="1" r:id="rId1"/>
  <headerFooter alignWithMargins="0">
    <oddFooter>&amp;L&amp;"Arial,Kurzíva"&amp;11Zastupitelstvo Olomouckého kraje 19. 6. 2023
6.1. - Rozpočet Olomouckého kraje 2022 - závěrečný účet
Příloha č. 14: Financování hospodaření příspěvkových organizací Olomouckého kraje&amp;R&amp;"Arial,Kurzíva"&amp;11Strana &amp;P (celkem 293)</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tabColor theme="4" tint="0.59999389629810485"/>
  </sheetPr>
  <dimension ref="A1:M244"/>
  <sheetViews>
    <sheetView showGridLines="0" zoomScaleNormal="100" workbookViewId="0">
      <selection activeCell="J31" sqref="J31"/>
    </sheetView>
  </sheetViews>
  <sheetFormatPr defaultColWidth="9.140625" defaultRowHeight="12.75" x14ac:dyDescent="0.2"/>
  <cols>
    <col min="1" max="1" width="7.5703125" style="52" customWidth="1"/>
    <col min="2" max="2" width="2.5703125" style="52" customWidth="1"/>
    <col min="3" max="3" width="8.42578125" style="52" customWidth="1"/>
    <col min="4" max="4" width="8.28515625" style="52" customWidth="1"/>
    <col min="5" max="5" width="15.28515625" style="52" customWidth="1"/>
    <col min="6" max="6" width="15.5703125" style="52" customWidth="1"/>
    <col min="7" max="7" width="15" style="52" customWidth="1"/>
    <col min="8" max="8" width="15.28515625" style="52" customWidth="1"/>
    <col min="9" max="9" width="19" style="52" customWidth="1"/>
    <col min="10" max="10" width="16.85546875" style="309" customWidth="1"/>
    <col min="11" max="11" width="14.42578125" style="7" customWidth="1"/>
    <col min="12" max="12" width="9.140625" style="57"/>
    <col min="13" max="13" width="15" style="57" customWidth="1"/>
    <col min="14" max="16384" width="9.140625" style="57"/>
  </cols>
  <sheetData>
    <row r="1" spans="1:11" ht="19.5" x14ac:dyDescent="0.4">
      <c r="A1" s="208" t="s">
        <v>0</v>
      </c>
      <c r="B1" s="209"/>
      <c r="C1" s="209"/>
      <c r="D1" s="209"/>
      <c r="I1" s="210"/>
    </row>
    <row r="2" spans="1:11" ht="19.5" x14ac:dyDescent="0.4">
      <c r="A2" s="456" t="s">
        <v>1</v>
      </c>
      <c r="B2" s="456"/>
      <c r="C2" s="456"/>
      <c r="D2" s="456"/>
      <c r="E2" s="457" t="s">
        <v>93</v>
      </c>
      <c r="F2" s="457"/>
      <c r="G2" s="457"/>
      <c r="H2" s="457"/>
      <c r="I2" s="457"/>
      <c r="J2" s="22"/>
    </row>
    <row r="3" spans="1:11" ht="9.75" customHeight="1" x14ac:dyDescent="0.4">
      <c r="A3" s="212"/>
      <c r="B3" s="212"/>
      <c r="C3" s="212"/>
      <c r="D3" s="212"/>
      <c r="E3" s="449" t="s">
        <v>23</v>
      </c>
      <c r="F3" s="449"/>
      <c r="G3" s="449"/>
      <c r="H3" s="449"/>
      <c r="I3" s="449"/>
      <c r="J3" s="22"/>
    </row>
    <row r="4" spans="1:11" ht="15.75" x14ac:dyDescent="0.25">
      <c r="A4" s="213" t="s">
        <v>2</v>
      </c>
      <c r="E4" s="458" t="s">
        <v>204</v>
      </c>
      <c r="F4" s="458"/>
      <c r="G4" s="458"/>
      <c r="H4" s="458"/>
      <c r="I4" s="458"/>
    </row>
    <row r="5" spans="1:11" ht="7.5" customHeight="1" x14ac:dyDescent="0.3">
      <c r="A5" s="214"/>
      <c r="E5" s="449" t="s">
        <v>23</v>
      </c>
      <c r="F5" s="449"/>
      <c r="G5" s="449"/>
      <c r="H5" s="449"/>
      <c r="I5" s="449"/>
    </row>
    <row r="6" spans="1:11" ht="19.5" x14ac:dyDescent="0.4">
      <c r="A6" s="211" t="s">
        <v>34</v>
      </c>
      <c r="C6" s="215"/>
      <c r="D6" s="215"/>
      <c r="E6" s="464" t="s">
        <v>181</v>
      </c>
      <c r="F6" s="465"/>
      <c r="G6" s="216" t="s">
        <v>3</v>
      </c>
      <c r="H6" s="448">
        <v>1101</v>
      </c>
      <c r="I6" s="448"/>
    </row>
    <row r="7" spans="1:11" ht="8.25" customHeight="1" x14ac:dyDescent="0.4">
      <c r="A7" s="211"/>
      <c r="E7" s="449" t="s">
        <v>24</v>
      </c>
      <c r="F7" s="449"/>
      <c r="G7" s="449"/>
      <c r="H7" s="449"/>
      <c r="I7" s="449"/>
    </row>
    <row r="8" spans="1:11" ht="19.5" hidden="1" x14ac:dyDescent="0.4">
      <c r="A8" s="211"/>
      <c r="E8" s="217"/>
      <c r="F8" s="217"/>
      <c r="G8" s="217"/>
      <c r="H8" s="218"/>
      <c r="I8" s="217"/>
    </row>
    <row r="9" spans="1:11" ht="30.75" customHeight="1" x14ac:dyDescent="0.4">
      <c r="A9" s="211"/>
      <c r="E9" s="217"/>
      <c r="F9" s="217"/>
      <c r="G9" s="217"/>
      <c r="H9" s="218"/>
      <c r="I9" s="217"/>
    </row>
    <row r="11" spans="1:11" ht="15" customHeight="1" x14ac:dyDescent="0.4">
      <c r="A11" s="219"/>
      <c r="E11" s="450" t="s">
        <v>4</v>
      </c>
      <c r="F11" s="451"/>
      <c r="G11" s="220" t="s">
        <v>5</v>
      </c>
      <c r="H11" s="55" t="s">
        <v>6</v>
      </c>
      <c r="I11" s="55"/>
      <c r="J11" s="27"/>
      <c r="K11" s="4"/>
    </row>
    <row r="12" spans="1:11" ht="15" customHeight="1" x14ac:dyDescent="0.4">
      <c r="A12" s="54"/>
      <c r="B12" s="54"/>
      <c r="C12" s="54"/>
      <c r="D12" s="54"/>
      <c r="E12" s="450" t="s">
        <v>7</v>
      </c>
      <c r="F12" s="451"/>
      <c r="G12" s="220" t="s">
        <v>8</v>
      </c>
      <c r="H12" s="221" t="s">
        <v>9</v>
      </c>
      <c r="I12" s="222" t="s">
        <v>10</v>
      </c>
      <c r="J12" s="27"/>
      <c r="K12" s="4"/>
    </row>
    <row r="13" spans="1:11" ht="12.75" customHeight="1" x14ac:dyDescent="0.2">
      <c r="A13" s="54"/>
      <c r="B13" s="54"/>
      <c r="C13" s="54"/>
      <c r="D13" s="54"/>
      <c r="E13" s="450" t="s">
        <v>11</v>
      </c>
      <c r="F13" s="451"/>
      <c r="G13" s="223"/>
      <c r="H13" s="452" t="s">
        <v>35</v>
      </c>
      <c r="I13" s="452"/>
      <c r="J13" s="27"/>
      <c r="K13" s="4"/>
    </row>
    <row r="14" spans="1:11" ht="12.75" customHeight="1" x14ac:dyDescent="0.2">
      <c r="A14" s="54"/>
      <c r="B14" s="54"/>
      <c r="C14" s="54"/>
      <c r="D14" s="54"/>
      <c r="E14" s="224"/>
      <c r="F14" s="224"/>
      <c r="G14" s="223"/>
      <c r="H14" s="119"/>
      <c r="I14" s="119"/>
      <c r="J14" s="27"/>
      <c r="K14" s="4"/>
    </row>
    <row r="15" spans="1:11" ht="18.75" x14ac:dyDescent="0.4">
      <c r="A15" s="114" t="s">
        <v>36</v>
      </c>
      <c r="B15" s="114"/>
      <c r="C15" s="51"/>
      <c r="D15" s="114"/>
      <c r="E15" s="53"/>
      <c r="F15" s="53"/>
      <c r="G15" s="115"/>
      <c r="H15" s="54"/>
      <c r="I15" s="54"/>
      <c r="J15" s="27"/>
      <c r="K15" s="4"/>
    </row>
    <row r="16" spans="1:11" ht="19.5" x14ac:dyDescent="0.4">
      <c r="A16" s="225" t="s">
        <v>62</v>
      </c>
      <c r="B16" s="114"/>
      <c r="C16" s="51"/>
      <c r="D16" s="114"/>
      <c r="E16" s="453">
        <v>59173000</v>
      </c>
      <c r="F16" s="454"/>
      <c r="G16" s="226">
        <f>H16+I16</f>
        <v>64864725.120000005</v>
      </c>
      <c r="H16" s="101">
        <v>63174378.280000001</v>
      </c>
      <c r="I16" s="101">
        <v>1690346.84</v>
      </c>
      <c r="J16" s="27"/>
      <c r="K16" s="4"/>
    </row>
    <row r="17" spans="1:11" ht="18" x14ac:dyDescent="0.35">
      <c r="A17" s="227" t="s">
        <v>6</v>
      </c>
      <c r="B17" s="116"/>
      <c r="C17" s="228" t="s">
        <v>26</v>
      </c>
      <c r="D17" s="116"/>
      <c r="E17" s="116"/>
      <c r="F17" s="116"/>
      <c r="G17" s="56">
        <f>H17+I17</f>
        <v>49650</v>
      </c>
      <c r="H17" s="56">
        <v>49650</v>
      </c>
      <c r="I17" s="56">
        <v>0</v>
      </c>
      <c r="J17" s="320"/>
      <c r="K17" s="311"/>
    </row>
    <row r="18" spans="1:11" ht="19.5" x14ac:dyDescent="0.4">
      <c r="A18" s="225" t="s">
        <v>63</v>
      </c>
      <c r="B18" s="116"/>
      <c r="C18" s="116"/>
      <c r="D18" s="116"/>
      <c r="E18" s="453">
        <v>59278000</v>
      </c>
      <c r="F18" s="454"/>
      <c r="G18" s="226">
        <f>H18+I18</f>
        <v>64994963.869999997</v>
      </c>
      <c r="H18" s="101">
        <v>62807405.039999999</v>
      </c>
      <c r="I18" s="101">
        <v>2187558.83</v>
      </c>
      <c r="J18" s="27"/>
      <c r="K18" s="4"/>
    </row>
    <row r="19" spans="1:11" ht="19.5" x14ac:dyDescent="0.4">
      <c r="A19" s="225"/>
      <c r="B19" s="116"/>
      <c r="C19" s="116"/>
      <c r="D19" s="116"/>
      <c r="E19" s="229"/>
      <c r="F19" s="230"/>
      <c r="G19" s="231"/>
      <c r="H19" s="101"/>
      <c r="I19" s="101"/>
      <c r="J19" s="295"/>
      <c r="K19" s="4"/>
    </row>
    <row r="20" spans="1:11" s="132" customFormat="1" ht="19.5" x14ac:dyDescent="0.4">
      <c r="A20" s="129" t="s">
        <v>64</v>
      </c>
      <c r="B20" s="129"/>
      <c r="C20" s="130"/>
      <c r="D20" s="129"/>
      <c r="E20" s="129"/>
      <c r="F20" s="129"/>
      <c r="G20" s="131">
        <f>G18-G16+G17</f>
        <v>179888.74999999255</v>
      </c>
      <c r="H20" s="131">
        <f>H18-H16+H17</f>
        <v>-317323.24000000209</v>
      </c>
      <c r="I20" s="131">
        <f>I18-I16+I17</f>
        <v>497211.99</v>
      </c>
      <c r="J20" s="314"/>
      <c r="K20" s="57"/>
    </row>
    <row r="21" spans="1:11" s="132" customFormat="1" ht="19.5" x14ac:dyDescent="0.4">
      <c r="A21" s="129" t="s">
        <v>65</v>
      </c>
      <c r="B21" s="129"/>
      <c r="C21" s="130"/>
      <c r="D21" s="129"/>
      <c r="E21" s="129"/>
      <c r="F21" s="129"/>
      <c r="G21" s="131">
        <f>G20-G17</f>
        <v>130238.74999999255</v>
      </c>
      <c r="H21" s="131">
        <f>H20-H17</f>
        <v>-366973.24000000209</v>
      </c>
      <c r="I21" s="131">
        <f>I20-I17</f>
        <v>497211.99</v>
      </c>
      <c r="J21" s="314"/>
      <c r="K21" s="313"/>
    </row>
    <row r="22" spans="1:11" ht="14.25" customHeight="1" x14ac:dyDescent="0.4">
      <c r="A22" s="53"/>
      <c r="B22" s="116"/>
      <c r="C22" s="116"/>
      <c r="D22" s="116"/>
      <c r="E22" s="116"/>
      <c r="F22" s="116"/>
      <c r="G22" s="116"/>
      <c r="H22" s="232"/>
      <c r="I22" s="232"/>
      <c r="J22" s="314"/>
      <c r="K22" s="313"/>
    </row>
    <row r="23" spans="1:11" ht="19.5" x14ac:dyDescent="0.4">
      <c r="J23" s="314"/>
      <c r="K23" s="313"/>
    </row>
    <row r="24" spans="1:11" ht="19.5" x14ac:dyDescent="0.4">
      <c r="A24" s="114" t="s">
        <v>66</v>
      </c>
      <c r="B24" s="233"/>
      <c r="C24" s="51"/>
      <c r="D24" s="233"/>
      <c r="E24" s="233"/>
      <c r="J24" s="314"/>
      <c r="K24" s="313"/>
    </row>
    <row r="25" spans="1:11" s="132" customFormat="1" ht="28.5" customHeight="1" x14ac:dyDescent="0.3">
      <c r="A25" s="437" t="s">
        <v>196</v>
      </c>
      <c r="B25" s="437"/>
      <c r="C25" s="437"/>
      <c r="D25" s="437"/>
      <c r="E25" s="437"/>
      <c r="F25" s="437"/>
      <c r="G25" s="134">
        <f>G21-I26</f>
        <v>130238.74999999255</v>
      </c>
      <c r="H25" s="135">
        <f>H21</f>
        <v>-366973.24000000209</v>
      </c>
      <c r="I25" s="135">
        <f>I21-I26</f>
        <v>497211.99</v>
      </c>
    </row>
    <row r="26" spans="1:11" s="132" customFormat="1" ht="15" x14ac:dyDescent="0.3">
      <c r="A26" s="133" t="s">
        <v>197</v>
      </c>
      <c r="B26" s="130"/>
      <c r="C26" s="130"/>
      <c r="D26" s="130"/>
      <c r="E26" s="130"/>
      <c r="F26" s="130"/>
      <c r="G26" s="134"/>
      <c r="H26" s="363" t="s">
        <v>198</v>
      </c>
      <c r="I26" s="135">
        <v>0</v>
      </c>
      <c r="J26" s="321"/>
      <c r="K26" s="311"/>
    </row>
    <row r="27" spans="1:11" s="132" customFormat="1" x14ac:dyDescent="0.2">
      <c r="A27" s="136"/>
      <c r="B27" s="136"/>
      <c r="C27" s="136"/>
      <c r="D27" s="136"/>
      <c r="E27" s="136"/>
      <c r="F27" s="136"/>
      <c r="G27" s="136"/>
      <c r="H27" s="136"/>
      <c r="I27" s="136"/>
      <c r="J27" s="315"/>
      <c r="K27" s="331"/>
    </row>
    <row r="28" spans="1:11" s="132" customFormat="1" ht="16.5" x14ac:dyDescent="0.35">
      <c r="A28" s="129" t="s">
        <v>37</v>
      </c>
      <c r="B28" s="129" t="s">
        <v>38</v>
      </c>
      <c r="C28" s="129"/>
      <c r="D28" s="137"/>
      <c r="E28" s="137"/>
      <c r="F28" s="138"/>
      <c r="G28" s="131"/>
      <c r="H28" s="139"/>
      <c r="I28" s="138"/>
      <c r="J28" s="317"/>
      <c r="K28" s="311"/>
    </row>
    <row r="29" spans="1:11" s="132" customFormat="1" ht="16.5" customHeight="1" x14ac:dyDescent="0.3">
      <c r="A29" s="129"/>
      <c r="B29" s="129"/>
      <c r="C29" s="438" t="s">
        <v>14</v>
      </c>
      <c r="D29" s="438"/>
      <c r="E29" s="438"/>
      <c r="F29" s="138"/>
      <c r="G29" s="140">
        <f>G30+G31</f>
        <v>130238.75</v>
      </c>
      <c r="H29" s="139"/>
      <c r="I29" s="138"/>
      <c r="J29" s="317"/>
      <c r="K29" s="313"/>
    </row>
    <row r="30" spans="1:11" s="132" customFormat="1" ht="18.75" x14ac:dyDescent="0.4">
      <c r="A30" s="141"/>
      <c r="B30" s="141"/>
      <c r="C30" s="142"/>
      <c r="D30" s="143"/>
      <c r="E30" s="144" t="s">
        <v>41</v>
      </c>
      <c r="F30" s="145" t="s">
        <v>15</v>
      </c>
      <c r="G30" s="146">
        <v>0</v>
      </c>
      <c r="H30" s="139"/>
      <c r="I30" s="138"/>
      <c r="J30" s="57"/>
      <c r="K30" s="57"/>
    </row>
    <row r="31" spans="1:11" s="132" customFormat="1" ht="18.75" x14ac:dyDescent="0.4">
      <c r="A31" s="141"/>
      <c r="B31" s="141"/>
      <c r="C31" s="147"/>
      <c r="D31" s="143"/>
      <c r="E31" s="148"/>
      <c r="F31" s="145" t="s">
        <v>55</v>
      </c>
      <c r="G31" s="146">
        <v>130238.75</v>
      </c>
      <c r="H31" s="139"/>
      <c r="I31" s="138"/>
      <c r="J31" s="318"/>
      <c r="K31" s="318"/>
    </row>
    <row r="32" spans="1:11" s="132" customFormat="1" ht="18.75" x14ac:dyDescent="0.4">
      <c r="A32" s="141"/>
      <c r="B32" s="149"/>
      <c r="C32" s="438" t="s">
        <v>42</v>
      </c>
      <c r="D32" s="438"/>
      <c r="E32" s="438"/>
      <c r="F32" s="438"/>
      <c r="G32" s="140">
        <f>I26</f>
        <v>0</v>
      </c>
      <c r="H32" s="139"/>
      <c r="I32" s="138"/>
      <c r="J32" s="319"/>
      <c r="K32" s="57"/>
    </row>
    <row r="33" spans="1:13" ht="20.25" customHeight="1" x14ac:dyDescent="0.3">
      <c r="A33" s="150"/>
      <c r="B33" s="455" t="str">
        <f>CONCATENATE("b) Výsledek hospod. předcház. účet. období k 31. 12. ",'Rekapitulace dle oblasti'!E7)</f>
        <v>b) Výsledek hospod. předcház. účet. období k 31. 12. 2022</v>
      </c>
      <c r="C33" s="455"/>
      <c r="D33" s="455"/>
      <c r="E33" s="455"/>
      <c r="F33" s="455"/>
      <c r="G33" s="151">
        <v>510823</v>
      </c>
      <c r="H33" s="150"/>
      <c r="I33" s="150"/>
      <c r="J33" s="332"/>
      <c r="K33" s="310"/>
    </row>
    <row r="34" spans="1:13" ht="38.25" customHeight="1" x14ac:dyDescent="0.2">
      <c r="A34" s="441"/>
      <c r="B34" s="441"/>
      <c r="C34" s="441"/>
      <c r="D34" s="441"/>
      <c r="E34" s="441"/>
      <c r="F34" s="441"/>
      <c r="G34" s="441"/>
      <c r="H34" s="441"/>
      <c r="I34" s="441"/>
      <c r="J34" s="321"/>
      <c r="K34" s="18"/>
    </row>
    <row r="35" spans="1:13" ht="18.75" customHeight="1" x14ac:dyDescent="0.4">
      <c r="A35" s="30" t="s">
        <v>39</v>
      </c>
      <c r="B35" s="30" t="s">
        <v>21</v>
      </c>
      <c r="C35" s="30"/>
      <c r="D35" s="34"/>
      <c r="E35" s="47"/>
      <c r="F35" s="3"/>
      <c r="G35" s="152"/>
      <c r="H35" s="29"/>
      <c r="I35" s="29"/>
      <c r="J35" s="315"/>
      <c r="K35" s="316"/>
    </row>
    <row r="36" spans="1:13" ht="18.75" x14ac:dyDescent="0.4">
      <c r="A36" s="30"/>
      <c r="B36" s="30"/>
      <c r="C36" s="30"/>
      <c r="D36" s="34"/>
      <c r="E36" s="27"/>
      <c r="F36" s="360" t="s">
        <v>25</v>
      </c>
      <c r="G36" s="44" t="s">
        <v>5</v>
      </c>
      <c r="H36" s="29"/>
      <c r="I36" s="153" t="s">
        <v>27</v>
      </c>
      <c r="J36" s="18"/>
    </row>
    <row r="37" spans="1:13" ht="16.5" x14ac:dyDescent="0.35">
      <c r="A37" s="154" t="s">
        <v>22</v>
      </c>
      <c r="B37" s="35"/>
      <c r="C37" s="2"/>
      <c r="D37" s="35"/>
      <c r="E37" s="47"/>
      <c r="F37" s="48">
        <v>0</v>
      </c>
      <c r="G37" s="48">
        <v>0</v>
      </c>
      <c r="H37" s="49"/>
      <c r="I37" s="155" t="str">
        <f>IF(F37=0,"nerozp.",G37/F37)</f>
        <v>nerozp.</v>
      </c>
      <c r="J37" s="18"/>
    </row>
    <row r="38" spans="1:13" ht="16.5" hidden="1" customHeight="1" x14ac:dyDescent="0.35">
      <c r="A38" s="154" t="s">
        <v>60</v>
      </c>
      <c r="B38" s="35"/>
      <c r="C38" s="2"/>
      <c r="D38" s="50"/>
      <c r="E38" s="50"/>
      <c r="F38" s="48">
        <v>0</v>
      </c>
      <c r="G38" s="48">
        <v>0</v>
      </c>
      <c r="H38" s="49"/>
      <c r="I38" s="155" t="e">
        <f t="shared" ref="I38:I39" si="0">G38/F38</f>
        <v>#DIV/0!</v>
      </c>
      <c r="J38" s="18"/>
    </row>
    <row r="39" spans="1:13" ht="16.5" hidden="1" customHeight="1" x14ac:dyDescent="0.35">
      <c r="A39" s="154" t="s">
        <v>61</v>
      </c>
      <c r="B39" s="35"/>
      <c r="C39" s="2"/>
      <c r="D39" s="50"/>
      <c r="E39" s="50"/>
      <c r="F39" s="48">
        <v>0</v>
      </c>
      <c r="G39" s="48">
        <v>0</v>
      </c>
      <c r="H39" s="49"/>
      <c r="I39" s="155" t="e">
        <f t="shared" si="0"/>
        <v>#DIV/0!</v>
      </c>
      <c r="J39" s="18"/>
    </row>
    <row r="40" spans="1:13" ht="16.5" x14ac:dyDescent="0.35">
      <c r="A40" s="154" t="s">
        <v>54</v>
      </c>
      <c r="B40" s="35"/>
      <c r="C40" s="2"/>
      <c r="D40" s="50"/>
      <c r="E40" s="50"/>
      <c r="F40" s="48">
        <v>0</v>
      </c>
      <c r="G40" s="48">
        <v>0</v>
      </c>
      <c r="H40" s="49"/>
      <c r="I40" s="155" t="str">
        <f t="shared" ref="I40:I42" si="1">IF(F40=0,"nerozp.",G40/F40)</f>
        <v>nerozp.</v>
      </c>
      <c r="J40" s="8"/>
    </row>
    <row r="41" spans="1:13" ht="16.5" x14ac:dyDescent="0.35">
      <c r="A41" s="154" t="s">
        <v>52</v>
      </c>
      <c r="B41" s="35"/>
      <c r="C41" s="2"/>
      <c r="D41" s="47"/>
      <c r="E41" s="47"/>
      <c r="F41" s="48">
        <v>1032000</v>
      </c>
      <c r="G41" s="48">
        <v>1032000</v>
      </c>
      <c r="H41" s="49"/>
      <c r="I41" s="386">
        <f>IF(F41=0,"nerozp.",G41/F41)</f>
        <v>1</v>
      </c>
      <c r="J41" s="8"/>
    </row>
    <row r="42" spans="1:13" ht="16.5" x14ac:dyDescent="0.35">
      <c r="A42" s="154" t="s">
        <v>230</v>
      </c>
      <c r="B42" s="2"/>
      <c r="C42" s="2"/>
      <c r="D42" s="29"/>
      <c r="E42" s="29"/>
      <c r="F42" s="48">
        <v>0</v>
      </c>
      <c r="G42" s="48">
        <v>0</v>
      </c>
      <c r="H42" s="49"/>
      <c r="I42" s="155" t="str">
        <f t="shared" si="1"/>
        <v>nerozp.</v>
      </c>
      <c r="J42" s="8"/>
    </row>
    <row r="43" spans="1:13" ht="12.75" hidden="1" customHeight="1" x14ac:dyDescent="0.2">
      <c r="A43" s="433" t="s">
        <v>51</v>
      </c>
      <c r="B43" s="433"/>
      <c r="C43" s="433"/>
      <c r="D43" s="433"/>
      <c r="E43" s="433"/>
      <c r="F43" s="433"/>
      <c r="G43" s="433"/>
      <c r="H43" s="433"/>
      <c r="I43" s="433"/>
      <c r="J43" s="8"/>
    </row>
    <row r="44" spans="1:13" ht="27" customHeight="1" x14ac:dyDescent="0.2">
      <c r="A44" s="156" t="s">
        <v>51</v>
      </c>
      <c r="B44" s="426"/>
      <c r="C44" s="426"/>
      <c r="D44" s="426"/>
      <c r="E44" s="426"/>
      <c r="F44" s="426"/>
      <c r="G44" s="426"/>
      <c r="H44" s="426"/>
      <c r="I44" s="426"/>
      <c r="J44" s="8"/>
    </row>
    <row r="45" spans="1:13" ht="19.5" thickBot="1" x14ac:dyDescent="0.45">
      <c r="A45" s="30" t="s">
        <v>40</v>
      </c>
      <c r="B45" s="30" t="s">
        <v>16</v>
      </c>
      <c r="C45" s="30"/>
      <c r="D45" s="47"/>
      <c r="E45" s="47"/>
      <c r="F45" s="29"/>
      <c r="G45" s="36"/>
      <c r="H45" s="427" t="s">
        <v>29</v>
      </c>
      <c r="I45" s="427"/>
      <c r="J45" s="8"/>
    </row>
    <row r="46" spans="1:13" ht="18.75" thickTop="1" x14ac:dyDescent="0.35">
      <c r="A46" s="157"/>
      <c r="B46" s="158"/>
      <c r="C46" s="159"/>
      <c r="D46" s="158"/>
      <c r="E46" s="160" t="str">
        <f>CONCATENATE("Stav k 1.1.",'Rekapitulace dle oblasti'!E7)</f>
        <v>Stav k 1.1.2022</v>
      </c>
      <c r="F46" s="161" t="s">
        <v>17</v>
      </c>
      <c r="G46" s="161" t="s">
        <v>18</v>
      </c>
      <c r="H46" s="162" t="s">
        <v>19</v>
      </c>
      <c r="I46" s="163" t="s">
        <v>28</v>
      </c>
      <c r="J46" s="8"/>
      <c r="L46" s="4"/>
      <c r="M46" s="4"/>
    </row>
    <row r="47" spans="1:13" x14ac:dyDescent="0.2">
      <c r="A47" s="164"/>
      <c r="B47" s="165"/>
      <c r="C47" s="165"/>
      <c r="D47" s="165"/>
      <c r="E47" s="166"/>
      <c r="F47" s="445"/>
      <c r="G47" s="167"/>
      <c r="H47" s="168" t="str">
        <f>CONCATENATE("31.12.",'Rekapitulace dle oblasti'!E7)</f>
        <v>31.12.2022</v>
      </c>
      <c r="I47" s="169" t="str">
        <f>CONCATENATE("31.12.",'Rekapitulace dle oblasti'!E7)</f>
        <v>31.12.2022</v>
      </c>
      <c r="J47" s="8"/>
      <c r="L47" s="4"/>
      <c r="M47" s="4"/>
    </row>
    <row r="48" spans="1:13" x14ac:dyDescent="0.2">
      <c r="A48" s="164"/>
      <c r="B48" s="165"/>
      <c r="C48" s="165"/>
      <c r="D48" s="165"/>
      <c r="E48" s="166"/>
      <c r="F48" s="445"/>
      <c r="G48" s="170"/>
      <c r="H48" s="170"/>
      <c r="I48" s="171"/>
      <c r="J48" s="429"/>
      <c r="K48" s="430"/>
      <c r="L48" s="4"/>
      <c r="M48" s="4"/>
    </row>
    <row r="49" spans="1:13" ht="13.5" thickBot="1" x14ac:dyDescent="0.25">
      <c r="A49" s="172"/>
      <c r="B49" s="173"/>
      <c r="C49" s="173"/>
      <c r="D49" s="173"/>
      <c r="E49" s="166"/>
      <c r="F49" s="174"/>
      <c r="G49" s="174"/>
      <c r="H49" s="174"/>
      <c r="I49" s="175"/>
      <c r="L49" s="4"/>
      <c r="M49" s="4"/>
    </row>
    <row r="50" spans="1:13" ht="13.5" thickTop="1" x14ac:dyDescent="0.2">
      <c r="A50" s="176"/>
      <c r="B50" s="177"/>
      <c r="C50" s="177" t="s">
        <v>15</v>
      </c>
      <c r="D50" s="177"/>
      <c r="E50" s="178">
        <v>45300</v>
      </c>
      <c r="F50" s="179">
        <v>0</v>
      </c>
      <c r="G50" s="180">
        <v>0</v>
      </c>
      <c r="H50" s="180">
        <f t="shared" ref="H50:H53" si="2">E50+F50-G50</f>
        <v>45300</v>
      </c>
      <c r="I50" s="181">
        <v>45300</v>
      </c>
      <c r="J50" s="322"/>
      <c r="K50" s="322"/>
      <c r="L50" s="310"/>
      <c r="M50" s="4"/>
    </row>
    <row r="51" spans="1:13" x14ac:dyDescent="0.2">
      <c r="A51" s="182"/>
      <c r="B51" s="183"/>
      <c r="C51" s="183" t="s">
        <v>20</v>
      </c>
      <c r="D51" s="183"/>
      <c r="E51" s="184">
        <v>1013394.68</v>
      </c>
      <c r="F51" s="185">
        <v>751336.9</v>
      </c>
      <c r="G51" s="186">
        <v>1359716</v>
      </c>
      <c r="H51" s="186">
        <f t="shared" si="2"/>
        <v>405015.58000000007</v>
      </c>
      <c r="I51" s="187">
        <v>293653.75</v>
      </c>
      <c r="J51" s="322"/>
      <c r="K51" s="323"/>
      <c r="L51" s="310"/>
      <c r="M51" s="4"/>
    </row>
    <row r="52" spans="1:13" x14ac:dyDescent="0.2">
      <c r="A52" s="182"/>
      <c r="B52" s="183"/>
      <c r="C52" s="183" t="s">
        <v>55</v>
      </c>
      <c r="D52" s="183"/>
      <c r="E52" s="184">
        <v>1236500.72</v>
      </c>
      <c r="F52" s="185">
        <v>3140313.04</v>
      </c>
      <c r="G52" s="186">
        <v>579294.01</v>
      </c>
      <c r="H52" s="186">
        <f t="shared" si="2"/>
        <v>3797519.75</v>
      </c>
      <c r="I52" s="187">
        <v>4141372.56</v>
      </c>
      <c r="J52" s="323"/>
      <c r="K52" s="323"/>
      <c r="L52" s="310"/>
      <c r="M52" s="4"/>
    </row>
    <row r="53" spans="1:13" x14ac:dyDescent="0.2">
      <c r="A53" s="182"/>
      <c r="B53" s="183"/>
      <c r="C53" s="183" t="s">
        <v>53</v>
      </c>
      <c r="D53" s="183"/>
      <c r="E53" s="184">
        <v>1245429.07</v>
      </c>
      <c r="F53" s="185">
        <v>1604562</v>
      </c>
      <c r="G53" s="186">
        <v>1737977.62</v>
      </c>
      <c r="H53" s="186">
        <f t="shared" si="2"/>
        <v>1112013.4500000002</v>
      </c>
      <c r="I53" s="187">
        <v>1112013.45</v>
      </c>
      <c r="J53" s="324"/>
      <c r="K53" s="324"/>
      <c r="L53" s="310"/>
      <c r="M53" s="4"/>
    </row>
    <row r="54" spans="1:13" ht="18.75" thickBot="1" x14ac:dyDescent="0.4">
      <c r="A54" s="188" t="s">
        <v>11</v>
      </c>
      <c r="B54" s="189"/>
      <c r="C54" s="189"/>
      <c r="D54" s="189"/>
      <c r="E54" s="190">
        <f>E50+E51+E52+E53</f>
        <v>3540624.4700000007</v>
      </c>
      <c r="F54" s="191">
        <f>F50+F51+F52+F53</f>
        <v>5496211.9399999995</v>
      </c>
      <c r="G54" s="192">
        <f>G50+G51+G52+G53</f>
        <v>3676987.63</v>
      </c>
      <c r="H54" s="192">
        <f>H50+H51+H52+H53</f>
        <v>5359848.78</v>
      </c>
      <c r="I54" s="193">
        <f>SUM(I50:I53)</f>
        <v>5592339.7600000007</v>
      </c>
      <c r="J54" s="325"/>
      <c r="K54" s="325"/>
      <c r="L54" s="310"/>
      <c r="M54" s="4"/>
    </row>
    <row r="55" spans="1:13" ht="13.5" thickTop="1" x14ac:dyDescent="0.2">
      <c r="A55" s="27"/>
      <c r="B55" s="27"/>
      <c r="C55" s="27"/>
      <c r="D55" s="27"/>
      <c r="E55" s="27"/>
      <c r="F55" s="27"/>
      <c r="G55" s="286"/>
      <c r="H55" s="27"/>
      <c r="I55" s="27"/>
    </row>
    <row r="56" spans="1:13" x14ac:dyDescent="0.2">
      <c r="A56" s="27"/>
      <c r="B56" s="27"/>
      <c r="C56" s="27"/>
      <c r="D56" s="27"/>
      <c r="E56" s="27"/>
      <c r="F56" s="27"/>
      <c r="G56" s="27"/>
      <c r="H56" s="27"/>
      <c r="I56" s="27"/>
    </row>
    <row r="57" spans="1:13" x14ac:dyDescent="0.2">
      <c r="A57" s="27"/>
      <c r="B57" s="27"/>
      <c r="C57" s="27"/>
      <c r="D57" s="27"/>
      <c r="E57" s="27"/>
      <c r="F57" s="27"/>
      <c r="G57" s="27"/>
      <c r="H57" s="27"/>
      <c r="I57" s="27"/>
    </row>
    <row r="58" spans="1:13" x14ac:dyDescent="0.2">
      <c r="A58" s="27"/>
      <c r="B58" s="27"/>
      <c r="C58" s="27"/>
      <c r="D58" s="27"/>
      <c r="E58" s="27"/>
      <c r="F58" s="27"/>
      <c r="G58" s="27"/>
      <c r="H58" s="27"/>
      <c r="I58" s="27"/>
    </row>
    <row r="59" spans="1:13" x14ac:dyDescent="0.2">
      <c r="A59" s="27"/>
      <c r="B59" s="27"/>
      <c r="C59" s="27"/>
      <c r="D59" s="27"/>
      <c r="E59" s="27"/>
      <c r="F59" s="27"/>
      <c r="G59" s="27"/>
      <c r="H59" s="27"/>
      <c r="I59" s="27"/>
    </row>
    <row r="60" spans="1:13" x14ac:dyDescent="0.2">
      <c r="A60" s="27"/>
      <c r="B60" s="27"/>
      <c r="C60" s="27"/>
      <c r="D60" s="27"/>
      <c r="E60" s="27"/>
      <c r="F60" s="27"/>
      <c r="G60" s="27"/>
      <c r="H60" s="27"/>
      <c r="I60" s="27"/>
    </row>
    <row r="61" spans="1:13" x14ac:dyDescent="0.2">
      <c r="A61" s="27"/>
      <c r="B61" s="27"/>
      <c r="C61" s="27"/>
      <c r="D61" s="27"/>
      <c r="E61" s="27"/>
      <c r="F61" s="27"/>
      <c r="G61" s="27"/>
      <c r="H61" s="27"/>
      <c r="I61" s="27"/>
    </row>
    <row r="62" spans="1:13" x14ac:dyDescent="0.2">
      <c r="A62" s="4"/>
      <c r="B62" s="4"/>
      <c r="C62" s="4"/>
      <c r="D62" s="4"/>
      <c r="E62" s="4"/>
      <c r="F62" s="4"/>
      <c r="G62" s="4"/>
      <c r="H62" s="4"/>
      <c r="I62" s="4"/>
    </row>
    <row r="63" spans="1:13" x14ac:dyDescent="0.2">
      <c r="A63" s="57"/>
      <c r="B63" s="57"/>
      <c r="C63" s="57"/>
      <c r="D63" s="57"/>
      <c r="E63" s="57"/>
      <c r="F63" s="57"/>
      <c r="G63" s="57"/>
      <c r="H63" s="57"/>
      <c r="I63" s="57"/>
    </row>
    <row r="64" spans="1:13" x14ac:dyDescent="0.2">
      <c r="A64" s="57"/>
      <c r="B64" s="57"/>
      <c r="C64" s="57"/>
      <c r="D64" s="57"/>
      <c r="E64" s="57"/>
      <c r="F64" s="57"/>
      <c r="G64" s="57"/>
      <c r="H64" s="57"/>
      <c r="I64" s="57"/>
    </row>
    <row r="65" spans="1:9" x14ac:dyDescent="0.2">
      <c r="A65" s="57"/>
      <c r="B65" s="57"/>
      <c r="C65" s="57"/>
      <c r="D65" s="57"/>
      <c r="E65" s="57"/>
      <c r="F65" s="57"/>
      <c r="G65" s="57"/>
      <c r="H65" s="57"/>
      <c r="I65" s="57"/>
    </row>
    <row r="66" spans="1:9" x14ac:dyDescent="0.2">
      <c r="A66" s="57"/>
      <c r="B66" s="57"/>
      <c r="C66" s="57"/>
      <c r="D66" s="57"/>
      <c r="E66" s="57"/>
      <c r="F66" s="57"/>
      <c r="G66" s="57"/>
      <c r="H66" s="57"/>
      <c r="I66" s="57"/>
    </row>
    <row r="67" spans="1:9" x14ac:dyDescent="0.2">
      <c r="A67" s="57"/>
      <c r="B67" s="57"/>
      <c r="C67" s="57"/>
      <c r="D67" s="57"/>
      <c r="E67" s="57"/>
      <c r="F67" s="57"/>
      <c r="G67" s="57"/>
      <c r="H67" s="57"/>
      <c r="I67" s="57"/>
    </row>
    <row r="68" spans="1:9" x14ac:dyDescent="0.2">
      <c r="A68" s="57"/>
      <c r="B68" s="57"/>
      <c r="C68" s="57"/>
      <c r="D68" s="57"/>
      <c r="E68" s="57"/>
      <c r="F68" s="57"/>
      <c r="G68" s="57"/>
      <c r="H68" s="57"/>
      <c r="I68" s="57"/>
    </row>
    <row r="69" spans="1:9" x14ac:dyDescent="0.2">
      <c r="A69" s="57"/>
      <c r="B69" s="57"/>
      <c r="C69" s="57"/>
      <c r="D69" s="57"/>
      <c r="E69" s="57"/>
      <c r="F69" s="57"/>
      <c r="G69" s="57"/>
      <c r="H69" s="57"/>
      <c r="I69" s="57"/>
    </row>
    <row r="70" spans="1:9" x14ac:dyDescent="0.2">
      <c r="A70" s="57"/>
      <c r="B70" s="57"/>
      <c r="C70" s="57"/>
      <c r="D70" s="57"/>
      <c r="E70" s="57"/>
      <c r="F70" s="57"/>
      <c r="G70" s="57"/>
      <c r="H70" s="57"/>
      <c r="I70" s="57"/>
    </row>
    <row r="71" spans="1:9" x14ac:dyDescent="0.2">
      <c r="A71" s="57"/>
      <c r="B71" s="57"/>
      <c r="C71" s="57"/>
      <c r="D71" s="57"/>
      <c r="E71" s="57"/>
      <c r="F71" s="57"/>
      <c r="G71" s="57"/>
      <c r="H71" s="57"/>
      <c r="I71" s="57"/>
    </row>
    <row r="72" spans="1:9" x14ac:dyDescent="0.2">
      <c r="A72" s="57"/>
      <c r="B72" s="57"/>
      <c r="C72" s="57"/>
      <c r="D72" s="57"/>
      <c r="E72" s="57"/>
      <c r="F72" s="57"/>
      <c r="G72" s="57"/>
      <c r="H72" s="57"/>
      <c r="I72" s="57"/>
    </row>
    <row r="73" spans="1:9" x14ac:dyDescent="0.2">
      <c r="A73" s="57"/>
      <c r="B73" s="57"/>
      <c r="C73" s="57"/>
      <c r="D73" s="57"/>
      <c r="E73" s="57"/>
      <c r="F73" s="57"/>
      <c r="G73" s="57"/>
      <c r="H73" s="57"/>
      <c r="I73" s="57"/>
    </row>
    <row r="74" spans="1:9" x14ac:dyDescent="0.2">
      <c r="A74" s="57"/>
      <c r="B74" s="57"/>
      <c r="C74" s="57"/>
      <c r="D74" s="57"/>
      <c r="E74" s="57"/>
      <c r="F74" s="57"/>
      <c r="G74" s="57"/>
      <c r="H74" s="57"/>
      <c r="I74" s="57"/>
    </row>
    <row r="75" spans="1:9" x14ac:dyDescent="0.2">
      <c r="A75" s="57"/>
      <c r="B75" s="57"/>
      <c r="C75" s="57"/>
      <c r="D75" s="57"/>
      <c r="E75" s="57"/>
      <c r="F75" s="57"/>
      <c r="G75" s="57"/>
      <c r="H75" s="57"/>
      <c r="I75" s="57"/>
    </row>
    <row r="76" spans="1:9" x14ac:dyDescent="0.2">
      <c r="A76" s="57"/>
      <c r="B76" s="57"/>
      <c r="C76" s="57"/>
      <c r="D76" s="57"/>
      <c r="E76" s="57"/>
      <c r="F76" s="57"/>
      <c r="G76" s="57"/>
      <c r="H76" s="57"/>
      <c r="I76" s="57"/>
    </row>
    <row r="77" spans="1:9" x14ac:dyDescent="0.2">
      <c r="A77" s="57"/>
      <c r="B77" s="57"/>
      <c r="C77" s="57"/>
      <c r="D77" s="57"/>
      <c r="E77" s="57"/>
      <c r="F77" s="57"/>
      <c r="G77" s="57"/>
      <c r="H77" s="57"/>
      <c r="I77" s="57"/>
    </row>
    <row r="78" spans="1:9" x14ac:dyDescent="0.2">
      <c r="A78" s="57"/>
      <c r="B78" s="57"/>
      <c r="C78" s="57"/>
      <c r="D78" s="57"/>
      <c r="E78" s="57"/>
      <c r="F78" s="57"/>
      <c r="G78" s="57"/>
      <c r="H78" s="57"/>
      <c r="I78" s="57"/>
    </row>
    <row r="79" spans="1:9" x14ac:dyDescent="0.2">
      <c r="A79" s="57"/>
      <c r="B79" s="57"/>
      <c r="C79" s="57"/>
      <c r="D79" s="57"/>
      <c r="E79" s="57"/>
      <c r="F79" s="57"/>
      <c r="G79" s="57"/>
      <c r="H79" s="57"/>
      <c r="I79" s="57"/>
    </row>
    <row r="80" spans="1:9" x14ac:dyDescent="0.2">
      <c r="A80" s="57"/>
      <c r="B80" s="57"/>
      <c r="C80" s="57"/>
      <c r="D80" s="57"/>
      <c r="E80" s="57"/>
      <c r="F80" s="57"/>
      <c r="G80" s="57"/>
      <c r="H80" s="57"/>
      <c r="I80" s="57"/>
    </row>
    <row r="81" spans="1:9" x14ac:dyDescent="0.2">
      <c r="A81" s="57"/>
      <c r="B81" s="57"/>
      <c r="C81" s="57"/>
      <c r="D81" s="57"/>
      <c r="E81" s="57"/>
      <c r="F81" s="57"/>
      <c r="G81" s="57"/>
      <c r="H81" s="57"/>
      <c r="I81" s="57"/>
    </row>
    <row r="82" spans="1:9" x14ac:dyDescent="0.2">
      <c r="A82" s="57"/>
      <c r="B82" s="57"/>
      <c r="C82" s="57"/>
      <c r="D82" s="57"/>
      <c r="E82" s="57"/>
      <c r="F82" s="57"/>
      <c r="G82" s="57"/>
      <c r="H82" s="57"/>
      <c r="I82" s="57"/>
    </row>
    <row r="83" spans="1:9" x14ac:dyDescent="0.2">
      <c r="A83" s="57"/>
      <c r="B83" s="57"/>
      <c r="C83" s="57"/>
      <c r="D83" s="57"/>
      <c r="E83" s="57"/>
      <c r="F83" s="57"/>
      <c r="G83" s="57"/>
      <c r="H83" s="57"/>
      <c r="I83" s="57"/>
    </row>
    <row r="84" spans="1:9" x14ac:dyDescent="0.2">
      <c r="A84" s="57"/>
      <c r="B84" s="57"/>
      <c r="C84" s="57"/>
      <c r="D84" s="57"/>
      <c r="E84" s="57"/>
      <c r="F84" s="57"/>
      <c r="G84" s="57"/>
      <c r="H84" s="57"/>
      <c r="I84" s="57"/>
    </row>
    <row r="85" spans="1:9" x14ac:dyDescent="0.2">
      <c r="A85" s="57"/>
      <c r="B85" s="57"/>
      <c r="C85" s="57"/>
      <c r="D85" s="57"/>
      <c r="E85" s="57"/>
      <c r="F85" s="57"/>
      <c r="G85" s="57"/>
      <c r="H85" s="57"/>
      <c r="I85" s="57"/>
    </row>
    <row r="86" spans="1:9" x14ac:dyDescent="0.2">
      <c r="A86" s="57"/>
      <c r="B86" s="57"/>
      <c r="C86" s="57"/>
      <c r="D86" s="57"/>
      <c r="E86" s="57"/>
      <c r="F86" s="57"/>
      <c r="G86" s="57"/>
      <c r="H86" s="57"/>
      <c r="I86" s="57"/>
    </row>
    <row r="87" spans="1:9" x14ac:dyDescent="0.2">
      <c r="A87" s="57"/>
      <c r="B87" s="57"/>
      <c r="C87" s="57"/>
      <c r="D87" s="57"/>
      <c r="E87" s="57"/>
      <c r="F87" s="57"/>
      <c r="G87" s="57"/>
      <c r="H87" s="57"/>
      <c r="I87" s="57"/>
    </row>
    <row r="88" spans="1:9" x14ac:dyDescent="0.2">
      <c r="A88" s="57"/>
      <c r="B88" s="57"/>
      <c r="C88" s="57"/>
      <c r="D88" s="57"/>
      <c r="E88" s="57"/>
      <c r="F88" s="57"/>
      <c r="G88" s="57"/>
      <c r="H88" s="57"/>
      <c r="I88" s="57"/>
    </row>
    <row r="89" spans="1:9" x14ac:dyDescent="0.2">
      <c r="A89" s="57"/>
      <c r="B89" s="57"/>
      <c r="C89" s="57"/>
      <c r="D89" s="57"/>
      <c r="E89" s="57"/>
      <c r="F89" s="57"/>
      <c r="G89" s="57"/>
      <c r="H89" s="57"/>
      <c r="I89" s="57"/>
    </row>
    <row r="90" spans="1:9" x14ac:dyDescent="0.2">
      <c r="A90" s="57"/>
      <c r="B90" s="57"/>
      <c r="C90" s="57"/>
      <c r="D90" s="57"/>
      <c r="E90" s="57"/>
      <c r="F90" s="57"/>
      <c r="G90" s="57"/>
      <c r="H90" s="57"/>
      <c r="I90" s="57"/>
    </row>
    <row r="91" spans="1:9" x14ac:dyDescent="0.2">
      <c r="A91" s="57"/>
      <c r="B91" s="57"/>
      <c r="C91" s="57"/>
      <c r="D91" s="57"/>
      <c r="E91" s="57"/>
      <c r="F91" s="57"/>
      <c r="G91" s="57"/>
      <c r="H91" s="57"/>
      <c r="I91" s="57"/>
    </row>
    <row r="92" spans="1:9" x14ac:dyDescent="0.2">
      <c r="A92" s="57"/>
      <c r="B92" s="57"/>
      <c r="C92" s="57"/>
      <c r="D92" s="57"/>
      <c r="E92" s="57"/>
      <c r="F92" s="57"/>
      <c r="G92" s="57"/>
      <c r="H92" s="57"/>
      <c r="I92" s="57"/>
    </row>
    <row r="94" spans="1:9" x14ac:dyDescent="0.2">
      <c r="A94" s="57"/>
      <c r="B94" s="57"/>
      <c r="C94" s="57"/>
      <c r="D94" s="57"/>
      <c r="E94" s="57"/>
      <c r="F94" s="57"/>
      <c r="G94" s="57"/>
      <c r="H94" s="57"/>
      <c r="I94" s="57"/>
    </row>
    <row r="95" spans="1:9" x14ac:dyDescent="0.2">
      <c r="A95" s="57"/>
      <c r="B95" s="57"/>
      <c r="C95" s="57"/>
      <c r="D95" s="57"/>
      <c r="E95" s="57"/>
      <c r="F95" s="57"/>
      <c r="G95" s="57"/>
      <c r="H95" s="57"/>
      <c r="I95" s="57"/>
    </row>
    <row r="96" spans="1:9" x14ac:dyDescent="0.2">
      <c r="A96" s="57"/>
      <c r="B96" s="57"/>
      <c r="C96" s="57"/>
      <c r="D96" s="57"/>
      <c r="E96" s="57"/>
      <c r="F96" s="57"/>
      <c r="G96" s="57"/>
      <c r="H96" s="57"/>
      <c r="I96" s="57"/>
    </row>
    <row r="97" spans="1:9" x14ac:dyDescent="0.2">
      <c r="A97" s="57"/>
      <c r="B97" s="57"/>
      <c r="C97" s="57"/>
      <c r="D97" s="57"/>
      <c r="E97" s="57"/>
      <c r="F97" s="57"/>
      <c r="G97" s="57"/>
      <c r="H97" s="57"/>
      <c r="I97" s="57"/>
    </row>
    <row r="98" spans="1:9" x14ac:dyDescent="0.2">
      <c r="A98" s="57"/>
      <c r="B98" s="57"/>
      <c r="C98" s="57"/>
      <c r="D98" s="57"/>
      <c r="E98" s="57"/>
      <c r="F98" s="57"/>
      <c r="G98" s="57"/>
      <c r="H98" s="57"/>
      <c r="I98" s="57"/>
    </row>
    <row r="100" spans="1:9" x14ac:dyDescent="0.2">
      <c r="A100" s="57"/>
      <c r="B100" s="57"/>
      <c r="C100" s="57"/>
      <c r="D100" s="57"/>
      <c r="E100" s="57"/>
      <c r="F100" s="57"/>
      <c r="G100" s="57"/>
      <c r="H100" s="57"/>
      <c r="I100" s="57"/>
    </row>
    <row r="101" spans="1:9" x14ac:dyDescent="0.2">
      <c r="A101" s="57"/>
      <c r="B101" s="57"/>
      <c r="C101" s="57"/>
      <c r="D101" s="57"/>
      <c r="E101" s="57"/>
      <c r="F101" s="57"/>
      <c r="G101" s="57"/>
      <c r="H101" s="57"/>
      <c r="I101" s="57"/>
    </row>
    <row r="102" spans="1:9" x14ac:dyDescent="0.2">
      <c r="A102" s="57"/>
      <c r="B102" s="57"/>
      <c r="C102" s="57"/>
      <c r="D102" s="57"/>
      <c r="E102" s="57"/>
      <c r="F102" s="57"/>
      <c r="G102" s="57"/>
      <c r="H102" s="57"/>
      <c r="I102" s="57"/>
    </row>
    <row r="104" spans="1:9" x14ac:dyDescent="0.2">
      <c r="A104" s="57"/>
      <c r="B104" s="57"/>
      <c r="C104" s="57"/>
      <c r="D104" s="57"/>
      <c r="E104" s="57"/>
      <c r="F104" s="57"/>
      <c r="G104" s="57"/>
      <c r="H104" s="57"/>
      <c r="I104" s="57"/>
    </row>
    <row r="105" spans="1:9" x14ac:dyDescent="0.2">
      <c r="A105" s="57"/>
      <c r="B105" s="57"/>
      <c r="C105" s="57"/>
      <c r="D105" s="57"/>
      <c r="E105" s="57"/>
      <c r="F105" s="57"/>
      <c r="G105" s="57"/>
      <c r="H105" s="57"/>
      <c r="I105" s="57"/>
    </row>
    <row r="107" spans="1:9" x14ac:dyDescent="0.2">
      <c r="A107" s="57"/>
      <c r="B107" s="57"/>
      <c r="C107" s="57"/>
      <c r="D107" s="57"/>
      <c r="E107" s="57"/>
      <c r="F107" s="57"/>
      <c r="G107" s="57"/>
      <c r="H107" s="57"/>
      <c r="I107" s="57"/>
    </row>
    <row r="108" spans="1:9" x14ac:dyDescent="0.2">
      <c r="A108" s="57"/>
      <c r="B108" s="57"/>
      <c r="C108" s="57"/>
      <c r="D108" s="57"/>
      <c r="E108" s="57"/>
      <c r="F108" s="57"/>
      <c r="G108" s="57"/>
      <c r="H108" s="57"/>
      <c r="I108" s="57"/>
    </row>
    <row r="109" spans="1:9" x14ac:dyDescent="0.2">
      <c r="A109" s="57"/>
      <c r="B109" s="57"/>
      <c r="C109" s="57"/>
      <c r="D109" s="57"/>
      <c r="E109" s="57"/>
      <c r="F109" s="57"/>
      <c r="G109" s="57"/>
      <c r="H109" s="57"/>
      <c r="I109" s="57"/>
    </row>
    <row r="110" spans="1:9" x14ac:dyDescent="0.2">
      <c r="A110" s="57"/>
      <c r="B110" s="57"/>
      <c r="C110" s="57"/>
      <c r="D110" s="57"/>
      <c r="E110" s="57"/>
      <c r="F110" s="57"/>
      <c r="G110" s="57"/>
      <c r="H110" s="57"/>
      <c r="I110" s="57"/>
    </row>
    <row r="111" spans="1:9" x14ac:dyDescent="0.2">
      <c r="A111" s="57"/>
      <c r="B111" s="57"/>
      <c r="C111" s="57"/>
      <c r="D111" s="57"/>
      <c r="E111" s="57"/>
      <c r="F111" s="57"/>
      <c r="G111" s="57"/>
      <c r="H111" s="57"/>
      <c r="I111" s="57"/>
    </row>
    <row r="112" spans="1:9" x14ac:dyDescent="0.2">
      <c r="A112" s="57"/>
      <c r="B112" s="57"/>
      <c r="C112" s="57"/>
      <c r="D112" s="57"/>
      <c r="E112" s="57"/>
      <c r="F112" s="57"/>
      <c r="G112" s="57"/>
      <c r="H112" s="57"/>
      <c r="I112" s="57"/>
    </row>
    <row r="114" spans="1:9" x14ac:dyDescent="0.2">
      <c r="A114" s="57"/>
      <c r="B114" s="57"/>
      <c r="C114" s="57"/>
      <c r="D114" s="57"/>
      <c r="E114" s="57"/>
      <c r="F114" s="57"/>
      <c r="G114" s="57"/>
      <c r="H114" s="57"/>
      <c r="I114" s="57"/>
    </row>
    <row r="115" spans="1:9" x14ac:dyDescent="0.2">
      <c r="A115" s="57"/>
      <c r="B115" s="57"/>
      <c r="C115" s="57"/>
      <c r="D115" s="57"/>
      <c r="E115" s="57"/>
      <c r="F115" s="57"/>
      <c r="G115" s="57"/>
      <c r="H115" s="57"/>
      <c r="I115" s="57"/>
    </row>
    <row r="118" spans="1:9" x14ac:dyDescent="0.2">
      <c r="A118" s="57"/>
      <c r="B118" s="57"/>
      <c r="C118" s="57"/>
      <c r="D118" s="57"/>
      <c r="E118" s="57"/>
      <c r="F118" s="57"/>
      <c r="G118" s="57"/>
      <c r="H118" s="57"/>
      <c r="I118" s="57"/>
    </row>
    <row r="119" spans="1:9" x14ac:dyDescent="0.2">
      <c r="A119" s="57"/>
      <c r="B119" s="57"/>
      <c r="C119" s="57"/>
      <c r="D119" s="57"/>
      <c r="E119" s="57"/>
      <c r="F119" s="57"/>
      <c r="G119" s="57"/>
      <c r="H119" s="57"/>
      <c r="I119" s="57"/>
    </row>
    <row r="120" spans="1:9" x14ac:dyDescent="0.2">
      <c r="A120" s="57"/>
      <c r="B120" s="57"/>
      <c r="C120" s="57"/>
      <c r="D120" s="57"/>
      <c r="E120" s="57"/>
      <c r="F120" s="57"/>
      <c r="G120" s="57"/>
      <c r="H120" s="57"/>
      <c r="I120" s="57"/>
    </row>
    <row r="121" spans="1:9" x14ac:dyDescent="0.2">
      <c r="A121" s="57"/>
      <c r="B121" s="57"/>
      <c r="C121" s="57"/>
      <c r="D121" s="57"/>
      <c r="E121" s="57"/>
      <c r="F121" s="57"/>
      <c r="G121" s="57"/>
      <c r="H121" s="57"/>
      <c r="I121" s="57"/>
    </row>
    <row r="122" spans="1:9" x14ac:dyDescent="0.2">
      <c r="A122" s="57"/>
      <c r="B122" s="57"/>
      <c r="C122" s="57"/>
      <c r="D122" s="57"/>
      <c r="E122" s="57"/>
      <c r="F122" s="57"/>
      <c r="G122" s="57"/>
      <c r="H122" s="57"/>
      <c r="I122" s="57"/>
    </row>
    <row r="125" spans="1:9" x14ac:dyDescent="0.2">
      <c r="A125" s="57"/>
      <c r="B125" s="57"/>
      <c r="C125" s="57"/>
      <c r="D125" s="57"/>
      <c r="E125" s="57"/>
      <c r="F125" s="57"/>
      <c r="G125" s="57"/>
      <c r="H125" s="57"/>
      <c r="I125" s="57"/>
    </row>
    <row r="126" spans="1:9" x14ac:dyDescent="0.2">
      <c r="A126" s="57"/>
      <c r="B126" s="57"/>
      <c r="C126" s="57"/>
      <c r="D126" s="57"/>
      <c r="E126" s="57"/>
      <c r="F126" s="57"/>
      <c r="G126" s="57"/>
      <c r="H126" s="57"/>
      <c r="I126" s="57"/>
    </row>
    <row r="128" spans="1:9" x14ac:dyDescent="0.2">
      <c r="A128" s="57"/>
      <c r="B128" s="57"/>
      <c r="C128" s="57"/>
      <c r="D128" s="57"/>
      <c r="E128" s="57"/>
      <c r="F128" s="57"/>
      <c r="G128" s="57"/>
      <c r="H128" s="57"/>
      <c r="I128" s="57"/>
    </row>
    <row r="129" spans="1:9" x14ac:dyDescent="0.2">
      <c r="A129" s="57"/>
      <c r="B129" s="57"/>
      <c r="C129" s="57"/>
      <c r="D129" s="57"/>
      <c r="E129" s="57"/>
      <c r="F129" s="57"/>
      <c r="G129" s="57"/>
      <c r="H129" s="57"/>
      <c r="I129" s="57"/>
    </row>
    <row r="130" spans="1:9" x14ac:dyDescent="0.2">
      <c r="A130" s="57"/>
      <c r="B130" s="57"/>
      <c r="C130" s="57"/>
      <c r="D130" s="57"/>
      <c r="E130" s="57"/>
      <c r="F130" s="57"/>
      <c r="G130" s="57"/>
      <c r="H130" s="57"/>
      <c r="I130" s="57"/>
    </row>
    <row r="131" spans="1:9" x14ac:dyDescent="0.2">
      <c r="A131" s="57"/>
      <c r="B131" s="57"/>
      <c r="C131" s="57"/>
      <c r="D131" s="57"/>
      <c r="E131" s="57"/>
      <c r="F131" s="57"/>
      <c r="G131" s="57"/>
      <c r="H131" s="57"/>
      <c r="I131" s="57"/>
    </row>
    <row r="133" spans="1:9" x14ac:dyDescent="0.2">
      <c r="A133" s="57"/>
      <c r="B133" s="57"/>
      <c r="C133" s="57"/>
      <c r="D133" s="57"/>
      <c r="E133" s="57"/>
      <c r="F133" s="57"/>
      <c r="G133" s="57"/>
      <c r="H133" s="57"/>
      <c r="I133" s="57"/>
    </row>
    <row r="136" spans="1:9" x14ac:dyDescent="0.2">
      <c r="A136" s="57"/>
      <c r="B136" s="57"/>
      <c r="C136" s="57"/>
      <c r="D136" s="57"/>
      <c r="E136" s="57"/>
      <c r="F136" s="57"/>
      <c r="G136" s="57"/>
      <c r="H136" s="57"/>
      <c r="I136" s="57"/>
    </row>
    <row r="137" spans="1:9" x14ac:dyDescent="0.2">
      <c r="A137" s="57"/>
      <c r="B137" s="57"/>
      <c r="C137" s="57"/>
      <c r="D137" s="57"/>
      <c r="E137" s="57"/>
      <c r="F137" s="57"/>
      <c r="G137" s="57"/>
      <c r="H137" s="57"/>
      <c r="I137" s="57"/>
    </row>
    <row r="138" spans="1:9" x14ac:dyDescent="0.2">
      <c r="A138" s="57"/>
      <c r="B138" s="57"/>
      <c r="C138" s="57"/>
      <c r="D138" s="57"/>
      <c r="E138" s="57"/>
      <c r="F138" s="57"/>
      <c r="G138" s="57"/>
      <c r="H138" s="57"/>
      <c r="I138" s="57"/>
    </row>
    <row r="139" spans="1:9" x14ac:dyDescent="0.2">
      <c r="A139" s="57"/>
      <c r="B139" s="57"/>
      <c r="C139" s="57"/>
      <c r="D139" s="57"/>
      <c r="E139" s="57"/>
      <c r="F139" s="57"/>
      <c r="G139" s="57"/>
      <c r="H139" s="57"/>
      <c r="I139" s="57"/>
    </row>
    <row r="140" spans="1:9" x14ac:dyDescent="0.2">
      <c r="A140" s="57"/>
      <c r="B140" s="57"/>
      <c r="C140" s="57"/>
      <c r="D140" s="57"/>
      <c r="E140" s="57"/>
      <c r="F140" s="57"/>
      <c r="G140" s="57"/>
      <c r="H140" s="57"/>
      <c r="I140" s="57"/>
    </row>
    <row r="144" spans="1:9" x14ac:dyDescent="0.2">
      <c r="A144" s="57"/>
      <c r="B144" s="57"/>
      <c r="C144" s="57"/>
      <c r="D144" s="57"/>
      <c r="E144" s="57"/>
      <c r="F144" s="57"/>
      <c r="G144" s="57"/>
      <c r="H144" s="57"/>
      <c r="I144" s="57"/>
    </row>
    <row r="150" spans="1:9" x14ac:dyDescent="0.2">
      <c r="A150" s="57"/>
      <c r="B150" s="57"/>
      <c r="C150" s="57"/>
      <c r="D150" s="57"/>
      <c r="E150" s="57"/>
      <c r="F150" s="57"/>
      <c r="G150" s="57"/>
      <c r="H150" s="57"/>
      <c r="I150" s="57"/>
    </row>
    <row r="155" spans="1:9" x14ac:dyDescent="0.2">
      <c r="A155" s="57"/>
      <c r="B155" s="57"/>
      <c r="C155" s="57"/>
      <c r="D155" s="57"/>
      <c r="E155" s="57"/>
      <c r="F155" s="57"/>
      <c r="G155" s="57"/>
      <c r="H155" s="57"/>
      <c r="I155" s="57"/>
    </row>
    <row r="156" spans="1:9" x14ac:dyDescent="0.2">
      <c r="A156" s="57"/>
      <c r="B156" s="57"/>
      <c r="C156" s="57"/>
      <c r="D156" s="57"/>
      <c r="E156" s="57"/>
      <c r="F156" s="57"/>
      <c r="G156" s="57"/>
      <c r="H156" s="57"/>
      <c r="I156" s="57"/>
    </row>
    <row r="157" spans="1:9" x14ac:dyDescent="0.2">
      <c r="A157" s="57"/>
      <c r="B157" s="57"/>
      <c r="C157" s="57"/>
      <c r="D157" s="57"/>
      <c r="E157" s="57"/>
      <c r="F157" s="57"/>
      <c r="G157" s="57"/>
      <c r="H157" s="57"/>
      <c r="I157" s="57"/>
    </row>
    <row r="158" spans="1:9" x14ac:dyDescent="0.2">
      <c r="A158" s="57"/>
      <c r="B158" s="57"/>
      <c r="C158" s="57"/>
      <c r="D158" s="57"/>
      <c r="E158" s="57"/>
      <c r="F158" s="57"/>
      <c r="G158" s="57"/>
      <c r="H158" s="57"/>
      <c r="I158" s="57"/>
    </row>
    <row r="159" spans="1:9" x14ac:dyDescent="0.2">
      <c r="A159" s="57"/>
      <c r="B159" s="57"/>
      <c r="C159" s="57"/>
      <c r="D159" s="57"/>
      <c r="E159" s="57"/>
      <c r="F159" s="57"/>
      <c r="G159" s="57"/>
      <c r="H159" s="57"/>
      <c r="I159" s="57"/>
    </row>
    <row r="160" spans="1:9" x14ac:dyDescent="0.2">
      <c r="A160" s="57"/>
      <c r="B160" s="57"/>
      <c r="C160" s="57"/>
      <c r="D160" s="57"/>
      <c r="E160" s="57"/>
      <c r="F160" s="57"/>
      <c r="G160" s="57"/>
      <c r="H160" s="57"/>
      <c r="I160" s="57"/>
    </row>
    <row r="161" spans="1:9" x14ac:dyDescent="0.2">
      <c r="A161" s="57"/>
      <c r="B161" s="57"/>
      <c r="C161" s="57"/>
      <c r="D161" s="57"/>
      <c r="E161" s="57"/>
      <c r="F161" s="57"/>
      <c r="G161" s="57"/>
      <c r="H161" s="57"/>
      <c r="I161" s="57"/>
    </row>
    <row r="162" spans="1:9" x14ac:dyDescent="0.2">
      <c r="A162" s="57"/>
      <c r="B162" s="57"/>
      <c r="C162" s="57"/>
      <c r="D162" s="57"/>
      <c r="E162" s="57"/>
      <c r="F162" s="57"/>
      <c r="G162" s="57"/>
      <c r="H162" s="57"/>
      <c r="I162" s="57"/>
    </row>
    <row r="163" spans="1:9" x14ac:dyDescent="0.2">
      <c r="A163" s="57"/>
      <c r="B163" s="57"/>
      <c r="C163" s="57"/>
      <c r="D163" s="57"/>
      <c r="E163" s="57"/>
      <c r="F163" s="57"/>
      <c r="G163" s="57"/>
      <c r="H163" s="57"/>
      <c r="I163" s="57"/>
    </row>
    <row r="164" spans="1:9" x14ac:dyDescent="0.2">
      <c r="A164" s="57"/>
      <c r="B164" s="57"/>
      <c r="C164" s="57"/>
      <c r="D164" s="57"/>
      <c r="E164" s="57"/>
      <c r="F164" s="57"/>
      <c r="G164" s="57"/>
      <c r="H164" s="57"/>
      <c r="I164" s="57"/>
    </row>
    <row r="165" spans="1:9" x14ac:dyDescent="0.2">
      <c r="A165" s="57"/>
      <c r="B165" s="57"/>
      <c r="C165" s="57"/>
      <c r="D165" s="57"/>
      <c r="E165" s="57"/>
      <c r="F165" s="57"/>
      <c r="G165" s="57"/>
      <c r="H165" s="57"/>
      <c r="I165" s="57"/>
    </row>
    <row r="166" spans="1:9" x14ac:dyDescent="0.2">
      <c r="A166" s="57"/>
      <c r="B166" s="57"/>
      <c r="C166" s="57"/>
      <c r="D166" s="57"/>
      <c r="E166" s="57"/>
      <c r="F166" s="57"/>
      <c r="G166" s="57"/>
      <c r="H166" s="57"/>
      <c r="I166" s="57"/>
    </row>
    <row r="167" spans="1:9" x14ac:dyDescent="0.2">
      <c r="A167" s="57"/>
      <c r="B167" s="57"/>
      <c r="C167" s="57"/>
      <c r="D167" s="57"/>
      <c r="E167" s="57"/>
      <c r="F167" s="57"/>
      <c r="G167" s="57"/>
      <c r="H167" s="57"/>
      <c r="I167" s="57"/>
    </row>
    <row r="168" spans="1:9" x14ac:dyDescent="0.2">
      <c r="A168" s="57"/>
      <c r="B168" s="57"/>
      <c r="C168" s="57"/>
      <c r="D168" s="57"/>
      <c r="E168" s="57"/>
      <c r="F168" s="57"/>
      <c r="G168" s="57"/>
      <c r="H168" s="57"/>
      <c r="I168" s="57"/>
    </row>
    <row r="169" spans="1:9" x14ac:dyDescent="0.2">
      <c r="A169" s="57"/>
      <c r="B169" s="57"/>
      <c r="C169" s="57"/>
      <c r="D169" s="57"/>
      <c r="E169" s="57"/>
      <c r="F169" s="57"/>
      <c r="G169" s="57"/>
      <c r="H169" s="57"/>
      <c r="I169" s="57"/>
    </row>
    <row r="170" spans="1:9" x14ac:dyDescent="0.2">
      <c r="A170" s="57"/>
      <c r="B170" s="57"/>
      <c r="C170" s="57"/>
      <c r="D170" s="57"/>
      <c r="E170" s="57"/>
      <c r="F170" s="57"/>
      <c r="G170" s="57"/>
      <c r="H170" s="57"/>
      <c r="I170" s="57"/>
    </row>
    <row r="171" spans="1:9" x14ac:dyDescent="0.2">
      <c r="A171" s="57"/>
      <c r="B171" s="57"/>
      <c r="C171" s="57"/>
      <c r="D171" s="57"/>
      <c r="E171" s="57"/>
      <c r="F171" s="57"/>
      <c r="G171" s="57"/>
      <c r="H171" s="57"/>
      <c r="I171" s="57"/>
    </row>
    <row r="172" spans="1:9" x14ac:dyDescent="0.2">
      <c r="A172" s="57"/>
      <c r="B172" s="57"/>
      <c r="C172" s="57"/>
      <c r="D172" s="57"/>
      <c r="E172" s="57"/>
      <c r="F172" s="57"/>
      <c r="G172" s="57"/>
      <c r="H172" s="57"/>
      <c r="I172" s="57"/>
    </row>
    <row r="173" spans="1:9" x14ac:dyDescent="0.2">
      <c r="A173" s="57"/>
      <c r="B173" s="57"/>
      <c r="C173" s="57"/>
      <c r="D173" s="57"/>
      <c r="E173" s="57"/>
      <c r="F173" s="57"/>
      <c r="G173" s="57"/>
      <c r="H173" s="57"/>
      <c r="I173" s="57"/>
    </row>
    <row r="174" spans="1:9" x14ac:dyDescent="0.2">
      <c r="A174" s="57"/>
      <c r="B174" s="57"/>
      <c r="C174" s="57"/>
      <c r="D174" s="57"/>
      <c r="E174" s="57"/>
      <c r="F174" s="57"/>
      <c r="G174" s="57"/>
      <c r="H174" s="57"/>
      <c r="I174" s="57"/>
    </row>
    <row r="175" spans="1:9" x14ac:dyDescent="0.2">
      <c r="A175" s="57"/>
      <c r="B175" s="57"/>
      <c r="C175" s="57"/>
      <c r="D175" s="57"/>
      <c r="E175" s="57"/>
      <c r="F175" s="57"/>
      <c r="G175" s="57"/>
      <c r="H175" s="57"/>
      <c r="I175" s="57"/>
    </row>
    <row r="177" spans="1:9" x14ac:dyDescent="0.2">
      <c r="A177" s="57"/>
      <c r="B177" s="57"/>
      <c r="C177" s="57"/>
      <c r="D177" s="57"/>
      <c r="E177" s="57"/>
      <c r="F177" s="57"/>
      <c r="G177" s="57"/>
      <c r="H177" s="57"/>
      <c r="I177" s="57"/>
    </row>
    <row r="178" spans="1:9" x14ac:dyDescent="0.2">
      <c r="A178" s="57"/>
      <c r="B178" s="57"/>
      <c r="C178" s="57"/>
      <c r="D178" s="57"/>
      <c r="E178" s="57"/>
      <c r="F178" s="57"/>
      <c r="G178" s="57"/>
      <c r="H178" s="57"/>
      <c r="I178" s="57"/>
    </row>
    <row r="179" spans="1:9" x14ac:dyDescent="0.2">
      <c r="A179" s="57"/>
      <c r="B179" s="57"/>
      <c r="C179" s="57"/>
      <c r="D179" s="57"/>
      <c r="E179" s="57"/>
      <c r="F179" s="57"/>
      <c r="G179" s="57"/>
      <c r="H179" s="57"/>
      <c r="I179" s="57"/>
    </row>
    <row r="180" spans="1:9" x14ac:dyDescent="0.2">
      <c r="A180" s="57"/>
      <c r="B180" s="57"/>
      <c r="C180" s="57"/>
      <c r="D180" s="57"/>
      <c r="E180" s="57"/>
      <c r="F180" s="57"/>
      <c r="G180" s="57"/>
      <c r="H180" s="57"/>
      <c r="I180" s="57"/>
    </row>
    <row r="181" spans="1:9" x14ac:dyDescent="0.2">
      <c r="A181" s="57"/>
      <c r="B181" s="57"/>
      <c r="C181" s="57"/>
      <c r="D181" s="57"/>
      <c r="E181" s="57"/>
      <c r="F181" s="57"/>
      <c r="G181" s="57"/>
      <c r="H181" s="57"/>
      <c r="I181" s="57"/>
    </row>
    <row r="182" spans="1:9" x14ac:dyDescent="0.2">
      <c r="A182" s="57"/>
      <c r="B182" s="57"/>
      <c r="C182" s="57"/>
      <c r="D182" s="57"/>
      <c r="E182" s="57"/>
      <c r="F182" s="57"/>
      <c r="G182" s="57"/>
      <c r="H182" s="57"/>
      <c r="I182" s="57"/>
    </row>
    <row r="188" spans="1:9" x14ac:dyDescent="0.2">
      <c r="A188" s="57"/>
      <c r="B188" s="57"/>
      <c r="C188" s="57"/>
      <c r="D188" s="57"/>
      <c r="E188" s="57"/>
      <c r="F188" s="57"/>
      <c r="G188" s="57"/>
      <c r="H188" s="57"/>
      <c r="I188" s="57"/>
    </row>
    <row r="190" spans="1:9" x14ac:dyDescent="0.2">
      <c r="A190" s="57"/>
      <c r="B190" s="57"/>
      <c r="C190" s="57"/>
      <c r="D190" s="57"/>
      <c r="E190" s="57"/>
      <c r="F190" s="57"/>
      <c r="G190" s="57"/>
      <c r="H190" s="57"/>
      <c r="I190" s="57"/>
    </row>
    <row r="191" spans="1:9" x14ac:dyDescent="0.2">
      <c r="A191" s="57"/>
      <c r="B191" s="57"/>
      <c r="C191" s="57"/>
      <c r="D191" s="57"/>
      <c r="E191" s="57"/>
      <c r="F191" s="57"/>
      <c r="G191" s="57"/>
      <c r="H191" s="57"/>
      <c r="I191" s="57"/>
    </row>
    <row r="192" spans="1:9" x14ac:dyDescent="0.2">
      <c r="A192" s="57"/>
      <c r="B192" s="57"/>
      <c r="C192" s="57"/>
      <c r="D192" s="57"/>
      <c r="E192" s="57"/>
      <c r="F192" s="57"/>
      <c r="G192" s="57"/>
      <c r="H192" s="57"/>
      <c r="I192" s="57"/>
    </row>
    <row r="193" spans="1:9" x14ac:dyDescent="0.2">
      <c r="A193" s="57"/>
      <c r="B193" s="57"/>
      <c r="C193" s="57"/>
      <c r="D193" s="57"/>
      <c r="E193" s="57"/>
      <c r="F193" s="57"/>
      <c r="G193" s="57"/>
      <c r="H193" s="57"/>
      <c r="I193" s="57"/>
    </row>
    <row r="194" spans="1:9" x14ac:dyDescent="0.2">
      <c r="A194" s="57"/>
      <c r="B194" s="57"/>
      <c r="C194" s="57"/>
      <c r="D194" s="57"/>
      <c r="E194" s="57"/>
      <c r="F194" s="57"/>
      <c r="G194" s="57"/>
      <c r="H194" s="57"/>
      <c r="I194" s="57"/>
    </row>
    <row r="195" spans="1:9" x14ac:dyDescent="0.2">
      <c r="A195" s="57"/>
      <c r="B195" s="57"/>
      <c r="C195" s="57"/>
      <c r="D195" s="57"/>
      <c r="E195" s="57"/>
      <c r="F195" s="57"/>
      <c r="G195" s="57"/>
      <c r="H195" s="57"/>
      <c r="I195" s="57"/>
    </row>
    <row r="197" spans="1:9" x14ac:dyDescent="0.2">
      <c r="A197" s="57"/>
      <c r="B197" s="57"/>
      <c r="C197" s="57"/>
      <c r="D197" s="57"/>
      <c r="E197" s="57"/>
      <c r="F197" s="57"/>
      <c r="G197" s="57"/>
      <c r="H197" s="57"/>
      <c r="I197" s="57"/>
    </row>
    <row r="198" spans="1:9" x14ac:dyDescent="0.2">
      <c r="A198" s="57"/>
      <c r="B198" s="57"/>
      <c r="C198" s="57"/>
      <c r="D198" s="57"/>
      <c r="E198" s="57"/>
      <c r="F198" s="57"/>
      <c r="G198" s="57"/>
      <c r="H198" s="57"/>
      <c r="I198" s="57"/>
    </row>
    <row r="199" spans="1:9" x14ac:dyDescent="0.2">
      <c r="A199" s="57"/>
      <c r="B199" s="57"/>
      <c r="C199" s="57"/>
      <c r="D199" s="57"/>
      <c r="E199" s="57"/>
      <c r="F199" s="57"/>
      <c r="G199" s="57"/>
      <c r="H199" s="57"/>
      <c r="I199" s="57"/>
    </row>
    <row r="205" spans="1:9" x14ac:dyDescent="0.2">
      <c r="A205" s="57"/>
      <c r="B205" s="57"/>
      <c r="C205" s="57"/>
      <c r="D205" s="57"/>
      <c r="E205" s="57"/>
      <c r="F205" s="57"/>
      <c r="G205" s="57"/>
      <c r="H205" s="57"/>
      <c r="I205" s="57"/>
    </row>
    <row r="206" spans="1:9" x14ac:dyDescent="0.2">
      <c r="A206" s="57"/>
      <c r="B206" s="57"/>
      <c r="C206" s="57"/>
      <c r="D206" s="57"/>
      <c r="E206" s="57"/>
      <c r="F206" s="57"/>
      <c r="G206" s="57"/>
      <c r="H206" s="57"/>
      <c r="I206" s="57"/>
    </row>
    <row r="207" spans="1:9" x14ac:dyDescent="0.2">
      <c r="A207" s="57"/>
      <c r="B207" s="57"/>
      <c r="C207" s="57"/>
      <c r="D207" s="57"/>
      <c r="E207" s="57"/>
      <c r="F207" s="57"/>
      <c r="G207" s="57"/>
      <c r="H207" s="57"/>
      <c r="I207" s="57"/>
    </row>
    <row r="208" spans="1:9" x14ac:dyDescent="0.2">
      <c r="A208" s="57"/>
      <c r="B208" s="57"/>
      <c r="C208" s="57"/>
      <c r="D208" s="57"/>
      <c r="E208" s="57"/>
      <c r="F208" s="57"/>
      <c r="G208" s="57"/>
      <c r="H208" s="57"/>
      <c r="I208" s="57"/>
    </row>
    <row r="209" spans="1:9" x14ac:dyDescent="0.2">
      <c r="A209" s="57"/>
      <c r="B209" s="57"/>
      <c r="C209" s="57"/>
      <c r="D209" s="57"/>
      <c r="E209" s="57"/>
      <c r="F209" s="57"/>
      <c r="G209" s="57"/>
      <c r="H209" s="57"/>
      <c r="I209" s="57"/>
    </row>
    <row r="210" spans="1:9" x14ac:dyDescent="0.2">
      <c r="A210" s="57"/>
      <c r="B210" s="57"/>
      <c r="C210" s="57"/>
      <c r="D210" s="57"/>
      <c r="E210" s="57"/>
      <c r="F210" s="57"/>
      <c r="G210" s="57"/>
      <c r="H210" s="57"/>
      <c r="I210" s="57"/>
    </row>
    <row r="211" spans="1:9" x14ac:dyDescent="0.2">
      <c r="A211" s="57"/>
      <c r="B211" s="57"/>
      <c r="C211" s="57"/>
      <c r="D211" s="57"/>
      <c r="E211" s="57"/>
      <c r="F211" s="57"/>
      <c r="G211" s="57"/>
      <c r="H211" s="57"/>
      <c r="I211" s="57"/>
    </row>
    <row r="212" spans="1:9" x14ac:dyDescent="0.2">
      <c r="A212" s="57"/>
      <c r="B212" s="57"/>
      <c r="C212" s="57"/>
      <c r="D212" s="57"/>
      <c r="E212" s="57"/>
      <c r="F212" s="57"/>
      <c r="G212" s="57"/>
      <c r="H212" s="57"/>
      <c r="I212" s="57"/>
    </row>
    <row r="213" spans="1:9" x14ac:dyDescent="0.2">
      <c r="A213" s="57"/>
      <c r="B213" s="57"/>
      <c r="C213" s="57"/>
      <c r="D213" s="57"/>
      <c r="E213" s="57"/>
      <c r="F213" s="57"/>
      <c r="G213" s="57"/>
      <c r="H213" s="57"/>
      <c r="I213" s="57"/>
    </row>
    <row r="214" spans="1:9" x14ac:dyDescent="0.2">
      <c r="A214" s="57"/>
      <c r="B214" s="57"/>
      <c r="C214" s="57"/>
      <c r="D214" s="57"/>
      <c r="E214" s="57"/>
      <c r="F214" s="57"/>
      <c r="G214" s="57"/>
      <c r="H214" s="57"/>
      <c r="I214" s="57"/>
    </row>
    <row r="216" spans="1:9" x14ac:dyDescent="0.2">
      <c r="A216" s="57"/>
      <c r="B216" s="57"/>
      <c r="C216" s="57"/>
      <c r="D216" s="57"/>
      <c r="E216" s="57"/>
      <c r="F216" s="57"/>
      <c r="G216" s="57"/>
      <c r="H216" s="57"/>
      <c r="I216" s="57"/>
    </row>
    <row r="217" spans="1:9" x14ac:dyDescent="0.2">
      <c r="A217" s="57"/>
      <c r="B217" s="57"/>
      <c r="C217" s="57"/>
      <c r="D217" s="57"/>
      <c r="E217" s="57"/>
      <c r="F217" s="57"/>
      <c r="G217" s="57"/>
      <c r="H217" s="57"/>
      <c r="I217" s="57"/>
    </row>
    <row r="218" spans="1:9" x14ac:dyDescent="0.2">
      <c r="A218" s="57"/>
      <c r="B218" s="57"/>
      <c r="C218" s="57"/>
      <c r="D218" s="57"/>
      <c r="E218" s="57"/>
      <c r="F218" s="57"/>
      <c r="G218" s="57"/>
      <c r="H218" s="57"/>
      <c r="I218" s="57"/>
    </row>
    <row r="219" spans="1:9" x14ac:dyDescent="0.2">
      <c r="A219" s="57"/>
      <c r="B219" s="57"/>
      <c r="C219" s="57"/>
      <c r="D219" s="57"/>
      <c r="E219" s="57"/>
      <c r="F219" s="57"/>
      <c r="G219" s="57"/>
      <c r="H219" s="57"/>
      <c r="I219" s="57"/>
    </row>
    <row r="220" spans="1:9" x14ac:dyDescent="0.2">
      <c r="A220" s="57"/>
      <c r="B220" s="57"/>
      <c r="C220" s="57"/>
      <c r="D220" s="57"/>
      <c r="E220" s="57"/>
      <c r="F220" s="57"/>
      <c r="G220" s="57"/>
      <c r="H220" s="57"/>
      <c r="I220" s="57"/>
    </row>
    <row r="221" spans="1:9" x14ac:dyDescent="0.2">
      <c r="A221" s="57"/>
      <c r="B221" s="57"/>
      <c r="C221" s="57"/>
      <c r="D221" s="57"/>
      <c r="E221" s="57"/>
      <c r="F221" s="57"/>
      <c r="G221" s="57"/>
      <c r="H221" s="57"/>
      <c r="I221" s="57"/>
    </row>
    <row r="222" spans="1:9" x14ac:dyDescent="0.2">
      <c r="A222" s="57"/>
      <c r="B222" s="57"/>
      <c r="C222" s="57"/>
      <c r="D222" s="57"/>
      <c r="E222" s="57"/>
      <c r="F222" s="57"/>
      <c r="G222" s="57"/>
      <c r="H222" s="57"/>
      <c r="I222" s="57"/>
    </row>
    <row r="223" spans="1:9" x14ac:dyDescent="0.2">
      <c r="A223" s="57"/>
      <c r="B223" s="57"/>
      <c r="C223" s="57"/>
      <c r="D223" s="57"/>
      <c r="E223" s="57"/>
      <c r="F223" s="57"/>
      <c r="G223" s="57"/>
      <c r="H223" s="57"/>
      <c r="I223" s="57"/>
    </row>
    <row r="224" spans="1:9" x14ac:dyDescent="0.2">
      <c r="A224" s="57"/>
      <c r="B224" s="57"/>
      <c r="C224" s="57"/>
      <c r="D224" s="57"/>
      <c r="E224" s="57"/>
      <c r="F224" s="57"/>
      <c r="G224" s="57"/>
      <c r="H224" s="57"/>
      <c r="I224" s="57"/>
    </row>
    <row r="225" spans="1:9" x14ac:dyDescent="0.2">
      <c r="A225" s="57"/>
      <c r="B225" s="57"/>
      <c r="C225" s="57"/>
      <c r="D225" s="57"/>
      <c r="E225" s="57"/>
      <c r="F225" s="57"/>
      <c r="G225" s="57"/>
      <c r="H225" s="57"/>
      <c r="I225" s="57"/>
    </row>
    <row r="226" spans="1:9" x14ac:dyDescent="0.2">
      <c r="A226" s="57"/>
      <c r="B226" s="57"/>
      <c r="C226" s="57"/>
      <c r="D226" s="57"/>
      <c r="E226" s="57"/>
      <c r="F226" s="57"/>
      <c r="G226" s="57"/>
      <c r="H226" s="57"/>
      <c r="I226" s="57"/>
    </row>
    <row r="227" spans="1:9" x14ac:dyDescent="0.2">
      <c r="A227" s="57"/>
      <c r="B227" s="57"/>
      <c r="C227" s="57"/>
      <c r="D227" s="57"/>
      <c r="E227" s="57"/>
      <c r="F227" s="57"/>
      <c r="G227" s="57"/>
      <c r="H227" s="57"/>
      <c r="I227" s="57"/>
    </row>
    <row r="228" spans="1:9" x14ac:dyDescent="0.2">
      <c r="A228" s="57"/>
      <c r="B228" s="57"/>
      <c r="C228" s="57"/>
      <c r="D228" s="57"/>
      <c r="E228" s="57"/>
      <c r="F228" s="57"/>
      <c r="G228" s="57"/>
      <c r="H228" s="57"/>
      <c r="I228" s="57"/>
    </row>
    <row r="229" spans="1:9" x14ac:dyDescent="0.2">
      <c r="A229" s="57"/>
      <c r="B229" s="57"/>
      <c r="C229" s="57"/>
      <c r="D229" s="57"/>
      <c r="E229" s="57"/>
      <c r="F229" s="57"/>
      <c r="G229" s="57"/>
      <c r="H229" s="57"/>
      <c r="I229" s="57"/>
    </row>
    <row r="230" spans="1:9" x14ac:dyDescent="0.2">
      <c r="A230" s="57"/>
      <c r="B230" s="57"/>
      <c r="C230" s="57"/>
      <c r="D230" s="57"/>
      <c r="E230" s="57"/>
      <c r="F230" s="57"/>
      <c r="G230" s="57"/>
      <c r="H230" s="57"/>
      <c r="I230" s="57"/>
    </row>
    <row r="234" spans="1:9" x14ac:dyDescent="0.2">
      <c r="A234" s="57"/>
      <c r="B234" s="57"/>
      <c r="C234" s="57"/>
      <c r="D234" s="57"/>
      <c r="E234" s="57"/>
      <c r="F234" s="57"/>
      <c r="G234" s="57"/>
      <c r="H234" s="57"/>
      <c r="I234" s="57"/>
    </row>
    <row r="244" spans="1:9" x14ac:dyDescent="0.2">
      <c r="A244" s="57"/>
      <c r="B244" s="57"/>
      <c r="C244" s="57"/>
      <c r="D244" s="57"/>
      <c r="E244" s="57"/>
      <c r="F244" s="57"/>
      <c r="G244" s="57"/>
      <c r="H244" s="57"/>
      <c r="I244" s="57"/>
    </row>
  </sheetData>
  <sheetProtection selectLockedCells="1"/>
  <mergeCells count="24">
    <mergeCell ref="C32:F32"/>
    <mergeCell ref="B33:F33"/>
    <mergeCell ref="A34:I34"/>
    <mergeCell ref="A2:D2"/>
    <mergeCell ref="E2:I2"/>
    <mergeCell ref="E3:I3"/>
    <mergeCell ref="E4:I4"/>
    <mergeCell ref="E5:I5"/>
    <mergeCell ref="B44:I44"/>
    <mergeCell ref="H45:I45"/>
    <mergeCell ref="F47:F48"/>
    <mergeCell ref="J48:K48"/>
    <mergeCell ref="E6:F6"/>
    <mergeCell ref="H6:I6"/>
    <mergeCell ref="A43:I43"/>
    <mergeCell ref="E7:I7"/>
    <mergeCell ref="E11:F11"/>
    <mergeCell ref="E12:F12"/>
    <mergeCell ref="E13:F13"/>
    <mergeCell ref="H13:I13"/>
    <mergeCell ref="E16:F16"/>
    <mergeCell ref="E18:F18"/>
    <mergeCell ref="A25:F25"/>
    <mergeCell ref="C29:E29"/>
  </mergeCells>
  <pageMargins left="0.70866141732283472" right="0.70866141732283472" top="0.78740157480314965" bottom="0.78740157480314965" header="0.51181102362204722" footer="0.51181102362204722"/>
  <pageSetup paperSize="9" scale="80" firstPageNumber="75" orientation="portrait" useFirstPageNumber="1" r:id="rId1"/>
  <headerFooter alignWithMargins="0">
    <oddFooter>&amp;L&amp;"Arial,Kurzíva"&amp;11Zastupitelstvo Olomouckého kraje 19. 6. 2023
6.1. - Rozpočet Olomouckého kraje 2022 - závěrečný účet
Příloha č. 14: Financování hospodaření příspěvkových organizací Olomouckého kraje&amp;R&amp;"Arial,Kurzíva"&amp;11Strana &amp;P (celkem 293)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37</vt:i4>
      </vt:variant>
      <vt:variant>
        <vt:lpstr>Pojmenované oblasti</vt:lpstr>
      </vt:variant>
      <vt:variant>
        <vt:i4>40</vt:i4>
      </vt:variant>
    </vt:vector>
  </HeadingPairs>
  <TitlesOfParts>
    <vt:vector size="77" baseType="lpstr">
      <vt:lpstr>Rekapitulace dle oblasti</vt:lpstr>
      <vt:lpstr>1001</vt:lpstr>
      <vt:lpstr>1012</vt:lpstr>
      <vt:lpstr>1015</vt:lpstr>
      <vt:lpstr>1032</vt:lpstr>
      <vt:lpstr>1033</vt:lpstr>
      <vt:lpstr>1034</vt:lpstr>
      <vt:lpstr>1100</vt:lpstr>
      <vt:lpstr>1101</vt:lpstr>
      <vt:lpstr>1102</vt:lpstr>
      <vt:lpstr>1103</vt:lpstr>
      <vt:lpstr>1104</vt:lpstr>
      <vt:lpstr>1105</vt:lpstr>
      <vt:lpstr>1120</vt:lpstr>
      <vt:lpstr>1121</vt:lpstr>
      <vt:lpstr>1122</vt:lpstr>
      <vt:lpstr>1123</vt:lpstr>
      <vt:lpstr>1150</vt:lpstr>
      <vt:lpstr>1160</vt:lpstr>
      <vt:lpstr>1200</vt:lpstr>
      <vt:lpstr>1201</vt:lpstr>
      <vt:lpstr>1202</vt:lpstr>
      <vt:lpstr>1204</vt:lpstr>
      <vt:lpstr>1205</vt:lpstr>
      <vt:lpstr>1206</vt:lpstr>
      <vt:lpstr>1207</vt:lpstr>
      <vt:lpstr>1208</vt:lpstr>
      <vt:lpstr>1300</vt:lpstr>
      <vt:lpstr>1301</vt:lpstr>
      <vt:lpstr>1302</vt:lpstr>
      <vt:lpstr>1303</vt:lpstr>
      <vt:lpstr>1304</vt:lpstr>
      <vt:lpstr>1350</vt:lpstr>
      <vt:lpstr>1351</vt:lpstr>
      <vt:lpstr>1352</vt:lpstr>
      <vt:lpstr>1400</vt:lpstr>
      <vt:lpstr>1450</vt:lpstr>
      <vt:lpstr>'Rekapitulace dle oblasti'!A</vt:lpstr>
      <vt:lpstr>'Rekapitulace dle oblasti'!Názvy_tisku</vt:lpstr>
      <vt:lpstr>'1001'!Oblast_tisku</vt:lpstr>
      <vt:lpstr>'1012'!Oblast_tisku</vt:lpstr>
      <vt:lpstr>'1015'!Oblast_tisku</vt:lpstr>
      <vt:lpstr>'1032'!Oblast_tisku</vt:lpstr>
      <vt:lpstr>'1033'!Oblast_tisku</vt:lpstr>
      <vt:lpstr>'1034'!Oblast_tisku</vt:lpstr>
      <vt:lpstr>'1100'!Oblast_tisku</vt:lpstr>
      <vt:lpstr>'1101'!Oblast_tisku</vt:lpstr>
      <vt:lpstr>'1102'!Oblast_tisku</vt:lpstr>
      <vt:lpstr>'1103'!Oblast_tisku</vt:lpstr>
      <vt:lpstr>'1104'!Oblast_tisku</vt:lpstr>
      <vt:lpstr>'1105'!Oblast_tisku</vt:lpstr>
      <vt:lpstr>'1120'!Oblast_tisku</vt:lpstr>
      <vt:lpstr>'1121'!Oblast_tisku</vt:lpstr>
      <vt:lpstr>'1122'!Oblast_tisku</vt:lpstr>
      <vt:lpstr>'1123'!Oblast_tisku</vt:lpstr>
      <vt:lpstr>'1150'!Oblast_tisku</vt:lpstr>
      <vt:lpstr>'1160'!Oblast_tisku</vt:lpstr>
      <vt:lpstr>'1200'!Oblast_tisku</vt:lpstr>
      <vt:lpstr>'1201'!Oblast_tisku</vt:lpstr>
      <vt:lpstr>'1202'!Oblast_tisku</vt:lpstr>
      <vt:lpstr>'1204'!Oblast_tisku</vt:lpstr>
      <vt:lpstr>'1205'!Oblast_tisku</vt:lpstr>
      <vt:lpstr>'1206'!Oblast_tisku</vt:lpstr>
      <vt:lpstr>'1207'!Oblast_tisku</vt:lpstr>
      <vt:lpstr>'1208'!Oblast_tisku</vt:lpstr>
      <vt:lpstr>'1300'!Oblast_tisku</vt:lpstr>
      <vt:lpstr>'1301'!Oblast_tisku</vt:lpstr>
      <vt:lpstr>'1302'!Oblast_tisku</vt:lpstr>
      <vt:lpstr>'1303'!Oblast_tisku</vt:lpstr>
      <vt:lpstr>'1304'!Oblast_tisku</vt:lpstr>
      <vt:lpstr>'1350'!Oblast_tisku</vt:lpstr>
      <vt:lpstr>'1351'!Oblast_tisku</vt:lpstr>
      <vt:lpstr>'1352'!Oblast_tisku</vt:lpstr>
      <vt:lpstr>'1400'!Oblast_tisku</vt:lpstr>
      <vt:lpstr>'1450'!Oblast_tisku</vt:lpstr>
      <vt:lpstr>'Rekapitulace dle oblasti'!Oblast_tisku</vt:lpstr>
      <vt:lpstr>P_Rok</vt:lpstr>
    </vt:vector>
  </TitlesOfParts>
  <Company>KÚOK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Balabuch Petr, Ing.</dc:creator>
  <cp:lastModifiedBy>Vítková Petra</cp:lastModifiedBy>
  <cp:lastPrinted>2023-05-30T08:06:46Z</cp:lastPrinted>
  <dcterms:created xsi:type="dcterms:W3CDTF">2008-01-24T08:46:29Z</dcterms:created>
  <dcterms:modified xsi:type="dcterms:W3CDTF">2023-05-30T08:06:48Z</dcterms:modified>
</cp:coreProperties>
</file>