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4540" windowHeight="11835"/>
  </bookViews>
  <sheets>
    <sheet name="ORJ - 199" sheetId="1" r:id="rId1"/>
  </sheets>
  <definedNames>
    <definedName name="_xlnm.Print_Area" localSheetId="0">'ORJ - 199'!$A$1:$G$51</definedName>
  </definedNames>
  <calcPr calcId="145621"/>
</workbook>
</file>

<file path=xl/calcChain.xml><?xml version="1.0" encoding="utf-8"?>
<calcChain xmlns="http://schemas.openxmlformats.org/spreadsheetml/2006/main">
  <c r="I19" i="1" l="1"/>
  <c r="I17" i="1"/>
  <c r="H18" i="1"/>
  <c r="F48" i="1"/>
  <c r="F39" i="1"/>
  <c r="F35" i="1"/>
  <c r="F24" i="1"/>
  <c r="F20" i="1"/>
  <c r="F45" i="1" l="1"/>
  <c r="F26" i="1"/>
  <c r="F12" i="1" s="1"/>
  <c r="E15" i="1" l="1"/>
  <c r="D15" i="1"/>
  <c r="F47" i="1"/>
  <c r="F14" i="1" s="1"/>
  <c r="G14" i="1" s="1"/>
  <c r="F30" i="1"/>
  <c r="F13" i="1" s="1"/>
  <c r="G13" i="1" s="1"/>
  <c r="G11" i="1" l="1"/>
  <c r="F19" i="1"/>
  <c r="F9" i="1" s="1"/>
  <c r="G9" i="1" l="1"/>
  <c r="F23" i="1"/>
  <c r="F10" i="1" s="1"/>
  <c r="G10" i="1" s="1"/>
  <c r="F15" i="1" l="1"/>
  <c r="G15" i="1" s="1"/>
</calcChain>
</file>

<file path=xl/sharedStrings.xml><?xml version="1.0" encoding="utf-8"?>
<sst xmlns="http://schemas.openxmlformats.org/spreadsheetml/2006/main" count="73" uniqueCount="47">
  <si>
    <t>tis.Kč</t>
  </si>
  <si>
    <t xml:space="preserve">Zajištění prostor na realizaci sportovních, kulturních a společenských akcí pro zaměstnance a jejich děti.  
</t>
  </si>
  <si>
    <t>Celkem</t>
  </si>
  <si>
    <t>Ostatní neinvestiční transfery obyvatelstvu</t>
  </si>
  <si>
    <t>Pohoštění</t>
  </si>
  <si>
    <t>Nákup ostatních služeb</t>
  </si>
  <si>
    <t>Nájemné</t>
  </si>
  <si>
    <t>Služby peněžních ústavů</t>
  </si>
  <si>
    <t>%</t>
  </si>
  <si>
    <t>§</t>
  </si>
  <si>
    <t>v tis. Kč</t>
  </si>
  <si>
    <t>Správce:</t>
  </si>
  <si>
    <t>ORJ - 199</t>
  </si>
  <si>
    <t>c) Fond sociálních potřeb</t>
  </si>
  <si>
    <t>seskupení položek</t>
  </si>
  <si>
    <t>Název seskupení položek</t>
  </si>
  <si>
    <t>7=6/4</t>
  </si>
  <si>
    <t>Neinvestiční nákupy a související výdaje</t>
  </si>
  <si>
    <t>Neinvestiční transfery obyvatelstvu</t>
  </si>
  <si>
    <t>Ostatní neinvestiční výdaje</t>
  </si>
  <si>
    <t>§ 6113, seskupení pol. 51 - Neinvestiční nákupy a související výdaje</t>
  </si>
  <si>
    <t xml:space="preserve">
.  
</t>
  </si>
  <si>
    <t>§ 6113, seskupení pol. 54 - Neinvestiční transfery obyvatelstvu</t>
  </si>
  <si>
    <t>§ 6172, seskupení pol. 54 - Neinvestiční transfery obyvatelstvu</t>
  </si>
  <si>
    <t>Komentář:</t>
  </si>
  <si>
    <t>§ 6172, seskupení pol. 51 - Neinvestiční nákupy a související výdaje</t>
  </si>
  <si>
    <t>Ing. Karel Chovanec</t>
  </si>
  <si>
    <t>vedoucí odboru kancelář ředitele</t>
  </si>
  <si>
    <t>3. Výdaje Olomouckého kraje na rok 2016</t>
  </si>
  <si>
    <t>Schválený rozpočet 2015</t>
  </si>
  <si>
    <t>Návrh rozpočtu 2016</t>
  </si>
  <si>
    <t xml:space="preserve">Osobní účty pro uvolněné členy ZOK.  Příspěvky na závodní stravování pro uvolněné členy ZOK.  
</t>
  </si>
  <si>
    <t xml:space="preserve">Příspěvek na penzijní připojištění u penzijního fondu a životní pojištění uvolněných členů ZOK. </t>
  </si>
  <si>
    <t>§ 6172, seskupení pol. 50 - Platy a podobné a související výdaje</t>
  </si>
  <si>
    <t>Odměny za užití duševního vlastnictví</t>
  </si>
  <si>
    <t xml:space="preserve">Honoráře za umělecká vystoupení při společenských akcích (platby výkonným umělcům - OSA)
</t>
  </si>
  <si>
    <t>Poplatky za vedení účtu.</t>
  </si>
  <si>
    <t xml:space="preserve">Životní jubileum, odchod do starobního a invalidního důchodu (dárkové passy).  
</t>
  </si>
  <si>
    <t>Narození dítěte, životní jubileum, odchod do starobního důchodu (flexi passy).</t>
  </si>
  <si>
    <t xml:space="preserve">Osobní účty - zaměstnanci KÚOK.  
</t>
  </si>
  <si>
    <t xml:space="preserve">Příspěvek na závodní stravování - zaměstnanci KÚOK  
</t>
  </si>
  <si>
    <t>Příspěvek na sportovní, kulturní a společenskou činnost.</t>
  </si>
  <si>
    <t>Výdaje určené na pohoštění zaměstnanců KÚOK - zahradní slavnost, vánoční večírek</t>
  </si>
  <si>
    <t>Platy a podobné a související výdaje</t>
  </si>
  <si>
    <t xml:space="preserve">Příspěvek na penzijní připojištění u penzijního fondu a životní pojištění zaměstnanců KÚOK.  
</t>
  </si>
  <si>
    <t>Sociální výpomoc při tíživé životní situaci pro zaměstnance KÚOK.</t>
  </si>
  <si>
    <t>Upravený rozpočet k 30.9.2015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</si>
</sst>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 applyFill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" fillId="0" borderId="0" xfId="0" applyNumberFormat="1" applyFont="1"/>
    <xf numFmtId="3" fontId="1" fillId="0" borderId="0" xfId="0" applyNumberFormat="1" applyFont="1" applyAlignment="1">
      <alignment wrapText="1"/>
    </xf>
    <xf numFmtId="0" fontId="8" fillId="2" borderId="6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3" fontId="8" fillId="2" borderId="2" xfId="1" applyNumberFormat="1" applyFont="1" applyFill="1" applyBorder="1" applyAlignment="1">
      <alignment vertical="center" wrapText="1"/>
    </xf>
    <xf numFmtId="3" fontId="8" fillId="2" borderId="7" xfId="1" applyNumberFormat="1" applyFont="1" applyFill="1" applyBorder="1" applyAlignment="1">
      <alignment horizontal="right" vertical="center" wrapText="1"/>
    </xf>
    <xf numFmtId="4" fontId="8" fillId="2" borderId="8" xfId="1" applyNumberFormat="1" applyFont="1" applyFill="1" applyBorder="1" applyAlignment="1">
      <alignment horizontal="right" vertical="center"/>
    </xf>
    <xf numFmtId="3" fontId="9" fillId="0" borderId="0" xfId="0" applyNumberFormat="1" applyFont="1" applyBorder="1" applyAlignment="1">
      <alignment horizontal="lef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right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 wrapText="1"/>
    </xf>
    <xf numFmtId="3" fontId="9" fillId="0" borderId="9" xfId="0" applyNumberFormat="1" applyFont="1" applyBorder="1" applyAlignment="1">
      <alignment horizontal="right" vertical="center" wrapText="1"/>
    </xf>
    <xf numFmtId="3" fontId="9" fillId="0" borderId="1" xfId="1" applyNumberFormat="1" applyFont="1" applyBorder="1" applyAlignment="1">
      <alignment horizontal="left" vertical="center" wrapText="1"/>
    </xf>
    <xf numFmtId="3" fontId="9" fillId="0" borderId="10" xfId="0" applyNumberFormat="1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3" fontId="8" fillId="2" borderId="2" xfId="1" applyNumberFormat="1" applyFont="1" applyFill="1" applyBorder="1" applyAlignment="1">
      <alignment horizontal="left" vertical="center" wrapText="1"/>
    </xf>
    <xf numFmtId="3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Font="1" applyFill="1" applyBorder="1" applyAlignment="1">
      <alignment horizontal="right" vertical="center"/>
    </xf>
    <xf numFmtId="0" fontId="1" fillId="0" borderId="0" xfId="1" applyFont="1"/>
    <xf numFmtId="0" fontId="8" fillId="0" borderId="0" xfId="0" applyFont="1" applyBorder="1" applyAlignment="1">
      <alignment horizontal="left" vertical="center"/>
    </xf>
    <xf numFmtId="3" fontId="8" fillId="0" borderId="0" xfId="0" applyNumberFormat="1" applyFont="1" applyBorder="1" applyAlignment="1">
      <alignment horizontal="lef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/>
    </xf>
    <xf numFmtId="0" fontId="9" fillId="0" borderId="12" xfId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  <xf numFmtId="0" fontId="10" fillId="0" borderId="0" xfId="0" applyFont="1"/>
    <xf numFmtId="0" fontId="9" fillId="0" borderId="0" xfId="0" applyFont="1" applyBorder="1" applyAlignment="1">
      <alignment horizontal="left" vertical="top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/>
    </xf>
    <xf numFmtId="3" fontId="9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3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3" fontId="9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abSelected="1" view="pageBreakPreview" zoomScaleNormal="100" zoomScaleSheetLayoutView="100" workbookViewId="0">
      <selection activeCell="B13" sqref="B13"/>
    </sheetView>
  </sheetViews>
  <sheetFormatPr defaultRowHeight="12.75" x14ac:dyDescent="0.2"/>
  <cols>
    <col min="1" max="1" width="8.5703125" style="11" customWidth="1"/>
    <col min="2" max="2" width="9.140625" style="11" customWidth="1"/>
    <col min="3" max="3" width="51.85546875" style="11" customWidth="1"/>
    <col min="4" max="4" width="14.42578125" style="11" customWidth="1"/>
    <col min="5" max="6" width="14.28515625" style="11" customWidth="1"/>
    <col min="7" max="7" width="8.28515625" style="11" customWidth="1"/>
    <col min="8" max="8" width="9.140625" style="11"/>
    <col min="9" max="9" width="21.85546875" style="11" customWidth="1"/>
    <col min="10" max="16384" width="9.140625" style="11"/>
  </cols>
  <sheetData>
    <row r="1" spans="1:11" ht="20.25" x14ac:dyDescent="0.3">
      <c r="A1" s="1" t="s">
        <v>28</v>
      </c>
    </row>
    <row r="3" spans="1:11" ht="26.25" customHeight="1" x14ac:dyDescent="0.2">
      <c r="A3" s="62" t="s">
        <v>13</v>
      </c>
      <c r="B3" s="63"/>
      <c r="C3" s="63"/>
      <c r="D3" s="12"/>
      <c r="E3" s="12"/>
      <c r="F3" s="12"/>
      <c r="G3" s="12" t="s">
        <v>12</v>
      </c>
    </row>
    <row r="4" spans="1:11" ht="14.25" x14ac:dyDescent="0.2">
      <c r="A4" s="34" t="s">
        <v>11</v>
      </c>
      <c r="B4" s="34" t="s">
        <v>26</v>
      </c>
      <c r="D4" s="13"/>
      <c r="E4" s="13"/>
      <c r="F4" s="13"/>
      <c r="G4" s="13"/>
    </row>
    <row r="5" spans="1:11" ht="14.25" x14ac:dyDescent="0.2">
      <c r="A5" s="34"/>
      <c r="B5" s="34" t="s">
        <v>27</v>
      </c>
      <c r="D5" s="13"/>
      <c r="E5" s="13"/>
      <c r="F5" s="13"/>
      <c r="G5" s="13"/>
    </row>
    <row r="6" spans="1:11" ht="13.5" thickBot="1" x14ac:dyDescent="0.25">
      <c r="A6" s="14"/>
      <c r="B6" s="14"/>
      <c r="C6" s="14"/>
      <c r="D6" s="14"/>
      <c r="E6" s="14"/>
      <c r="F6" s="14"/>
      <c r="G6" s="14" t="s">
        <v>10</v>
      </c>
    </row>
    <row r="7" spans="1:11" ht="45.75" customHeight="1" thickTop="1" thickBot="1" x14ac:dyDescent="0.25">
      <c r="A7" s="2" t="s">
        <v>9</v>
      </c>
      <c r="B7" s="3" t="s">
        <v>14</v>
      </c>
      <c r="C7" s="4" t="s">
        <v>15</v>
      </c>
      <c r="D7" s="5" t="s">
        <v>29</v>
      </c>
      <c r="E7" s="5" t="s">
        <v>46</v>
      </c>
      <c r="F7" s="5" t="s">
        <v>30</v>
      </c>
      <c r="G7" s="6" t="s">
        <v>8</v>
      </c>
    </row>
    <row r="8" spans="1:11" ht="14.25" thickTop="1" thickBot="1" x14ac:dyDescent="0.25">
      <c r="A8" s="7">
        <v>1</v>
      </c>
      <c r="B8" s="8">
        <v>2</v>
      </c>
      <c r="C8" s="8">
        <v>3</v>
      </c>
      <c r="D8" s="9">
        <v>4</v>
      </c>
      <c r="E8" s="9">
        <v>5</v>
      </c>
      <c r="F8" s="9">
        <v>6</v>
      </c>
      <c r="G8" s="10" t="s">
        <v>16</v>
      </c>
    </row>
    <row r="9" spans="1:11" ht="15" thickTop="1" x14ac:dyDescent="0.2">
      <c r="A9" s="47">
        <v>6113</v>
      </c>
      <c r="B9" s="26">
        <v>51</v>
      </c>
      <c r="C9" s="31" t="s">
        <v>17</v>
      </c>
      <c r="D9" s="30">
        <v>54</v>
      </c>
      <c r="E9" s="29">
        <v>64</v>
      </c>
      <c r="F9" s="30">
        <f>F19</f>
        <v>82</v>
      </c>
      <c r="G9" s="50">
        <f>F9/D9*100</f>
        <v>151.85185185185185</v>
      </c>
    </row>
    <row r="10" spans="1:11" ht="14.25" x14ac:dyDescent="0.2">
      <c r="A10" s="48">
        <v>6113</v>
      </c>
      <c r="B10" s="27">
        <v>54</v>
      </c>
      <c r="C10" s="22" t="s">
        <v>18</v>
      </c>
      <c r="D10" s="32">
        <v>42</v>
      </c>
      <c r="E10" s="23">
        <v>42</v>
      </c>
      <c r="F10" s="32">
        <f>F23</f>
        <v>56</v>
      </c>
      <c r="G10" s="50">
        <f>F10/D10*100</f>
        <v>133.33333333333331</v>
      </c>
    </row>
    <row r="11" spans="1:11" ht="14.25" x14ac:dyDescent="0.2">
      <c r="A11" s="48">
        <v>6113</v>
      </c>
      <c r="B11" s="27">
        <v>59</v>
      </c>
      <c r="C11" s="22" t="s">
        <v>19</v>
      </c>
      <c r="D11" s="32">
        <v>32</v>
      </c>
      <c r="E11" s="23">
        <v>32</v>
      </c>
      <c r="F11" s="32">
        <v>0</v>
      </c>
      <c r="G11" s="50">
        <f>F11/D11*100</f>
        <v>0</v>
      </c>
    </row>
    <row r="12" spans="1:11" ht="14.25" x14ac:dyDescent="0.2">
      <c r="A12" s="48">
        <v>6172</v>
      </c>
      <c r="B12" s="27">
        <v>50</v>
      </c>
      <c r="C12" s="22" t="s">
        <v>43</v>
      </c>
      <c r="D12" s="32">
        <v>0</v>
      </c>
      <c r="E12" s="23">
        <v>20</v>
      </c>
      <c r="F12" s="32">
        <f>F26</f>
        <v>20</v>
      </c>
      <c r="G12" s="50">
        <v>0</v>
      </c>
    </row>
    <row r="13" spans="1:11" ht="14.25" x14ac:dyDescent="0.2">
      <c r="A13" s="48">
        <v>6172</v>
      </c>
      <c r="B13" s="27">
        <v>51</v>
      </c>
      <c r="C13" s="22" t="s">
        <v>17</v>
      </c>
      <c r="D13" s="32">
        <v>3960</v>
      </c>
      <c r="E13" s="23">
        <v>5389</v>
      </c>
      <c r="F13" s="32">
        <f>F30</f>
        <v>4947</v>
      </c>
      <c r="G13" s="50">
        <f>F13/D13*100</f>
        <v>124.92424242424242</v>
      </c>
    </row>
    <row r="14" spans="1:11" ht="15" thickBot="1" x14ac:dyDescent="0.25">
      <c r="A14" s="49">
        <v>6172</v>
      </c>
      <c r="B14" s="28">
        <v>54</v>
      </c>
      <c r="C14" s="24" t="s">
        <v>18</v>
      </c>
      <c r="D14" s="33">
        <v>2680</v>
      </c>
      <c r="E14" s="25">
        <v>2671</v>
      </c>
      <c r="F14" s="33">
        <f>F47</f>
        <v>2980</v>
      </c>
      <c r="G14" s="51">
        <f>F14/D14*100</f>
        <v>111.19402985074626</v>
      </c>
    </row>
    <row r="15" spans="1:11" ht="16.5" thickTop="1" thickBot="1" x14ac:dyDescent="0.25">
      <c r="A15" s="17" t="s">
        <v>2</v>
      </c>
      <c r="B15" s="18"/>
      <c r="C15" s="19"/>
      <c r="D15" s="20">
        <f>SUM(D9:D14)</f>
        <v>6768</v>
      </c>
      <c r="E15" s="20">
        <f>SUM(E9:E14)</f>
        <v>8218</v>
      </c>
      <c r="F15" s="20">
        <f>SUM(F9:F14)</f>
        <v>8085</v>
      </c>
      <c r="G15" s="21">
        <f>F15/D15*100</f>
        <v>119.45921985815602</v>
      </c>
      <c r="H15" s="11">
        <v>7022</v>
      </c>
      <c r="I15" s="11">
        <v>7800</v>
      </c>
      <c r="J15" s="15"/>
      <c r="K15" s="15"/>
    </row>
    <row r="16" spans="1:11" ht="13.5" thickTop="1" x14ac:dyDescent="0.2">
      <c r="C16" s="16"/>
      <c r="D16" s="16"/>
      <c r="E16" s="16"/>
      <c r="F16" s="16"/>
      <c r="H16" s="11">
        <v>1010</v>
      </c>
      <c r="I16" s="11">
        <v>283</v>
      </c>
    </row>
    <row r="17" spans="1:11" ht="15" x14ac:dyDescent="0.25">
      <c r="A17" s="52" t="s">
        <v>24</v>
      </c>
      <c r="C17" s="16"/>
      <c r="D17" s="16"/>
      <c r="E17" s="16"/>
      <c r="F17" s="16"/>
      <c r="H17" s="11">
        <v>53</v>
      </c>
      <c r="I17" s="11">
        <f>SUM(I15:I16)</f>
        <v>8083</v>
      </c>
    </row>
    <row r="18" spans="1:11" x14ac:dyDescent="0.2">
      <c r="C18" s="16"/>
      <c r="D18" s="16"/>
      <c r="E18" s="16"/>
      <c r="F18" s="16"/>
      <c r="H18" s="11">
        <f>SUM(H15:H17)</f>
        <v>8085</v>
      </c>
      <c r="I18" s="11">
        <v>2</v>
      </c>
    </row>
    <row r="19" spans="1:11" s="39" customFormat="1" ht="15.75" thickBot="1" x14ac:dyDescent="0.25">
      <c r="A19" s="35" t="s">
        <v>20</v>
      </c>
      <c r="B19" s="35"/>
      <c r="C19" s="36"/>
      <c r="D19" s="36"/>
      <c r="E19" s="37"/>
      <c r="F19" s="37">
        <f>F20</f>
        <v>82</v>
      </c>
      <c r="G19" s="38" t="s">
        <v>0</v>
      </c>
      <c r="I19" s="39">
        <f>SUM(I17:I18)</f>
        <v>8085</v>
      </c>
    </row>
    <row r="20" spans="1:11" ht="15.75" thickTop="1" x14ac:dyDescent="0.2">
      <c r="A20" s="40" t="s">
        <v>5</v>
      </c>
      <c r="B20" s="40"/>
      <c r="C20" s="41"/>
      <c r="D20" s="41"/>
      <c r="E20" s="42"/>
      <c r="F20" s="54">
        <f>57+25</f>
        <v>82</v>
      </c>
      <c r="G20" s="43" t="s">
        <v>0</v>
      </c>
      <c r="J20" s="15"/>
      <c r="K20" s="15"/>
    </row>
    <row r="21" spans="1:11" ht="15" customHeight="1" x14ac:dyDescent="0.2">
      <c r="A21" s="58" t="s">
        <v>31</v>
      </c>
      <c r="B21" s="59"/>
      <c r="C21" s="59"/>
      <c r="D21" s="59"/>
      <c r="E21" s="59"/>
      <c r="F21" s="59"/>
      <c r="G21" s="59"/>
    </row>
    <row r="22" spans="1:11" ht="21" customHeight="1" x14ac:dyDescent="0.2">
      <c r="A22" s="58" t="s">
        <v>21</v>
      </c>
      <c r="B22" s="59"/>
      <c r="C22" s="59"/>
      <c r="D22" s="59"/>
      <c r="E22" s="59"/>
      <c r="F22" s="59"/>
      <c r="G22" s="59"/>
    </row>
    <row r="23" spans="1:11" s="39" customFormat="1" ht="15.75" thickBot="1" x14ac:dyDescent="0.25">
      <c r="A23" s="35" t="s">
        <v>22</v>
      </c>
      <c r="B23" s="35"/>
      <c r="C23" s="36"/>
      <c r="D23" s="36"/>
      <c r="E23" s="37"/>
      <c r="F23" s="37">
        <f>F24</f>
        <v>56</v>
      </c>
      <c r="G23" s="38" t="s">
        <v>0</v>
      </c>
    </row>
    <row r="24" spans="1:11" ht="15.75" thickTop="1" x14ac:dyDescent="0.2">
      <c r="A24" s="40" t="s">
        <v>3</v>
      </c>
      <c r="B24" s="40"/>
      <c r="C24" s="41"/>
      <c r="D24" s="41"/>
      <c r="E24" s="42"/>
      <c r="F24" s="54">
        <f>28+28</f>
        <v>56</v>
      </c>
      <c r="G24" s="43" t="s">
        <v>0</v>
      </c>
    </row>
    <row r="25" spans="1:11" ht="31.5" customHeight="1" x14ac:dyDescent="0.2">
      <c r="A25" s="64" t="s">
        <v>32</v>
      </c>
      <c r="B25" s="65"/>
      <c r="C25" s="65"/>
      <c r="D25" s="65"/>
      <c r="E25" s="65"/>
      <c r="F25" s="65"/>
      <c r="G25" s="65"/>
    </row>
    <row r="26" spans="1:11" ht="15.95" customHeight="1" thickBot="1" x14ac:dyDescent="0.25">
      <c r="A26" s="35" t="s">
        <v>33</v>
      </c>
      <c r="B26" s="35"/>
      <c r="C26" s="36"/>
      <c r="D26" s="36"/>
      <c r="E26" s="37"/>
      <c r="F26" s="37">
        <f>F27</f>
        <v>20</v>
      </c>
      <c r="G26" s="38" t="s">
        <v>0</v>
      </c>
    </row>
    <row r="27" spans="1:11" ht="15.95" customHeight="1" thickTop="1" x14ac:dyDescent="0.2">
      <c r="A27" s="46" t="s">
        <v>34</v>
      </c>
      <c r="B27" s="53"/>
      <c r="C27" s="53"/>
      <c r="D27" s="53"/>
      <c r="E27" s="53"/>
      <c r="F27" s="54">
        <v>20</v>
      </c>
      <c r="G27" s="43" t="s">
        <v>0</v>
      </c>
    </row>
    <row r="28" spans="1:11" ht="15.95" customHeight="1" x14ac:dyDescent="0.2">
      <c r="A28" s="58" t="s">
        <v>35</v>
      </c>
      <c r="B28" s="58"/>
      <c r="C28" s="58"/>
      <c r="D28" s="58"/>
      <c r="E28" s="58"/>
      <c r="F28" s="58"/>
      <c r="G28" s="58"/>
    </row>
    <row r="29" spans="1:11" ht="15.95" customHeight="1" x14ac:dyDescent="0.2">
      <c r="A29" s="44"/>
      <c r="B29" s="45"/>
      <c r="C29" s="45"/>
      <c r="D29" s="45"/>
      <c r="E29" s="45"/>
      <c r="F29" s="45"/>
      <c r="G29" s="45"/>
    </row>
    <row r="30" spans="1:11" s="39" customFormat="1" ht="15.75" thickBot="1" x14ac:dyDescent="0.25">
      <c r="A30" s="35" t="s">
        <v>25</v>
      </c>
      <c r="B30" s="35"/>
      <c r="C30" s="36"/>
      <c r="D30" s="36"/>
      <c r="E30" s="37"/>
      <c r="F30" s="37">
        <f>F31+F33+F35+F39+F41+F45+F43+F37</f>
        <v>4947</v>
      </c>
      <c r="G30" s="38" t="s">
        <v>0</v>
      </c>
    </row>
    <row r="31" spans="1:11" ht="15.75" thickTop="1" x14ac:dyDescent="0.2">
      <c r="A31" s="55" t="s">
        <v>7</v>
      </c>
      <c r="B31" s="55"/>
      <c r="C31" s="56"/>
      <c r="D31" s="56"/>
      <c r="E31" s="54"/>
      <c r="F31" s="54">
        <v>9</v>
      </c>
      <c r="G31" s="57" t="s">
        <v>0</v>
      </c>
    </row>
    <row r="32" spans="1:11" ht="20.25" customHeight="1" x14ac:dyDescent="0.2">
      <c r="A32" s="60" t="s">
        <v>36</v>
      </c>
      <c r="B32" s="61"/>
      <c r="C32" s="61"/>
      <c r="D32" s="61"/>
      <c r="E32" s="61"/>
      <c r="F32" s="61"/>
      <c r="G32" s="61"/>
    </row>
    <row r="33" spans="1:7" ht="15" x14ac:dyDescent="0.2">
      <c r="A33" s="55" t="s">
        <v>6</v>
      </c>
      <c r="B33" s="55"/>
      <c r="C33" s="56"/>
      <c r="D33" s="56"/>
      <c r="E33" s="54"/>
      <c r="F33" s="54">
        <v>120</v>
      </c>
      <c r="G33" s="57" t="s">
        <v>0</v>
      </c>
    </row>
    <row r="34" spans="1:7" ht="20.25" customHeight="1" x14ac:dyDescent="0.2">
      <c r="A34" s="60" t="s">
        <v>1</v>
      </c>
      <c r="B34" s="61"/>
      <c r="C34" s="61"/>
      <c r="D34" s="61"/>
      <c r="E34" s="61"/>
      <c r="F34" s="61"/>
      <c r="G34" s="61"/>
    </row>
    <row r="35" spans="1:7" ht="15" x14ac:dyDescent="0.2">
      <c r="A35" s="55" t="s">
        <v>5</v>
      </c>
      <c r="B35" s="55"/>
      <c r="C35" s="56"/>
      <c r="D35" s="56"/>
      <c r="E35" s="54"/>
      <c r="F35" s="54">
        <f>50+30</f>
        <v>80</v>
      </c>
      <c r="G35" s="57" t="s">
        <v>0</v>
      </c>
    </row>
    <row r="36" spans="1:7" ht="18" customHeight="1" x14ac:dyDescent="0.2">
      <c r="A36" s="60" t="s">
        <v>37</v>
      </c>
      <c r="B36" s="61"/>
      <c r="C36" s="61"/>
      <c r="D36" s="61"/>
      <c r="E36" s="61"/>
      <c r="F36" s="61"/>
      <c r="G36" s="61"/>
    </row>
    <row r="37" spans="1:7" ht="15" x14ac:dyDescent="0.2">
      <c r="A37" s="55" t="s">
        <v>5</v>
      </c>
      <c r="B37" s="55"/>
      <c r="C37" s="56"/>
      <c r="D37" s="56"/>
      <c r="E37" s="54"/>
      <c r="F37" s="54">
        <v>200</v>
      </c>
      <c r="G37" s="57" t="s">
        <v>0</v>
      </c>
    </row>
    <row r="38" spans="1:7" ht="18" customHeight="1" x14ac:dyDescent="0.2">
      <c r="A38" s="60" t="s">
        <v>38</v>
      </c>
      <c r="B38" s="61"/>
      <c r="C38" s="61"/>
      <c r="D38" s="61"/>
      <c r="E38" s="61"/>
      <c r="F38" s="61"/>
      <c r="G38" s="61"/>
    </row>
    <row r="39" spans="1:7" ht="15" x14ac:dyDescent="0.2">
      <c r="A39" s="55" t="s">
        <v>5</v>
      </c>
      <c r="B39" s="55"/>
      <c r="C39" s="56"/>
      <c r="D39" s="56"/>
      <c r="E39" s="54"/>
      <c r="F39" s="54">
        <f>1040+480</f>
        <v>1520</v>
      </c>
      <c r="G39" s="57" t="s">
        <v>0</v>
      </c>
    </row>
    <row r="40" spans="1:7" ht="18" customHeight="1" x14ac:dyDescent="0.2">
      <c r="A40" s="60" t="s">
        <v>39</v>
      </c>
      <c r="B40" s="61"/>
      <c r="C40" s="61"/>
      <c r="D40" s="61"/>
      <c r="E40" s="61"/>
      <c r="F40" s="61"/>
      <c r="G40" s="61"/>
    </row>
    <row r="41" spans="1:7" ht="15" x14ac:dyDescent="0.2">
      <c r="A41" s="55" t="s">
        <v>5</v>
      </c>
      <c r="B41" s="55"/>
      <c r="C41" s="56"/>
      <c r="D41" s="56"/>
      <c r="E41" s="54"/>
      <c r="F41" s="54">
        <v>2484</v>
      </c>
      <c r="G41" s="57" t="s">
        <v>0</v>
      </c>
    </row>
    <row r="42" spans="1:7" ht="20.100000000000001" customHeight="1" x14ac:dyDescent="0.2">
      <c r="A42" s="60" t="s">
        <v>40</v>
      </c>
      <c r="B42" s="61"/>
      <c r="C42" s="61"/>
      <c r="D42" s="61"/>
      <c r="E42" s="61"/>
      <c r="F42" s="61"/>
      <c r="G42" s="61"/>
    </row>
    <row r="43" spans="1:7" ht="20.100000000000001" customHeight="1" x14ac:dyDescent="0.2">
      <c r="A43" s="55" t="s">
        <v>5</v>
      </c>
      <c r="B43" s="55"/>
      <c r="C43" s="56"/>
      <c r="D43" s="56"/>
      <c r="E43" s="54"/>
      <c r="F43" s="54">
        <v>240</v>
      </c>
      <c r="G43" s="57" t="s">
        <v>0</v>
      </c>
    </row>
    <row r="44" spans="1:7" ht="20.100000000000001" customHeight="1" x14ac:dyDescent="0.2">
      <c r="A44" s="60" t="s">
        <v>41</v>
      </c>
      <c r="B44" s="61"/>
      <c r="C44" s="61"/>
      <c r="D44" s="61"/>
      <c r="E44" s="61"/>
      <c r="F44" s="61"/>
      <c r="G44" s="61"/>
    </row>
    <row r="45" spans="1:7" ht="15" x14ac:dyDescent="0.2">
      <c r="A45" s="55" t="s">
        <v>4</v>
      </c>
      <c r="B45" s="55"/>
      <c r="C45" s="56"/>
      <c r="D45" s="56"/>
      <c r="E45" s="54"/>
      <c r="F45" s="54">
        <f>180+114</f>
        <v>294</v>
      </c>
      <c r="G45" s="57" t="s">
        <v>0</v>
      </c>
    </row>
    <row r="46" spans="1:7" ht="24.95" customHeight="1" x14ac:dyDescent="0.2">
      <c r="A46" s="58" t="s">
        <v>42</v>
      </c>
      <c r="B46" s="59"/>
      <c r="C46" s="59"/>
      <c r="D46" s="59"/>
      <c r="E46" s="59"/>
      <c r="F46" s="59"/>
      <c r="G46" s="59"/>
    </row>
    <row r="47" spans="1:7" s="39" customFormat="1" ht="15.75" thickBot="1" x14ac:dyDescent="0.25">
      <c r="A47" s="35" t="s">
        <v>23</v>
      </c>
      <c r="B47" s="35"/>
      <c r="C47" s="36"/>
      <c r="D47" s="36"/>
      <c r="E47" s="37"/>
      <c r="F47" s="37">
        <f>F48+F50</f>
        <v>2980</v>
      </c>
      <c r="G47" s="38" t="s">
        <v>0</v>
      </c>
    </row>
    <row r="48" spans="1:7" ht="15.75" thickTop="1" x14ac:dyDescent="0.2">
      <c r="A48" s="40" t="s">
        <v>3</v>
      </c>
      <c r="B48" s="40"/>
      <c r="C48" s="41"/>
      <c r="D48" s="41"/>
      <c r="E48" s="42"/>
      <c r="F48" s="54">
        <f>2460+500</f>
        <v>2960</v>
      </c>
      <c r="G48" s="43" t="s">
        <v>0</v>
      </c>
    </row>
    <row r="49" spans="1:7" ht="21" customHeight="1" x14ac:dyDescent="0.2">
      <c r="A49" s="58" t="s">
        <v>44</v>
      </c>
      <c r="B49" s="59"/>
      <c r="C49" s="59"/>
      <c r="D49" s="59"/>
      <c r="E49" s="59"/>
      <c r="F49" s="59"/>
      <c r="G49" s="59"/>
    </row>
    <row r="50" spans="1:7" ht="15" x14ac:dyDescent="0.2">
      <c r="A50" s="40" t="s">
        <v>3</v>
      </c>
      <c r="B50" s="40"/>
      <c r="C50" s="41"/>
      <c r="D50" s="41"/>
      <c r="E50" s="42"/>
      <c r="F50" s="54">
        <v>20</v>
      </c>
      <c r="G50" s="43" t="s">
        <v>0</v>
      </c>
    </row>
    <row r="51" spans="1:7" ht="21.95" customHeight="1" x14ac:dyDescent="0.2">
      <c r="A51" s="58" t="s">
        <v>45</v>
      </c>
      <c r="B51" s="59"/>
      <c r="C51" s="59"/>
      <c r="D51" s="59"/>
      <c r="E51" s="59"/>
      <c r="F51" s="59"/>
      <c r="G51" s="59"/>
    </row>
  </sheetData>
  <mergeCells count="15">
    <mergeCell ref="A28:G28"/>
    <mergeCell ref="A38:G38"/>
    <mergeCell ref="A3:C3"/>
    <mergeCell ref="A21:G21"/>
    <mergeCell ref="A22:G22"/>
    <mergeCell ref="A25:G25"/>
    <mergeCell ref="A32:G32"/>
    <mergeCell ref="A49:G49"/>
    <mergeCell ref="A51:G51"/>
    <mergeCell ref="A34:G34"/>
    <mergeCell ref="A36:G36"/>
    <mergeCell ref="A40:G40"/>
    <mergeCell ref="A42:G42"/>
    <mergeCell ref="A46:G46"/>
    <mergeCell ref="A44:G44"/>
  </mergeCells>
  <pageMargins left="0.70866141732283472" right="0.70866141732283472" top="0.78740157480314965" bottom="0.78740157480314965" header="0.31496062992125984" footer="0.31496062992125984"/>
  <pageSetup paperSize="9" scale="70" firstPageNumber="86" fitToHeight="9999" orientation="portrait" useFirstPageNumber="1" r:id="rId1"/>
  <headerFooter>
    <oddFooter>&amp;L&amp;"Arial CE,Kurzíva"Zastupitelstvo Olomouckého kraje 18-12-2015
5. - Rozpočet Olomouckého kraje 2016 - návrh rozpočtu
Příloha č. 3c) - Sociální fond&amp;R&amp;"Arial CE,Kurzíva"Strana &amp;P (celkem 154)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ORJ - 199</vt:lpstr>
      <vt:lpstr>'ORJ - 199'!Oblast_tisku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Balabuch Petr</cp:lastModifiedBy>
  <cp:lastPrinted>2015-11-30T11:29:20Z</cp:lastPrinted>
  <dcterms:created xsi:type="dcterms:W3CDTF">2012-09-12T10:10:59Z</dcterms:created>
  <dcterms:modified xsi:type="dcterms:W3CDTF">2015-11-30T11:29:21Z</dcterms:modified>
</cp:coreProperties>
</file>