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Rozpočet Olomouckého kraje\2019\ZOK 17.12.2018\"/>
    </mc:Choice>
  </mc:AlternateContent>
  <bookViews>
    <workbookView xWindow="480" yWindow="390" windowWidth="24540" windowHeight="11835"/>
  </bookViews>
  <sheets>
    <sheet name="ORJ - 199" sheetId="1" r:id="rId1"/>
  </sheets>
  <definedNames>
    <definedName name="_xlnm.Print_Area" localSheetId="0">'ORJ - 199'!$A$1:$G$79</definedName>
  </definedNames>
  <calcPr calcId="162913"/>
</workbook>
</file>

<file path=xl/calcChain.xml><?xml version="1.0" encoding="utf-8"?>
<calcChain xmlns="http://schemas.openxmlformats.org/spreadsheetml/2006/main">
  <c r="F57" i="1" l="1"/>
  <c r="F54" i="1" l="1"/>
  <c r="F67" i="1" l="1"/>
  <c r="F41" i="1"/>
  <c r="F37" i="1"/>
  <c r="F34" i="1"/>
  <c r="F27" i="1" l="1"/>
  <c r="F19" i="1"/>
  <c r="F9" i="1" l="1"/>
  <c r="G9" i="1" s="1"/>
  <c r="D15" i="1" l="1"/>
  <c r="F14" i="1" l="1"/>
  <c r="G14" i="1" s="1"/>
  <c r="F13" i="1"/>
  <c r="G13" i="1" s="1"/>
  <c r="F11" i="1"/>
  <c r="G11" i="1" s="1"/>
  <c r="F10" i="1" l="1"/>
  <c r="G10" i="1" s="1"/>
  <c r="F12" i="1" l="1"/>
  <c r="G12" i="1" s="1"/>
  <c r="E15" i="1" l="1"/>
  <c r="F15" i="1" l="1"/>
  <c r="G15" i="1" l="1"/>
</calcChain>
</file>

<file path=xl/sharedStrings.xml><?xml version="1.0" encoding="utf-8"?>
<sst xmlns="http://schemas.openxmlformats.org/spreadsheetml/2006/main" count="66" uniqueCount="55">
  <si>
    <t>Celkem</t>
  </si>
  <si>
    <t>Ostatní neinvestiční transfery obyvatelstvu</t>
  </si>
  <si>
    <t>Pohoštění</t>
  </si>
  <si>
    <t>Nákup ostatních služeb</t>
  </si>
  <si>
    <t>Nájemné</t>
  </si>
  <si>
    <t>Služby peněžních ústavů</t>
  </si>
  <si>
    <t>%</t>
  </si>
  <si>
    <t>§</t>
  </si>
  <si>
    <t>v tis. Kč</t>
  </si>
  <si>
    <t>Správce:</t>
  </si>
  <si>
    <t>ORJ - 199</t>
  </si>
  <si>
    <t>seskupení položek</t>
  </si>
  <si>
    <t>Název seskupení položek</t>
  </si>
  <si>
    <t>Neinvestiční nákupy a související výdaje</t>
  </si>
  <si>
    <t>Neinvestiční transfery obyvatelstvu</t>
  </si>
  <si>
    <t>Ostatní neinvestiční výdaje</t>
  </si>
  <si>
    <t>§ 6113, seskupení pol. 51 - Neinvestiční nákupy a související výdaje</t>
  </si>
  <si>
    <t xml:space="preserve">
.  
</t>
  </si>
  <si>
    <t>§ 6113, seskupení pol. 54 - Neinvestiční transfery obyvatelstvu</t>
  </si>
  <si>
    <t>§ 6172, seskupení pol. 54 - Neinvestiční transfery obyvatelstvu</t>
  </si>
  <si>
    <t>Komentář:</t>
  </si>
  <si>
    <t>§ 6172, seskupení pol. 51 - Neinvestiční nákupy a související výdaje</t>
  </si>
  <si>
    <t>vedoucí odboru kancelář ředitele</t>
  </si>
  <si>
    <t>§ 6172, seskupení pol. 50 - Platy a podobné a související výdaje</t>
  </si>
  <si>
    <t>Odměny za užití duševního vlastnictví</t>
  </si>
  <si>
    <t>Platy a podobné a související výdaje</t>
  </si>
  <si>
    <t>Ing. Svatava Špalková</t>
  </si>
  <si>
    <t>§ 6113, seskupení pol. 59 - Ostatní neinvestiční výdaje</t>
  </si>
  <si>
    <t>Nespecifikované rezervy</t>
  </si>
  <si>
    <t>Nespecifikovaná rezerva pro uvolněné členy ZOK.</t>
  </si>
  <si>
    <t>Nákup materiálu</t>
  </si>
  <si>
    <t xml:space="preserve">Příspěvek na závodní stravování - zaměstnanci KÚOK. 
</t>
  </si>
  <si>
    <t>Věcné dary</t>
  </si>
  <si>
    <t>Peněžité dary - sociální výpomoc.</t>
  </si>
  <si>
    <t>d) Fond sociálních potřeb</t>
  </si>
  <si>
    <t>Peněžité dary (narození dítěte, životní jubileum, odchod do starobního důchodu).</t>
  </si>
  <si>
    <t>Peněžité dary pro uvolněné členy ZOK(narození dítěte, životní jubileum, odchod do starobního důchodu).</t>
  </si>
  <si>
    <t>Výdaje na drobný materiál (Sportovní den, Mikulášská besídka).</t>
  </si>
  <si>
    <t>3. Výdaje Olomouckého kraje na rok 2019</t>
  </si>
  <si>
    <t>Schválený rozpočet 2018</t>
  </si>
  <si>
    <t>Návrh rozpočtu 2019</t>
  </si>
  <si>
    <t xml:space="preserve">Honoráře za umělecká vystoupení při společenských akcích, platby výkonným umělcům OSA.
</t>
  </si>
  <si>
    <t xml:space="preserve">Poplatky za vedení účtu, úrazové pojištění zaměstannců v rámci Sportovního dne a Mezikrajských sportovních her. </t>
  </si>
  <si>
    <t>Nákup služeb v rámci sportovních, kulturních a společenských akcí zaměstnanců KÚOK.</t>
  </si>
  <si>
    <t>Úrazové pojištění uvolněných členů ZOK v rámci konání Sportovního dne zaměstnanců KÚOK.</t>
  </si>
  <si>
    <t>Osobní účty pro uvolněné členy ZOK a příspěvek na stravné uvolněným členům ZOK.  Při zachování stávající výše tvorby FSP 4 % a stávající struktuře čerpání benefitů.</t>
  </si>
  <si>
    <t>Příspěvek na penzijní připojištění u penzijního fondu a životní pojištění uvolněných členů ZOK.  Při zachování stávající výše tvorby FSP 4 % a stávající struktuře čerpání benefitů.</t>
  </si>
  <si>
    <t>Nájemné prostor v rámci realizace sportovních, kulturních a společenských akcí pro zaměstnance KÚOK a jejich děti.</t>
  </si>
  <si>
    <t xml:space="preserve">Osobní účty - zaměstnanci KÚOK. Při zachování stávající výše tvorby FSP 4 % a stávající struktuře čerpání benefitů. 
</t>
  </si>
  <si>
    <t>Výdaje určené na pohoštění zaměstnanců KÚOK - Sportovní den a Zahradní slavnost, vánoční setkání.</t>
  </si>
  <si>
    <t>Výdaje na medaile v rámci Sportovního dne zaměstnanců KÚOK, vánoční kolekce, vánoční balíčky.</t>
  </si>
  <si>
    <t xml:space="preserve">Příspěvek na penzijní připojištění u penzijního fondu a životní pojištění zaměstnanců KÚOK.  Při zachování stávající výše tvorby FSP 4 % a stávající struktuře čerpání benefitů. 
</t>
  </si>
  <si>
    <t>Peněžité dary pro zaměstnance KÚOK při příležitosti pracovního výročí.</t>
  </si>
  <si>
    <t>7=6/4</t>
  </si>
  <si>
    <t>Upravený rozpočet k 
31. 10.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</si>
</sst>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\&quot;tis.Kč&quot;"/>
  </numFmts>
  <fonts count="11" x14ac:knownFonts="1">
    <font>
      <sz val="10"/>
      <name val="Arial CE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0"/>
      <color theme="1"/>
      <name val="Arial"/>
      <family val="2"/>
      <charset val="238"/>
    </font>
    <font>
      <b/>
      <sz val="15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u/>
      <sz val="11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0" xfId="1" applyFont="1" applyFill="1"/>
    <xf numFmtId="3" fontId="3" fillId="2" borderId="4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3" fontId="1" fillId="0" borderId="0" xfId="0" applyNumberFormat="1" applyFont="1"/>
    <xf numFmtId="3" fontId="1" fillId="0" borderId="0" xfId="0" applyNumberFormat="1" applyFont="1" applyAlignment="1">
      <alignment wrapText="1"/>
    </xf>
    <xf numFmtId="0" fontId="7" fillId="2" borderId="6" xfId="1" applyFont="1" applyFill="1" applyBorder="1" applyAlignment="1">
      <alignment horizontal="left" vertical="center"/>
    </xf>
    <xf numFmtId="0" fontId="7" fillId="2" borderId="2" xfId="1" applyFont="1" applyFill="1" applyBorder="1" applyAlignment="1">
      <alignment vertical="center"/>
    </xf>
    <xf numFmtId="3" fontId="7" fillId="2" borderId="2" xfId="1" applyNumberFormat="1" applyFont="1" applyFill="1" applyBorder="1" applyAlignment="1">
      <alignment vertical="center" wrapText="1"/>
    </xf>
    <xf numFmtId="3" fontId="7" fillId="2" borderId="7" xfId="1" applyNumberFormat="1" applyFont="1" applyFill="1" applyBorder="1" applyAlignment="1">
      <alignment horizontal="right" vertical="center" wrapText="1"/>
    </xf>
    <xf numFmtId="4" fontId="7" fillId="2" borderId="8" xfId="1" applyNumberFormat="1" applyFont="1" applyFill="1" applyBorder="1" applyAlignment="1">
      <alignment horizontal="right" vertical="center"/>
    </xf>
    <xf numFmtId="3" fontId="8" fillId="0" borderId="0" xfId="0" applyNumberFormat="1" applyFont="1" applyBorder="1" applyAlignment="1">
      <alignment horizontal="left" vertical="center" wrapText="1"/>
    </xf>
    <xf numFmtId="3" fontId="8" fillId="0" borderId="2" xfId="0" applyNumberFormat="1" applyFont="1" applyBorder="1" applyAlignment="1">
      <alignment horizontal="left" vertical="center" wrapText="1"/>
    </xf>
    <xf numFmtId="0" fontId="8" fillId="0" borderId="9" xfId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" fontId="8" fillId="0" borderId="9" xfId="0" applyNumberFormat="1" applyFont="1" applyBorder="1" applyAlignment="1">
      <alignment horizontal="right" vertical="center" wrapText="1"/>
    </xf>
    <xf numFmtId="3" fontId="8" fillId="0" borderId="1" xfId="1" applyNumberFormat="1" applyFont="1" applyBorder="1" applyAlignment="1">
      <alignment horizontal="left" vertical="center" wrapText="1"/>
    </xf>
    <xf numFmtId="3" fontId="8" fillId="0" borderId="10" xfId="0" applyNumberFormat="1" applyFont="1" applyBorder="1" applyAlignment="1">
      <alignment horizontal="right" vertical="center" wrapText="1"/>
    </xf>
    <xf numFmtId="3" fontId="8" fillId="0" borderId="7" xfId="0" applyNumberFormat="1" applyFont="1" applyBorder="1" applyAlignment="1">
      <alignment horizontal="right" vertical="center" wrapText="1"/>
    </xf>
    <xf numFmtId="0" fontId="8" fillId="0" borderId="0" xfId="0" applyFont="1" applyAlignment="1">
      <alignment horizontal="left" vertical="center"/>
    </xf>
    <xf numFmtId="0" fontId="7" fillId="2" borderId="2" xfId="1" applyFont="1" applyFill="1" applyBorder="1" applyAlignment="1">
      <alignment horizontal="left" vertical="center"/>
    </xf>
    <xf numFmtId="3" fontId="7" fillId="2" borderId="2" xfId="1" applyNumberFormat="1" applyFont="1" applyFill="1" applyBorder="1" applyAlignment="1">
      <alignment horizontal="left" vertical="center" wrapText="1"/>
    </xf>
    <xf numFmtId="0" fontId="1" fillId="0" borderId="0" xfId="1" applyFont="1"/>
    <xf numFmtId="0" fontId="7" fillId="0" borderId="0" xfId="0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left" vertical="center" wrapText="1"/>
    </xf>
    <xf numFmtId="3" fontId="8" fillId="0" borderId="0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center"/>
    </xf>
    <xf numFmtId="0" fontId="8" fillId="0" borderId="11" xfId="1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" fontId="8" fillId="0" borderId="13" xfId="0" applyNumberFormat="1" applyFont="1" applyBorder="1" applyAlignment="1">
      <alignment horizontal="right" vertical="center"/>
    </xf>
    <xf numFmtId="4" fontId="8" fillId="0" borderId="8" xfId="0" applyNumberFormat="1" applyFont="1" applyBorder="1" applyAlignment="1">
      <alignment horizontal="right" vertical="center"/>
    </xf>
    <xf numFmtId="0" fontId="9" fillId="0" borderId="0" xfId="0" applyFont="1"/>
    <xf numFmtId="0" fontId="8" fillId="0" borderId="0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/>
    </xf>
    <xf numFmtId="3" fontId="7" fillId="0" borderId="0" xfId="0" applyNumberFormat="1" applyFont="1" applyFill="1" applyBorder="1" applyAlignment="1">
      <alignment horizontal="left" vertical="center" wrapText="1"/>
    </xf>
    <xf numFmtId="3" fontId="8" fillId="0" borderId="0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justify" vertical="top" wrapText="1"/>
    </xf>
    <xf numFmtId="3" fontId="8" fillId="0" borderId="0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3" fontId="8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3" fontId="8" fillId="0" borderId="0" xfId="0" applyNumberFormat="1" applyFont="1" applyBorder="1" applyAlignment="1">
      <alignment horizontal="justify" vertical="top" wrapText="1"/>
    </xf>
    <xf numFmtId="0" fontId="8" fillId="0" borderId="0" xfId="0" applyFont="1" applyBorder="1" applyAlignment="1">
      <alignment horizontal="justify" vertical="top" wrapText="1"/>
    </xf>
    <xf numFmtId="3" fontId="8" fillId="0" borderId="0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3" fontId="8" fillId="0" borderId="0" xfId="0" applyNumberFormat="1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3" borderId="0" xfId="0" applyFont="1" applyFill="1"/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3" fontId="6" fillId="2" borderId="4" xfId="0" applyNumberFormat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164" fontId="7" fillId="0" borderId="0" xfId="0" applyNumberFormat="1" applyFont="1" applyBorder="1" applyAlignment="1"/>
    <xf numFmtId="164" fontId="10" fillId="0" borderId="0" xfId="0" applyNumberFormat="1" applyFont="1" applyBorder="1" applyAlignment="1"/>
    <xf numFmtId="3" fontId="8" fillId="0" borderId="0" xfId="0" applyNumberFormat="1" applyFont="1" applyBorder="1" applyAlignment="1">
      <alignment horizontal="justify" vertical="top" wrapText="1"/>
    </xf>
    <xf numFmtId="3" fontId="8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justify" vertical="top" wrapText="1"/>
    </xf>
    <xf numFmtId="164" fontId="7" fillId="2" borderId="2" xfId="0" applyNumberFormat="1" applyFont="1" applyFill="1" applyBorder="1" applyAlignment="1">
      <alignment horizontal="right"/>
    </xf>
    <xf numFmtId="3" fontId="8" fillId="0" borderId="0" xfId="0" applyNumberFormat="1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3"/>
  <sheetViews>
    <sheetView showGridLines="0" tabSelected="1" view="pageBreakPreview" topLeftCell="A7" zoomScaleNormal="100" zoomScaleSheetLayoutView="100" workbookViewId="0">
      <selection activeCell="N15" sqref="N15"/>
    </sheetView>
  </sheetViews>
  <sheetFormatPr defaultRowHeight="12.75" x14ac:dyDescent="0.2"/>
  <cols>
    <col min="1" max="1" width="8.5703125" style="3" customWidth="1"/>
    <col min="2" max="2" width="9.140625" style="3" customWidth="1"/>
    <col min="3" max="3" width="51.85546875" style="3" customWidth="1"/>
    <col min="4" max="5" width="14.42578125" style="3" customWidth="1"/>
    <col min="6" max="6" width="14.28515625" style="3" customWidth="1"/>
    <col min="7" max="7" width="8.28515625" style="3" customWidth="1"/>
    <col min="8" max="8" width="9.140625" style="3"/>
    <col min="9" max="9" width="21.85546875" style="3" customWidth="1"/>
    <col min="10" max="16384" width="9.140625" style="3"/>
  </cols>
  <sheetData>
    <row r="1" spans="1:38" ht="20.25" x14ac:dyDescent="0.3">
      <c r="A1" s="1" t="s">
        <v>38</v>
      </c>
    </row>
    <row r="3" spans="1:38" ht="26.25" customHeight="1" x14ac:dyDescent="0.2">
      <c r="A3" s="75" t="s">
        <v>34</v>
      </c>
      <c r="B3" s="76"/>
      <c r="C3" s="76"/>
      <c r="D3" s="4"/>
      <c r="E3" s="4"/>
      <c r="F3" s="4"/>
      <c r="G3" s="4" t="s">
        <v>10</v>
      </c>
    </row>
    <row r="4" spans="1:38" ht="14.25" x14ac:dyDescent="0.2">
      <c r="A4" s="23" t="s">
        <v>9</v>
      </c>
      <c r="B4" s="23" t="s">
        <v>26</v>
      </c>
      <c r="D4" s="5"/>
      <c r="E4" s="5"/>
      <c r="F4" s="5"/>
      <c r="G4" s="5"/>
    </row>
    <row r="5" spans="1:38" ht="14.25" x14ac:dyDescent="0.2">
      <c r="A5" s="23"/>
      <c r="B5" s="23" t="s">
        <v>22</v>
      </c>
      <c r="D5" s="5"/>
      <c r="E5" s="5"/>
      <c r="F5" s="5"/>
      <c r="G5" s="5"/>
    </row>
    <row r="6" spans="1:38" ht="13.5" thickBot="1" x14ac:dyDescent="0.25">
      <c r="A6" s="6"/>
      <c r="B6" s="6"/>
      <c r="C6" s="6"/>
      <c r="D6" s="6"/>
      <c r="E6" s="6"/>
      <c r="F6" s="6"/>
      <c r="G6" s="6" t="s">
        <v>8</v>
      </c>
    </row>
    <row r="7" spans="1:38" ht="39.75" thickTop="1" thickBot="1" x14ac:dyDescent="0.25">
      <c r="A7" s="55" t="s">
        <v>7</v>
      </c>
      <c r="B7" s="56" t="s">
        <v>11</v>
      </c>
      <c r="C7" s="57" t="s">
        <v>12</v>
      </c>
      <c r="D7" s="58" t="s">
        <v>39</v>
      </c>
      <c r="E7" s="2" t="s">
        <v>54</v>
      </c>
      <c r="F7" s="58" t="s">
        <v>40</v>
      </c>
      <c r="G7" s="59" t="s">
        <v>6</v>
      </c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</row>
    <row r="8" spans="1:38" s="66" customFormat="1" thickTop="1" thickBot="1" x14ac:dyDescent="0.25">
      <c r="A8" s="61">
        <v>1</v>
      </c>
      <c r="B8" s="62">
        <v>2</v>
      </c>
      <c r="C8" s="62">
        <v>3</v>
      </c>
      <c r="D8" s="63">
        <v>4</v>
      </c>
      <c r="E8" s="63">
        <v>5</v>
      </c>
      <c r="F8" s="63">
        <v>6</v>
      </c>
      <c r="G8" s="64" t="s">
        <v>53</v>
      </c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</row>
    <row r="9" spans="1:38" ht="15" thickTop="1" x14ac:dyDescent="0.2">
      <c r="A9" s="32">
        <v>6113</v>
      </c>
      <c r="B9" s="16">
        <v>51</v>
      </c>
      <c r="C9" s="20" t="s">
        <v>13</v>
      </c>
      <c r="D9" s="19">
        <v>140</v>
      </c>
      <c r="E9" s="19">
        <v>140</v>
      </c>
      <c r="F9" s="19">
        <f>F19</f>
        <v>150</v>
      </c>
      <c r="G9" s="35">
        <f t="shared" ref="G9:G15" si="0">F9/D9*100</f>
        <v>107.14285714285714</v>
      </c>
    </row>
    <row r="10" spans="1:38" ht="14.25" x14ac:dyDescent="0.2">
      <c r="A10" s="33">
        <v>6113</v>
      </c>
      <c r="B10" s="17">
        <v>54</v>
      </c>
      <c r="C10" s="14" t="s">
        <v>14</v>
      </c>
      <c r="D10" s="21">
        <v>57</v>
      </c>
      <c r="E10" s="21">
        <v>57</v>
      </c>
      <c r="F10" s="21">
        <f>F27</f>
        <v>57</v>
      </c>
      <c r="G10" s="35">
        <f t="shared" si="0"/>
        <v>100</v>
      </c>
    </row>
    <row r="11" spans="1:38" ht="14.25" x14ac:dyDescent="0.2">
      <c r="A11" s="33">
        <v>6113</v>
      </c>
      <c r="B11" s="17">
        <v>59</v>
      </c>
      <c r="C11" s="14" t="s">
        <v>15</v>
      </c>
      <c r="D11" s="21">
        <v>100</v>
      </c>
      <c r="E11" s="21">
        <v>100</v>
      </c>
      <c r="F11" s="21">
        <f>F34</f>
        <v>100</v>
      </c>
      <c r="G11" s="35">
        <f t="shared" si="0"/>
        <v>100</v>
      </c>
    </row>
    <row r="12" spans="1:38" ht="14.25" x14ac:dyDescent="0.2">
      <c r="A12" s="33">
        <v>6172</v>
      </c>
      <c r="B12" s="17">
        <v>50</v>
      </c>
      <c r="C12" s="14" t="s">
        <v>25</v>
      </c>
      <c r="D12" s="21">
        <v>20</v>
      </c>
      <c r="E12" s="21">
        <v>20</v>
      </c>
      <c r="F12" s="21">
        <f>F37</f>
        <v>19</v>
      </c>
      <c r="G12" s="35">
        <f t="shared" si="0"/>
        <v>95</v>
      </c>
    </row>
    <row r="13" spans="1:38" ht="14.25" x14ac:dyDescent="0.2">
      <c r="A13" s="33">
        <v>6172</v>
      </c>
      <c r="B13" s="17">
        <v>51</v>
      </c>
      <c r="C13" s="14" t="s">
        <v>13</v>
      </c>
      <c r="D13" s="21">
        <v>5873</v>
      </c>
      <c r="E13" s="21">
        <v>7616</v>
      </c>
      <c r="F13" s="21">
        <f>F41</f>
        <v>6820</v>
      </c>
      <c r="G13" s="35">
        <f t="shared" si="0"/>
        <v>116.12463817469776</v>
      </c>
    </row>
    <row r="14" spans="1:38" ht="15" thickBot="1" x14ac:dyDescent="0.25">
      <c r="A14" s="34">
        <v>6172</v>
      </c>
      <c r="B14" s="18">
        <v>54</v>
      </c>
      <c r="C14" s="15" t="s">
        <v>14</v>
      </c>
      <c r="D14" s="22">
        <v>3228</v>
      </c>
      <c r="E14" s="22">
        <v>3438</v>
      </c>
      <c r="F14" s="22">
        <f>F67</f>
        <v>3166</v>
      </c>
      <c r="G14" s="36">
        <f t="shared" si="0"/>
        <v>98.07930607187113</v>
      </c>
    </row>
    <row r="15" spans="1:38" ht="16.5" thickTop="1" thickBot="1" x14ac:dyDescent="0.25">
      <c r="A15" s="9" t="s">
        <v>0</v>
      </c>
      <c r="B15" s="10"/>
      <c r="C15" s="11"/>
      <c r="D15" s="12">
        <f>SUM(D9:D14)</f>
        <v>9418</v>
      </c>
      <c r="E15" s="12">
        <f>SUM(E9:E14)</f>
        <v>11371</v>
      </c>
      <c r="F15" s="12">
        <f>SUM(F9:F14)</f>
        <v>10312</v>
      </c>
      <c r="G15" s="13">
        <f t="shared" si="0"/>
        <v>109.49246124442557</v>
      </c>
      <c r="J15" s="7"/>
      <c r="K15" s="7"/>
    </row>
    <row r="16" spans="1:38" ht="13.5" thickTop="1" x14ac:dyDescent="0.2">
      <c r="C16" s="8"/>
      <c r="D16" s="8"/>
      <c r="E16" s="8"/>
      <c r="F16" s="8"/>
    </row>
    <row r="17" spans="1:11" ht="15" x14ac:dyDescent="0.25">
      <c r="A17" s="37" t="s">
        <v>20</v>
      </c>
      <c r="C17" s="8"/>
      <c r="D17" s="8"/>
      <c r="E17" s="8"/>
      <c r="F17" s="8"/>
    </row>
    <row r="18" spans="1:11" x14ac:dyDescent="0.2">
      <c r="C18" s="8"/>
      <c r="D18" s="8"/>
      <c r="E18" s="8"/>
      <c r="F18" s="8"/>
    </row>
    <row r="19" spans="1:11" s="26" customFormat="1" ht="15.75" thickBot="1" x14ac:dyDescent="0.3">
      <c r="A19" s="24" t="s">
        <v>16</v>
      </c>
      <c r="B19" s="24"/>
      <c r="C19" s="25"/>
      <c r="D19" s="25"/>
      <c r="E19" s="25"/>
      <c r="F19" s="73">
        <f>SUM(F20,F23)</f>
        <v>150</v>
      </c>
      <c r="G19" s="73"/>
    </row>
    <row r="20" spans="1:11" s="26" customFormat="1" ht="15.75" thickTop="1" x14ac:dyDescent="0.25">
      <c r="A20" s="39" t="s">
        <v>5</v>
      </c>
      <c r="B20" s="27"/>
      <c r="C20" s="28"/>
      <c r="D20" s="28"/>
      <c r="E20" s="28"/>
      <c r="F20" s="67">
        <v>1</v>
      </c>
      <c r="G20" s="68"/>
    </row>
    <row r="21" spans="1:11" s="26" customFormat="1" ht="14.25" x14ac:dyDescent="0.2">
      <c r="A21" s="74" t="s">
        <v>44</v>
      </c>
      <c r="B21" s="77"/>
      <c r="C21" s="77"/>
      <c r="D21" s="77"/>
      <c r="E21" s="77"/>
      <c r="F21" s="77"/>
      <c r="G21" s="77"/>
    </row>
    <row r="22" spans="1:11" s="26" customFormat="1" ht="12" customHeight="1" x14ac:dyDescent="0.2">
      <c r="A22" s="45"/>
      <c r="B22" s="46"/>
      <c r="C22" s="46"/>
      <c r="D22" s="46"/>
      <c r="E22" s="46"/>
      <c r="F22" s="46"/>
      <c r="G22" s="46"/>
    </row>
    <row r="23" spans="1:11" ht="15" x14ac:dyDescent="0.25">
      <c r="A23" s="27" t="s">
        <v>3</v>
      </c>
      <c r="B23" s="27"/>
      <c r="C23" s="28"/>
      <c r="D23" s="28"/>
      <c r="E23" s="28"/>
      <c r="F23" s="67">
        <v>149</v>
      </c>
      <c r="G23" s="68"/>
      <c r="J23" s="7"/>
      <c r="K23" s="7"/>
    </row>
    <row r="24" spans="1:11" ht="16.5" customHeight="1" x14ac:dyDescent="0.2">
      <c r="A24" s="69" t="s">
        <v>45</v>
      </c>
      <c r="B24" s="69"/>
      <c r="C24" s="69"/>
      <c r="D24" s="69"/>
      <c r="E24" s="69"/>
      <c r="F24" s="69"/>
      <c r="G24" s="69"/>
    </row>
    <row r="25" spans="1:11" ht="16.5" customHeight="1" x14ac:dyDescent="0.2">
      <c r="A25" s="69"/>
      <c r="B25" s="69"/>
      <c r="C25" s="69"/>
      <c r="D25" s="69"/>
      <c r="E25" s="69"/>
      <c r="F25" s="69"/>
      <c r="G25" s="69"/>
    </row>
    <row r="26" spans="1:11" ht="21" customHeight="1" x14ac:dyDescent="0.2">
      <c r="A26" s="74" t="s">
        <v>17</v>
      </c>
      <c r="B26" s="77"/>
      <c r="C26" s="77"/>
      <c r="D26" s="77"/>
      <c r="E26" s="77"/>
      <c r="F26" s="77"/>
      <c r="G26" s="77"/>
    </row>
    <row r="27" spans="1:11" s="26" customFormat="1" ht="15.75" thickBot="1" x14ac:dyDescent="0.3">
      <c r="A27" s="24" t="s">
        <v>18</v>
      </c>
      <c r="B27" s="24"/>
      <c r="C27" s="25"/>
      <c r="D27" s="25"/>
      <c r="E27" s="25"/>
      <c r="F27" s="73">
        <f>SUM(F28,F31)</f>
        <v>57</v>
      </c>
      <c r="G27" s="73"/>
    </row>
    <row r="28" spans="1:11" ht="15.75" thickTop="1" x14ac:dyDescent="0.25">
      <c r="A28" s="27" t="s">
        <v>1</v>
      </c>
      <c r="B28" s="27"/>
      <c r="C28" s="28"/>
      <c r="D28" s="28"/>
      <c r="E28" s="28"/>
      <c r="F28" s="67">
        <v>56</v>
      </c>
      <c r="G28" s="68"/>
    </row>
    <row r="29" spans="1:11" ht="31.5" customHeight="1" x14ac:dyDescent="0.2">
      <c r="A29" s="69" t="s">
        <v>46</v>
      </c>
      <c r="B29" s="72"/>
      <c r="C29" s="72"/>
      <c r="D29" s="72"/>
      <c r="E29" s="72"/>
      <c r="F29" s="72"/>
      <c r="G29" s="72"/>
    </row>
    <row r="30" spans="1:11" ht="15" customHeight="1" x14ac:dyDescent="0.2">
      <c r="A30" s="49"/>
      <c r="B30" s="50"/>
      <c r="C30" s="50"/>
      <c r="D30" s="50"/>
      <c r="E30" s="50"/>
      <c r="F30" s="50"/>
      <c r="G30" s="50"/>
    </row>
    <row r="31" spans="1:11" ht="15" x14ac:dyDescent="0.25">
      <c r="A31" s="27" t="s">
        <v>1</v>
      </c>
      <c r="B31" s="44"/>
      <c r="C31" s="44"/>
      <c r="D31" s="44"/>
      <c r="E31" s="44"/>
      <c r="F31" s="67">
        <v>1</v>
      </c>
      <c r="G31" s="68"/>
    </row>
    <row r="32" spans="1:11" ht="15" customHeight="1" x14ac:dyDescent="0.2">
      <c r="A32" s="74" t="s">
        <v>36</v>
      </c>
      <c r="B32" s="77"/>
      <c r="C32" s="77"/>
      <c r="D32" s="77"/>
      <c r="E32" s="77"/>
      <c r="F32" s="77"/>
      <c r="G32" s="77"/>
    </row>
    <row r="33" spans="1:7" ht="15" customHeight="1" x14ac:dyDescent="0.2">
      <c r="A33" s="51"/>
      <c r="B33" s="52"/>
      <c r="C33" s="52"/>
      <c r="D33" s="52"/>
      <c r="E33" s="52"/>
      <c r="F33" s="52"/>
      <c r="G33" s="52"/>
    </row>
    <row r="34" spans="1:7" s="26" customFormat="1" ht="15.75" thickBot="1" x14ac:dyDescent="0.3">
      <c r="A34" s="24" t="s">
        <v>27</v>
      </c>
      <c r="B34" s="24"/>
      <c r="C34" s="25"/>
      <c r="D34" s="25"/>
      <c r="E34" s="25"/>
      <c r="F34" s="73">
        <f>SUM(F35)</f>
        <v>100</v>
      </c>
      <c r="G34" s="73"/>
    </row>
    <row r="35" spans="1:7" ht="15.75" thickTop="1" x14ac:dyDescent="0.25">
      <c r="A35" s="27" t="s">
        <v>28</v>
      </c>
      <c r="B35" s="27"/>
      <c r="C35" s="28"/>
      <c r="D35" s="28"/>
      <c r="E35" s="28"/>
      <c r="F35" s="67">
        <v>100</v>
      </c>
      <c r="G35" s="68"/>
    </row>
    <row r="36" spans="1:7" ht="31.5" customHeight="1" x14ac:dyDescent="0.2">
      <c r="A36" s="69" t="s">
        <v>29</v>
      </c>
      <c r="B36" s="72"/>
      <c r="C36" s="72"/>
      <c r="D36" s="72"/>
      <c r="E36" s="72"/>
      <c r="F36" s="72"/>
      <c r="G36" s="72"/>
    </row>
    <row r="37" spans="1:7" ht="15.95" customHeight="1" thickBot="1" x14ac:dyDescent="0.3">
      <c r="A37" s="24" t="s">
        <v>23</v>
      </c>
      <c r="B37" s="24"/>
      <c r="C37" s="25"/>
      <c r="D37" s="25"/>
      <c r="E37" s="25"/>
      <c r="F37" s="73">
        <f>SUM(F38)</f>
        <v>19</v>
      </c>
      <c r="G37" s="73"/>
    </row>
    <row r="38" spans="1:7" ht="15.95" customHeight="1" thickTop="1" x14ac:dyDescent="0.25">
      <c r="A38" s="31" t="s">
        <v>24</v>
      </c>
      <c r="B38" s="38"/>
      <c r="C38" s="38"/>
      <c r="D38" s="43"/>
      <c r="E38" s="38"/>
      <c r="F38" s="67">
        <v>19</v>
      </c>
      <c r="G38" s="68"/>
    </row>
    <row r="39" spans="1:7" ht="15.95" customHeight="1" x14ac:dyDescent="0.2">
      <c r="A39" s="74" t="s">
        <v>41</v>
      </c>
      <c r="B39" s="74"/>
      <c r="C39" s="74"/>
      <c r="D39" s="74"/>
      <c r="E39" s="74"/>
      <c r="F39" s="74"/>
      <c r="G39" s="74"/>
    </row>
    <row r="40" spans="1:7" ht="15.95" customHeight="1" x14ac:dyDescent="0.2">
      <c r="A40" s="29"/>
      <c r="B40" s="30"/>
      <c r="C40" s="30"/>
      <c r="D40" s="43"/>
      <c r="E40" s="30"/>
      <c r="F40" s="30"/>
      <c r="G40" s="30"/>
    </row>
    <row r="41" spans="1:7" s="26" customFormat="1" ht="15.75" thickBot="1" x14ac:dyDescent="0.3">
      <c r="A41" s="24" t="s">
        <v>21</v>
      </c>
      <c r="B41" s="24"/>
      <c r="C41" s="25"/>
      <c r="D41" s="25"/>
      <c r="E41" s="25"/>
      <c r="F41" s="73">
        <f>SUM(F42,F45,F48,F51,F54,F57,F60,F63)</f>
        <v>6820</v>
      </c>
      <c r="G41" s="73"/>
    </row>
    <row r="42" spans="1:7" ht="15.75" thickTop="1" x14ac:dyDescent="0.25">
      <c r="A42" s="39" t="s">
        <v>30</v>
      </c>
      <c r="B42" s="39"/>
      <c r="C42" s="40"/>
      <c r="D42" s="40"/>
      <c r="E42" s="40"/>
      <c r="F42" s="67">
        <v>10</v>
      </c>
      <c r="G42" s="68"/>
    </row>
    <row r="43" spans="1:7" ht="15" customHeight="1" x14ac:dyDescent="0.2">
      <c r="A43" s="70" t="s">
        <v>37</v>
      </c>
      <c r="B43" s="71"/>
      <c r="C43" s="71"/>
      <c r="D43" s="71"/>
      <c r="E43" s="71"/>
      <c r="F43" s="71"/>
      <c r="G43" s="71"/>
    </row>
    <row r="44" spans="1:7" ht="15" customHeight="1" x14ac:dyDescent="0.2">
      <c r="A44" s="47"/>
      <c r="B44" s="48"/>
      <c r="C44" s="48"/>
      <c r="D44" s="48"/>
      <c r="E44" s="48"/>
      <c r="F44" s="48"/>
      <c r="G44" s="48"/>
    </row>
    <row r="45" spans="1:7" ht="15" customHeight="1" x14ac:dyDescent="0.25">
      <c r="A45" s="39" t="s">
        <v>5</v>
      </c>
      <c r="B45" s="39"/>
      <c r="C45" s="40"/>
      <c r="D45" s="40"/>
      <c r="E45" s="40"/>
      <c r="F45" s="67">
        <v>9</v>
      </c>
      <c r="G45" s="68"/>
    </row>
    <row r="46" spans="1:7" ht="15" customHeight="1" x14ac:dyDescent="0.2">
      <c r="A46" s="70" t="s">
        <v>42</v>
      </c>
      <c r="B46" s="71"/>
      <c r="C46" s="71"/>
      <c r="D46" s="71"/>
      <c r="E46" s="71"/>
      <c r="F46" s="71"/>
      <c r="G46" s="71"/>
    </row>
    <row r="47" spans="1:7" ht="15" customHeight="1" x14ac:dyDescent="0.2">
      <c r="A47" s="47"/>
      <c r="B47" s="48"/>
      <c r="C47" s="48"/>
      <c r="D47" s="48"/>
      <c r="E47" s="48"/>
      <c r="F47" s="48"/>
      <c r="G47" s="48"/>
    </row>
    <row r="48" spans="1:7" ht="15" customHeight="1" x14ac:dyDescent="0.25">
      <c r="A48" s="39" t="s">
        <v>4</v>
      </c>
      <c r="B48" s="39"/>
      <c r="C48" s="40"/>
      <c r="D48" s="40"/>
      <c r="E48" s="40"/>
      <c r="F48" s="67">
        <v>100</v>
      </c>
      <c r="G48" s="68"/>
    </row>
    <row r="49" spans="1:7" ht="29.25" customHeight="1" x14ac:dyDescent="0.2">
      <c r="A49" s="70" t="s">
        <v>47</v>
      </c>
      <c r="B49" s="71"/>
      <c r="C49" s="71"/>
      <c r="D49" s="71"/>
      <c r="E49" s="71"/>
      <c r="F49" s="71"/>
      <c r="G49" s="71"/>
    </row>
    <row r="50" spans="1:7" ht="15" customHeight="1" x14ac:dyDescent="0.2">
      <c r="A50" s="47"/>
      <c r="B50" s="48"/>
      <c r="C50" s="48"/>
      <c r="D50" s="48"/>
      <c r="E50" s="48"/>
      <c r="F50" s="48"/>
      <c r="G50" s="48"/>
    </row>
    <row r="51" spans="1:7" ht="15" customHeight="1" x14ac:dyDescent="0.25">
      <c r="A51" s="39" t="s">
        <v>3</v>
      </c>
      <c r="B51" s="39"/>
      <c r="C51" s="40"/>
      <c r="D51" s="40"/>
      <c r="E51" s="40"/>
      <c r="F51" s="67">
        <v>332</v>
      </c>
      <c r="G51" s="68"/>
    </row>
    <row r="52" spans="1:7" ht="15" customHeight="1" x14ac:dyDescent="0.2">
      <c r="A52" s="70" t="s">
        <v>43</v>
      </c>
      <c r="B52" s="71"/>
      <c r="C52" s="71"/>
      <c r="D52" s="71"/>
      <c r="E52" s="71"/>
      <c r="F52" s="71"/>
      <c r="G52" s="71"/>
    </row>
    <row r="53" spans="1:7" ht="15" customHeight="1" x14ac:dyDescent="0.2">
      <c r="A53" s="47"/>
      <c r="B53" s="48"/>
      <c r="C53" s="48"/>
      <c r="D53" s="48"/>
      <c r="E53" s="48"/>
      <c r="F53" s="48"/>
      <c r="G53" s="48"/>
    </row>
    <row r="54" spans="1:7" ht="15" customHeight="1" x14ac:dyDescent="0.25">
      <c r="A54" s="39" t="s">
        <v>3</v>
      </c>
      <c r="B54" s="39"/>
      <c r="C54" s="40"/>
      <c r="D54" s="40"/>
      <c r="E54" s="40"/>
      <c r="F54" s="67">
        <f>2060+16</f>
        <v>2076</v>
      </c>
      <c r="G54" s="68"/>
    </row>
    <row r="55" spans="1:7" ht="29.25" customHeight="1" x14ac:dyDescent="0.2">
      <c r="A55" s="70" t="s">
        <v>48</v>
      </c>
      <c r="B55" s="71"/>
      <c r="C55" s="71"/>
      <c r="D55" s="71"/>
      <c r="E55" s="71"/>
      <c r="F55" s="71"/>
      <c r="G55" s="71"/>
    </row>
    <row r="56" spans="1:7" ht="15" customHeight="1" x14ac:dyDescent="0.2">
      <c r="A56" s="47"/>
      <c r="B56" s="48"/>
      <c r="C56" s="48"/>
      <c r="D56" s="48"/>
      <c r="E56" s="48"/>
      <c r="F56" s="48"/>
      <c r="G56" s="48"/>
    </row>
    <row r="57" spans="1:7" ht="15" customHeight="1" x14ac:dyDescent="0.25">
      <c r="A57" s="39" t="s">
        <v>3</v>
      </c>
      <c r="B57" s="39"/>
      <c r="C57" s="40"/>
      <c r="D57" s="40"/>
      <c r="E57" s="40"/>
      <c r="F57" s="67">
        <f>3616+42+15</f>
        <v>3673</v>
      </c>
      <c r="G57" s="68"/>
    </row>
    <row r="58" spans="1:7" ht="15" customHeight="1" x14ac:dyDescent="0.2">
      <c r="A58" s="70" t="s">
        <v>31</v>
      </c>
      <c r="B58" s="71"/>
      <c r="C58" s="71"/>
      <c r="D58" s="71"/>
      <c r="E58" s="71"/>
      <c r="F58" s="71"/>
      <c r="G58" s="71"/>
    </row>
    <row r="59" spans="1:7" ht="15" customHeight="1" x14ac:dyDescent="0.2">
      <c r="A59" s="47"/>
      <c r="B59" s="48"/>
      <c r="C59" s="48"/>
      <c r="D59" s="48"/>
      <c r="E59" s="48"/>
      <c r="F59" s="48"/>
      <c r="G59" s="48"/>
    </row>
    <row r="60" spans="1:7" ht="15" customHeight="1" x14ac:dyDescent="0.25">
      <c r="A60" s="39" t="s">
        <v>2</v>
      </c>
      <c r="B60" s="39"/>
      <c r="C60" s="40"/>
      <c r="D60" s="40"/>
      <c r="E60" s="40"/>
      <c r="F60" s="67">
        <v>370</v>
      </c>
      <c r="G60" s="68"/>
    </row>
    <row r="61" spans="1:7" ht="15" customHeight="1" x14ac:dyDescent="0.2">
      <c r="A61" s="74" t="s">
        <v>49</v>
      </c>
      <c r="B61" s="77"/>
      <c r="C61" s="77"/>
      <c r="D61" s="77"/>
      <c r="E61" s="77"/>
      <c r="F61" s="77"/>
      <c r="G61" s="77"/>
    </row>
    <row r="62" spans="1:7" ht="15" customHeight="1" x14ac:dyDescent="0.25">
      <c r="A62" s="51"/>
      <c r="B62" s="52"/>
      <c r="C62" s="52"/>
      <c r="D62" s="52"/>
      <c r="E62" s="52"/>
      <c r="F62" s="67"/>
      <c r="G62" s="68"/>
    </row>
    <row r="63" spans="1:7" ht="15" customHeight="1" x14ac:dyDescent="0.25">
      <c r="A63" s="39" t="s">
        <v>32</v>
      </c>
      <c r="B63" s="39"/>
      <c r="C63" s="40"/>
      <c r="D63" s="40"/>
      <c r="E63" s="40"/>
      <c r="F63" s="67">
        <v>250</v>
      </c>
      <c r="G63" s="68"/>
    </row>
    <row r="64" spans="1:7" ht="15" customHeight="1" x14ac:dyDescent="0.2">
      <c r="A64" s="74" t="s">
        <v>50</v>
      </c>
      <c r="B64" s="77"/>
      <c r="C64" s="77"/>
      <c r="D64" s="77"/>
      <c r="E64" s="77"/>
      <c r="F64" s="77"/>
      <c r="G64" s="77"/>
    </row>
    <row r="65" spans="1:7" ht="15" customHeight="1" x14ac:dyDescent="0.2">
      <c r="A65" s="53"/>
      <c r="B65" s="54"/>
      <c r="C65" s="54"/>
      <c r="D65" s="54"/>
      <c r="E65" s="54"/>
      <c r="F65" s="54"/>
      <c r="G65" s="54"/>
    </row>
    <row r="66" spans="1:7" ht="15" customHeight="1" x14ac:dyDescent="0.2">
      <c r="A66" s="41"/>
      <c r="B66" s="42"/>
      <c r="C66" s="42"/>
      <c r="D66" s="43"/>
      <c r="E66" s="42"/>
      <c r="F66" s="42"/>
      <c r="G66" s="42"/>
    </row>
    <row r="67" spans="1:7" s="26" customFormat="1" ht="15" customHeight="1" thickBot="1" x14ac:dyDescent="0.3">
      <c r="A67" s="24" t="s">
        <v>19</v>
      </c>
      <c r="B67" s="24"/>
      <c r="C67" s="25"/>
      <c r="D67" s="25"/>
      <c r="E67" s="25"/>
      <c r="F67" s="73">
        <f>SUM(F68,F72,F75,F78)</f>
        <v>3166</v>
      </c>
      <c r="G67" s="73"/>
    </row>
    <row r="68" spans="1:7" ht="15" customHeight="1" thickTop="1" x14ac:dyDescent="0.25">
      <c r="A68" s="27" t="s">
        <v>1</v>
      </c>
      <c r="B68" s="27"/>
      <c r="C68" s="28"/>
      <c r="D68" s="28"/>
      <c r="E68" s="28"/>
      <c r="F68" s="67">
        <v>2600</v>
      </c>
      <c r="G68" s="68"/>
    </row>
    <row r="69" spans="1:7" ht="15" customHeight="1" x14ac:dyDescent="0.2">
      <c r="A69" s="69" t="s">
        <v>51</v>
      </c>
      <c r="B69" s="69"/>
      <c r="C69" s="69"/>
      <c r="D69" s="69"/>
      <c r="E69" s="69"/>
      <c r="F69" s="69"/>
      <c r="G69" s="69"/>
    </row>
    <row r="70" spans="1:7" ht="15" customHeight="1" x14ac:dyDescent="0.2">
      <c r="A70" s="69"/>
      <c r="B70" s="69"/>
      <c r="C70" s="69"/>
      <c r="D70" s="69"/>
      <c r="E70" s="69"/>
      <c r="F70" s="69"/>
      <c r="G70" s="69"/>
    </row>
    <row r="71" spans="1:7" ht="15" customHeight="1" x14ac:dyDescent="0.2">
      <c r="A71" s="51"/>
      <c r="B71" s="52"/>
      <c r="C71" s="52"/>
      <c r="D71" s="52"/>
      <c r="E71" s="52"/>
      <c r="F71" s="52"/>
      <c r="G71" s="52"/>
    </row>
    <row r="72" spans="1:7" ht="15" customHeight="1" x14ac:dyDescent="0.25">
      <c r="A72" s="27" t="s">
        <v>1</v>
      </c>
      <c r="B72" s="27"/>
      <c r="C72" s="28"/>
      <c r="D72" s="28"/>
      <c r="E72" s="28"/>
      <c r="F72" s="67">
        <v>370</v>
      </c>
      <c r="G72" s="68"/>
    </row>
    <row r="73" spans="1:7" ht="15" customHeight="1" x14ac:dyDescent="0.2">
      <c r="A73" s="74" t="s">
        <v>35</v>
      </c>
      <c r="B73" s="77"/>
      <c r="C73" s="77"/>
      <c r="D73" s="77"/>
      <c r="E73" s="77"/>
      <c r="F73" s="77"/>
      <c r="G73" s="77"/>
    </row>
    <row r="74" spans="1:7" ht="15" customHeight="1" x14ac:dyDescent="0.2">
      <c r="A74" s="51"/>
      <c r="B74" s="52"/>
      <c r="C74" s="52"/>
      <c r="D74" s="52"/>
      <c r="E74" s="52"/>
      <c r="F74" s="52"/>
      <c r="G74" s="52"/>
    </row>
    <row r="75" spans="1:7" ht="15" customHeight="1" x14ac:dyDescent="0.25">
      <c r="A75" s="27" t="s">
        <v>1</v>
      </c>
      <c r="B75" s="27"/>
      <c r="C75" s="28"/>
      <c r="D75" s="28"/>
      <c r="E75" s="28"/>
      <c r="F75" s="67">
        <v>20</v>
      </c>
      <c r="G75" s="68"/>
    </row>
    <row r="76" spans="1:7" ht="15" customHeight="1" x14ac:dyDescent="0.2">
      <c r="A76" s="74" t="s">
        <v>33</v>
      </c>
      <c r="B76" s="77"/>
      <c r="C76" s="77"/>
      <c r="D76" s="77"/>
      <c r="E76" s="77"/>
      <c r="F76" s="77"/>
      <c r="G76" s="77"/>
    </row>
    <row r="77" spans="1:7" ht="15" customHeight="1" x14ac:dyDescent="0.2"/>
    <row r="78" spans="1:7" ht="15" customHeight="1" x14ac:dyDescent="0.25">
      <c r="A78" s="27" t="s">
        <v>1</v>
      </c>
      <c r="B78" s="27"/>
      <c r="C78" s="28"/>
      <c r="D78" s="28"/>
      <c r="E78" s="28"/>
      <c r="F78" s="67">
        <v>176</v>
      </c>
      <c r="G78" s="68"/>
    </row>
    <row r="79" spans="1:7" ht="15" customHeight="1" x14ac:dyDescent="0.2">
      <c r="A79" s="74" t="s">
        <v>52</v>
      </c>
      <c r="B79" s="77"/>
      <c r="C79" s="77"/>
      <c r="D79" s="77"/>
      <c r="E79" s="77"/>
      <c r="F79" s="77"/>
      <c r="G79" s="77"/>
    </row>
    <row r="80" spans="1:7" ht="15" customHeight="1" x14ac:dyDescent="0.2"/>
    <row r="81" ht="15" customHeight="1" x14ac:dyDescent="0.2"/>
    <row r="82" ht="15" customHeight="1" x14ac:dyDescent="0.2"/>
    <row r="83" ht="15" customHeight="1" x14ac:dyDescent="0.2"/>
  </sheetData>
  <mergeCells count="45">
    <mergeCell ref="F34:G34"/>
    <mergeCell ref="F35:G35"/>
    <mergeCell ref="F37:G37"/>
    <mergeCell ref="A79:G79"/>
    <mergeCell ref="A76:G76"/>
    <mergeCell ref="A49:G49"/>
    <mergeCell ref="A52:G52"/>
    <mergeCell ref="A55:G55"/>
    <mergeCell ref="A58:G58"/>
    <mergeCell ref="A61:G61"/>
    <mergeCell ref="A64:G64"/>
    <mergeCell ref="A73:G73"/>
    <mergeCell ref="F54:G54"/>
    <mergeCell ref="F57:G57"/>
    <mergeCell ref="F60:G60"/>
    <mergeCell ref="F62:G62"/>
    <mergeCell ref="A3:C3"/>
    <mergeCell ref="A26:G26"/>
    <mergeCell ref="A29:G29"/>
    <mergeCell ref="A21:G21"/>
    <mergeCell ref="A32:G32"/>
    <mergeCell ref="F20:G20"/>
    <mergeCell ref="F23:G23"/>
    <mergeCell ref="A24:G25"/>
    <mergeCell ref="F28:G28"/>
    <mergeCell ref="F31:G31"/>
    <mergeCell ref="F19:G19"/>
    <mergeCell ref="F27:G27"/>
    <mergeCell ref="A46:G46"/>
    <mergeCell ref="A43:G43"/>
    <mergeCell ref="F68:G68"/>
    <mergeCell ref="F38:G38"/>
    <mergeCell ref="A36:G36"/>
    <mergeCell ref="F41:G41"/>
    <mergeCell ref="F42:G42"/>
    <mergeCell ref="F45:G45"/>
    <mergeCell ref="A39:G39"/>
    <mergeCell ref="F63:G63"/>
    <mergeCell ref="F67:G67"/>
    <mergeCell ref="F75:G75"/>
    <mergeCell ref="F78:G78"/>
    <mergeCell ref="A69:G70"/>
    <mergeCell ref="F48:G48"/>
    <mergeCell ref="F51:G51"/>
    <mergeCell ref="F72:G72"/>
  </mergeCells>
  <pageMargins left="0.70866141732283472" right="0.70866141732283472" top="0.78740157480314965" bottom="0.78740157480314965" header="0.31496062992125984" footer="0.31496062992125984"/>
  <pageSetup paperSize="9" scale="73" firstPageNumber="90" fitToHeight="9999" orientation="portrait" useFirstPageNumber="1" r:id="rId1"/>
  <headerFooter>
    <oddFooter xml:space="preserve">&amp;L&amp;"Arial CE,Kurzíva"Zastupitelstvo Olomouckého kraje 17-12-2018
6. - Rozpočet Olomouckého kraje 2019 - návrh rozpočtu
Příloha č. 3d): Fond sociálních potřeb&amp;R&amp;"Arial CE,Kurzíva"Strana &amp;P (Celkem 179) </oddFooter>
  </headerFooter>
  <rowBreaks count="1" manualBreakCount="1">
    <brk id="5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ORJ - 199</vt:lpstr>
      <vt:lpstr>'ORJ - 199'!Oblast_tisku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Kypusová Marta</dc:creator>
  <cp:lastModifiedBy>Balabuch Petr</cp:lastModifiedBy>
  <cp:lastPrinted>2018-11-26T09:55:38Z</cp:lastPrinted>
  <dcterms:created xsi:type="dcterms:W3CDTF">2012-09-12T10:10:59Z</dcterms:created>
  <dcterms:modified xsi:type="dcterms:W3CDTF">2018-11-27T06:23:39Z</dcterms:modified>
</cp:coreProperties>
</file>