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List1" sheetId="1" r:id="rId1"/>
    <sheet name="tisk" sheetId="2" r:id="rId2"/>
  </sheets>
  <definedNames>
    <definedName name="DZACATEK">'List1'!$N$1</definedName>
    <definedName name="FZACATEK">'List1'!$Q$1</definedName>
    <definedName name="LZACATEK">'List1'!$W$1</definedName>
  </definedNames>
  <calcPr fullCalcOnLoad="1"/>
</workbook>
</file>

<file path=xl/sharedStrings.xml><?xml version="1.0" encoding="utf-8"?>
<sst xmlns="http://schemas.openxmlformats.org/spreadsheetml/2006/main" count="87" uniqueCount="55">
  <si>
    <t>Poř. číslo</t>
  </si>
  <si>
    <t>Žadatel</t>
  </si>
  <si>
    <t>Název akce/projektu</t>
  </si>
  <si>
    <t>Popis akce/projektu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</si>
  <si>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</si>
  <si>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</si>
  <si>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</si>
  <si>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</si>
  <si>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</si>
  <si>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</si>
  <si>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</si>
  <si>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</si>
  <si>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</si>
  <si>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</si>
  <si>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</si>
  <si>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</si>
  <si>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</si>
  <si>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</si>
  <si>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</si>
  <si>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</si>
  <si>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</si>
  <si>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</si>
  <si>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</si>
  <si>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</si>
  <si>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</si>
  <si>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</si>
  <si>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</si>
  <si>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</si>
  <si>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-anonymizováno-</t>
  </si>
  <si>
    <t>Název DT:</t>
  </si>
  <si>
    <t>Typ dotačního titulu:</t>
  </si>
  <si>
    <t xml:space="preserve">Strana: </t>
  </si>
  <si>
    <t>Celkem:</t>
  </si>
  <si>
    <t>Celkové předpokládané výdaje realizované akce/projektu</t>
  </si>
  <si>
    <t>Termín akce/ realizace projektu
OD - DO</t>
  </si>
  <si>
    <t>Účel použití dotace na akci/projekt/konkrétní účel</t>
  </si>
  <si>
    <t>1</t>
  </si>
  <si>
    <t>TANA oční klinika s.r.o.</t>
  </si>
  <si>
    <t>Vzdělávání mladých lékařů v oboru oftalmologie</t>
  </si>
  <si>
    <t>Dotace bude použita pouze na úhradu nákladů souvisejících se specializační přípravou lékaře, a to mzdové náklady školence a související sociální a zdravotní pojištění, mzdové náklady školitele, cestovní náklady školence, náklady stáží a vzdělávacích akcíškolence, náklady na pracovní oděv školence a zdravotnický materiál.</t>
  </si>
  <si>
    <t>1/2018</t>
  </si>
  <si>
    <t>12/2018</t>
  </si>
  <si>
    <t>31.01.2019</t>
  </si>
  <si>
    <t>2</t>
  </si>
  <si>
    <t>URBAN-MED s.r.o.</t>
  </si>
  <si>
    <t>SPECIALIZAČNÍ PŘÍPRAVA K ATESTACI
v oboru všeobecné praktické lékařství</t>
  </si>
  <si>
    <t>Cílem projektu je zajistit lékařce specializační přípravu k atestaci v oboru všeobecné praktické lékařství dle platného vzdělávacího programu a umožnit tak nástup „nové generace“ do ordinace praktického lékaře. Absolvováním specializační přípravy a slož</t>
  </si>
  <si>
    <t>Dotace bude použita pouze na úhradu nákladů souvisejících se specializační přípravou lékaře, a to mzdové náklady školence a související sociální a zdravotní pojištění, mzdové náklady školitele, cestovní náklady školence, náklady stáží a vzdělávacích akcíškolence, náklady na pracovní oděv školence a zdravotnický materiál.
Kalkulace na kalendářní rok 2018:
Mzdové náklady školence (vč. ZP, SP)492 000 Kč
Cestovní náklady školence                        4 500 Kč
Vzdělávací akce školence                        20 000 Kč
Mzdové náklady školitele                   150 400 Kč (v souvislosti s vedením školence)</t>
  </si>
  <si>
    <t>dne:</t>
  </si>
  <si>
    <t>Program pro vzdělávání ve zdravotnictví v roce 2018</t>
  </si>
  <si>
    <t>krajský dotační titul</t>
  </si>
  <si>
    <t>B1</t>
  </si>
  <si>
    <t>B2</t>
  </si>
  <si>
    <t>D</t>
  </si>
  <si>
    <t>Příprava mladého lékaře (-anonymizováno-) na složení specializační zkoušky v oboru oftalmologie.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</si>
</sst>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20" fillId="7" borderId="8" applyNumberForma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Continuous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Continuous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Continuous" vertical="center" wrapText="1"/>
    </xf>
    <xf numFmtId="0" fontId="2" fillId="0" borderId="21" xfId="0" applyFont="1" applyFill="1" applyBorder="1" applyAlignment="1">
      <alignment horizontal="centerContinuous" wrapText="1"/>
    </xf>
    <xf numFmtId="0" fontId="2" fillId="0" borderId="22" xfId="0" applyFont="1" applyFill="1" applyBorder="1" applyAlignment="1">
      <alignment horizontal="centerContinuous" wrapText="1"/>
    </xf>
    <xf numFmtId="0" fontId="2" fillId="0" borderId="23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4" fillId="0" borderId="24" xfId="0" applyFont="1" applyBorder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Continuous" vertical="top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6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4" fontId="2" fillId="0" borderId="11" xfId="0" applyNumberFormat="1" applyFont="1" applyFill="1" applyBorder="1" applyAlignment="1">
      <alignment horizontal="centerContinuous" wrapText="1"/>
    </xf>
    <xf numFmtId="164" fontId="2" fillId="0" borderId="12" xfId="0" applyNumberFormat="1" applyFont="1" applyFill="1" applyBorder="1" applyAlignment="1">
      <alignment horizontal="centerContinuous" wrapText="1"/>
    </xf>
    <xf numFmtId="164" fontId="2" fillId="0" borderId="21" xfId="0" applyNumberFormat="1" applyFont="1" applyFill="1" applyBorder="1" applyAlignment="1">
      <alignment horizontal="centerContinuous" wrapText="1"/>
    </xf>
    <xf numFmtId="0" fontId="2" fillId="0" borderId="19" xfId="0" applyFont="1" applyFill="1" applyBorder="1" applyAlignment="1">
      <alignment horizontal="centerContinuous" wrapText="1"/>
    </xf>
    <xf numFmtId="0" fontId="2" fillId="0" borderId="23" xfId="0" applyFont="1" applyFill="1" applyBorder="1" applyAlignment="1">
      <alignment horizontal="centerContinuous" wrapText="1"/>
    </xf>
    <xf numFmtId="164" fontId="2" fillId="0" borderId="15" xfId="0" applyNumberFormat="1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21" xfId="0" applyFont="1" applyFill="1" applyBorder="1" applyAlignment="1">
      <alignment horizontal="centerContinuous" vertical="top" wrapText="1"/>
    </xf>
    <xf numFmtId="3" fontId="4" fillId="0" borderId="28" xfId="0" applyNumberFormat="1" applyFont="1" applyBorder="1" applyAlignment="1">
      <alignment horizontal="right" vertical="top"/>
    </xf>
    <xf numFmtId="0" fontId="2" fillId="0" borderId="13" xfId="0" applyFont="1" applyFill="1" applyBorder="1" applyAlignment="1">
      <alignment horizontal="centerContinuous" vertical="center" wrapText="1"/>
    </xf>
    <xf numFmtId="0" fontId="3" fillId="0" borderId="24" xfId="0" applyFont="1" applyBorder="1" applyAlignment="1">
      <alignment horizontal="centerContinuous" vertical="center"/>
    </xf>
    <xf numFmtId="0" fontId="2" fillId="0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14" xfId="0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  <top style="thin"/>
      </border>
    </dxf>
    <dxf>
      <border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  <top style="thin"/>
      </border>
    </dxf>
    <dxf>
      <border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57421875" style="0" customWidth="1"/>
    <col min="2" max="10" width="14.421875" style="0" customWidth="1"/>
    <col min="11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</cols>
  <sheetData>
    <row r="1" s="18" customFormat="1" ht="10.5" customHeight="1"/>
    <row r="2" s="18" customFormat="1" ht="10.5" customHeight="1"/>
    <row r="3" s="18" customFormat="1" ht="10.5" customHeight="1"/>
    <row r="4" s="18" customFormat="1" ht="10.5" customHeight="1"/>
    <row r="5" s="18" customFormat="1" ht="10.5" customHeight="1"/>
    <row r="6" s="18" customFormat="1" ht="10.5" customHeight="1"/>
    <row r="7" s="18" customFormat="1" ht="10.5" customHeight="1" thickBot="1"/>
    <row r="8" spans="2:24" s="22" customFormat="1" ht="53.25" customHeight="1" thickBot="1">
      <c r="B8" s="14" t="s">
        <v>0</v>
      </c>
      <c r="C8" s="69" t="s">
        <v>1</v>
      </c>
      <c r="D8" s="19"/>
      <c r="E8" s="19"/>
      <c r="F8" s="19"/>
      <c r="G8" s="19"/>
      <c r="H8" s="19"/>
      <c r="I8" s="19"/>
      <c r="J8" s="19"/>
      <c r="K8" s="20"/>
      <c r="L8" s="16" t="s">
        <v>2</v>
      </c>
      <c r="M8" s="21" t="s">
        <v>3</v>
      </c>
      <c r="N8" s="16" t="s">
        <v>4</v>
      </c>
      <c r="O8" s="12" t="s">
        <v>5</v>
      </c>
      <c r="P8" s="17" t="s">
        <v>6</v>
      </c>
      <c r="Q8" s="21"/>
      <c r="R8" s="17" t="s">
        <v>7</v>
      </c>
      <c r="S8" s="11" t="s">
        <v>8</v>
      </c>
      <c r="T8" s="48" t="s">
        <v>9</v>
      </c>
      <c r="U8" s="49"/>
      <c r="V8" s="49"/>
      <c r="W8" s="47"/>
      <c r="X8" s="16" t="s">
        <v>10</v>
      </c>
    </row>
    <row r="9" spans="2:24" s="22" customFormat="1" ht="13.5" customHeight="1">
      <c r="B9" s="15"/>
      <c r="C9" s="70" t="s">
        <v>11</v>
      </c>
      <c r="D9" s="23"/>
      <c r="E9" s="23"/>
      <c r="F9" s="23"/>
      <c r="G9" s="53"/>
      <c r="H9" s="52"/>
      <c r="I9" s="24"/>
      <c r="J9" s="24"/>
      <c r="K9" s="71"/>
      <c r="L9" s="13"/>
      <c r="M9" s="25"/>
      <c r="N9" s="13"/>
      <c r="O9" s="13"/>
      <c r="P9" s="26"/>
      <c r="Q9" s="27"/>
      <c r="R9" s="26"/>
      <c r="S9" s="46"/>
      <c r="T9" s="28" t="s">
        <v>12</v>
      </c>
      <c r="U9" s="28" t="s">
        <v>13</v>
      </c>
      <c r="V9" s="29" t="s">
        <v>14</v>
      </c>
      <c r="W9" s="12" t="s">
        <v>15</v>
      </c>
      <c r="X9" s="13"/>
    </row>
    <row r="10" spans="2:24" s="22" customFormat="1" ht="13.5" thickBot="1">
      <c r="B10" s="30"/>
      <c r="C10" s="72" t="s">
        <v>16</v>
      </c>
      <c r="D10" s="73" t="s">
        <v>17</v>
      </c>
      <c r="E10" s="73" t="s">
        <v>18</v>
      </c>
      <c r="F10" s="73" t="s">
        <v>19</v>
      </c>
      <c r="G10" s="74" t="s">
        <v>20</v>
      </c>
      <c r="H10" s="75" t="s">
        <v>21</v>
      </c>
      <c r="I10" s="76" t="s">
        <v>22</v>
      </c>
      <c r="J10" s="76" t="s">
        <v>23</v>
      </c>
      <c r="K10" s="77" t="s">
        <v>24</v>
      </c>
      <c r="L10" s="31"/>
      <c r="M10" s="32"/>
      <c r="N10" s="31"/>
      <c r="O10" s="31"/>
      <c r="P10" s="33" t="s">
        <v>25</v>
      </c>
      <c r="Q10" s="34" t="s">
        <v>26</v>
      </c>
      <c r="R10" s="33"/>
      <c r="S10" s="35"/>
      <c r="T10" s="34"/>
      <c r="U10" s="34"/>
      <c r="V10" s="36" t="s">
        <v>27</v>
      </c>
      <c r="W10" s="31"/>
      <c r="X10" s="31"/>
    </row>
    <row r="11" spans="2:24" s="39" customFormat="1" ht="12.75" customHeight="1">
      <c r="B11" s="37" t="s">
        <v>36</v>
      </c>
      <c r="C11" s="82" t="s">
        <v>37</v>
      </c>
      <c r="D11" s="83" t="s">
        <v>28</v>
      </c>
      <c r="E11" s="87" t="s">
        <v>28</v>
      </c>
      <c r="F11" s="83" t="s">
        <v>28</v>
      </c>
      <c r="G11" s="83" t="s">
        <v>28</v>
      </c>
      <c r="H11" s="83" t="s">
        <v>28</v>
      </c>
      <c r="I11" s="83" t="s">
        <v>28</v>
      </c>
      <c r="J11" s="83" t="s">
        <v>28</v>
      </c>
      <c r="K11" s="83" t="s">
        <v>28</v>
      </c>
      <c r="L11" s="38" t="s">
        <v>38</v>
      </c>
      <c r="M11" s="38" t="s">
        <v>54</v>
      </c>
      <c r="N11" s="38" t="s">
        <v>39</v>
      </c>
      <c r="O11" s="85">
        <v>425800</v>
      </c>
      <c r="P11" s="84" t="s">
        <v>40</v>
      </c>
      <c r="Q11" s="84" t="s">
        <v>41</v>
      </c>
      <c r="R11" s="85">
        <v>300000</v>
      </c>
      <c r="S11" s="85" t="s">
        <v>42</v>
      </c>
      <c r="T11" s="85"/>
      <c r="U11" s="85"/>
      <c r="V11" s="85"/>
      <c r="W11" s="85">
        <f>SUM(T11:V11)</f>
        <v>0</v>
      </c>
      <c r="X11" s="68">
        <v>300000</v>
      </c>
    </row>
    <row r="12" spans="2:24" s="39" customFormat="1" ht="12.75" customHeight="1" thickBot="1">
      <c r="B12" s="37" t="s">
        <v>43</v>
      </c>
      <c r="C12" s="82" t="s">
        <v>44</v>
      </c>
      <c r="D12" s="83" t="s">
        <v>28</v>
      </c>
      <c r="E12" s="87" t="s">
        <v>28</v>
      </c>
      <c r="F12" s="83" t="s">
        <v>28</v>
      </c>
      <c r="G12" s="83" t="s">
        <v>28</v>
      </c>
      <c r="H12" s="83" t="s">
        <v>28</v>
      </c>
      <c r="I12" s="83" t="s">
        <v>28</v>
      </c>
      <c r="J12" s="83" t="s">
        <v>28</v>
      </c>
      <c r="K12" s="83" t="s">
        <v>28</v>
      </c>
      <c r="L12" s="38" t="s">
        <v>45</v>
      </c>
      <c r="M12" s="38" t="s">
        <v>46</v>
      </c>
      <c r="N12" s="38" t="s">
        <v>47</v>
      </c>
      <c r="O12" s="85">
        <v>666900</v>
      </c>
      <c r="P12" s="84" t="s">
        <v>40</v>
      </c>
      <c r="Q12" s="84" t="s">
        <v>41</v>
      </c>
      <c r="R12" s="85">
        <v>280000</v>
      </c>
      <c r="S12" s="85" t="s">
        <v>42</v>
      </c>
      <c r="T12" s="85"/>
      <c r="U12" s="85"/>
      <c r="V12" s="85"/>
      <c r="W12" s="85">
        <f>SUM(T12:V12)</f>
        <v>0</v>
      </c>
      <c r="X12" s="68">
        <v>280000</v>
      </c>
    </row>
    <row r="13" spans="1:24" s="51" customFormat="1" ht="15">
      <c r="A13" s="50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80"/>
      <c r="Q13" s="79"/>
      <c r="R13" s="81"/>
      <c r="S13" s="81"/>
      <c r="T13" s="81"/>
      <c r="U13" s="81"/>
      <c r="V13" s="78"/>
      <c r="W13" s="79"/>
      <c r="X13" s="78"/>
    </row>
    <row r="14" s="40" customFormat="1" ht="10.5"/>
    <row r="15" spans="1:21" s="40" customFormat="1" ht="15">
      <c r="A15" s="41" t="s">
        <v>48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T15" s="42"/>
      <c r="U15"/>
    </row>
    <row r="16" spans="1:13" s="40" customFormat="1" ht="10.5">
      <c r="A16" s="41" t="s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43" t="s">
        <v>49</v>
      </c>
      <c r="L16" s="43"/>
      <c r="M16" s="43"/>
    </row>
    <row r="17" spans="1:13" s="40" customFormat="1" ht="10.5">
      <c r="A17" s="41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3" t="s">
        <v>50</v>
      </c>
      <c r="L17" s="43"/>
      <c r="M17" s="43"/>
    </row>
    <row r="18" s="40" customFormat="1" ht="10.5"/>
    <row r="19" s="40" customFormat="1" ht="10.5"/>
    <row r="20" spans="20:23" s="40" customFormat="1" ht="10.5">
      <c r="T20" s="44" t="s">
        <v>31</v>
      </c>
      <c r="U20" s="45" t="s">
        <v>36</v>
      </c>
      <c r="V20" s="44" t="s">
        <v>32</v>
      </c>
      <c r="W20" s="45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Layout" zoomScaleNormal="80" zoomScaleSheetLayoutView="80" workbookViewId="0" topLeftCell="A13">
      <selection activeCell="D27" sqref="D27"/>
    </sheetView>
  </sheetViews>
  <sheetFormatPr defaultColWidth="9.140625" defaultRowHeight="15"/>
  <cols>
    <col min="1" max="1" width="4.140625" style="58" customWidth="1"/>
    <col min="2" max="2" width="5.28125" style="2" customWidth="1"/>
    <col min="3" max="3" width="22.140625" style="4" customWidth="1"/>
    <col min="4" max="4" width="37.57421875" style="6" customWidth="1"/>
    <col min="5" max="5" width="17.7109375" style="10" customWidth="1"/>
    <col min="6" max="6" width="12.140625" style="57" customWidth="1"/>
    <col min="7" max="7" width="19.140625" style="8" customWidth="1"/>
    <col min="8" max="8" width="10.00390625" style="0" customWidth="1"/>
    <col min="15" max="15" width="13.421875" style="8" customWidth="1"/>
  </cols>
  <sheetData>
    <row r="1" spans="2:15" ht="15.75" customHeight="1" thickBot="1">
      <c r="B1" s="14" t="s">
        <v>0</v>
      </c>
      <c r="C1" s="14" t="s">
        <v>1</v>
      </c>
      <c r="D1" s="1" t="s">
        <v>2</v>
      </c>
      <c r="E1" s="60" t="s">
        <v>33</v>
      </c>
      <c r="F1" s="16" t="s">
        <v>34</v>
      </c>
      <c r="G1" s="60" t="s">
        <v>7</v>
      </c>
      <c r="H1" s="17" t="s">
        <v>8</v>
      </c>
      <c r="I1" s="69" t="s">
        <v>9</v>
      </c>
      <c r="J1" s="19"/>
      <c r="K1" s="19"/>
      <c r="L1" s="19"/>
      <c r="M1" s="19"/>
      <c r="N1" s="47"/>
      <c r="O1" s="65" t="s">
        <v>10</v>
      </c>
    </row>
    <row r="2" spans="2:15" ht="15.75" thickBot="1">
      <c r="B2" s="15"/>
      <c r="C2" s="15"/>
      <c r="D2" s="1" t="s">
        <v>3</v>
      </c>
      <c r="E2" s="61"/>
      <c r="F2" s="13"/>
      <c r="G2" s="61"/>
      <c r="H2" s="63"/>
      <c r="I2" s="91" t="s">
        <v>12</v>
      </c>
      <c r="J2" s="92" t="s">
        <v>51</v>
      </c>
      <c r="K2" s="91" t="s">
        <v>52</v>
      </c>
      <c r="L2" s="92" t="s">
        <v>14</v>
      </c>
      <c r="M2" s="29" t="s">
        <v>53</v>
      </c>
      <c r="N2" s="13" t="s">
        <v>15</v>
      </c>
      <c r="O2" s="61"/>
    </row>
    <row r="3" spans="2:15" ht="21.75" thickBot="1">
      <c r="B3" s="30"/>
      <c r="C3" s="30"/>
      <c r="D3" s="1" t="s">
        <v>35</v>
      </c>
      <c r="E3" s="62"/>
      <c r="F3" s="31"/>
      <c r="G3" s="62"/>
      <c r="H3" s="64"/>
      <c r="I3" s="67"/>
      <c r="J3" s="66"/>
      <c r="K3" s="67"/>
      <c r="L3" s="66"/>
      <c r="M3" s="36" t="s">
        <v>27</v>
      </c>
      <c r="N3" s="31"/>
      <c r="O3" s="62"/>
    </row>
    <row r="4" spans="1:15" ht="60">
      <c r="A4" s="86"/>
      <c r="B4" s="93" t="str">
        <f ca="1">IF(OFFSET(List1!B$11,tisk!A3,0)&gt;0,OFFSET(List1!B$11,tisk!A3,0),"")</f>
        <v>1</v>
      </c>
      <c r="C4" s="3" t="str">
        <f ca="1">IF(B4="","",CONCATENATE(OFFSET(List1!C$11,tisk!A3,0),"
",OFFSET(List1!D$11,tisk!A3,0),"
",OFFSET(List1!E$11,tisk!A3,0),"
",OFFSET(List1!F$11,tisk!A3,0)))</f>
        <v>TANA oční klinika s.r.o.
-anonymizováno-
-anonymizováno-
-anonymizováno-</v>
      </c>
      <c r="D4" s="89" t="str">
        <f ca="1">IF(B4="","",OFFSET(List1!L$11,tisk!A3,0))</f>
        <v>Vzdělávání mladých lékařů v oboru oftalmologie</v>
      </c>
      <c r="E4" s="94">
        <f ca="1">IF(B4="","",OFFSET(List1!O$11,tisk!A3,0))</f>
        <v>425800</v>
      </c>
      <c r="F4" s="55" t="str">
        <f ca="1">IF(B4="","",OFFSET(List1!P$11,tisk!A3,0))</f>
        <v>1/2018</v>
      </c>
      <c r="G4" s="95">
        <f ca="1">IF(B4="","",OFFSET(List1!R$11,tisk!A3,0))</f>
        <v>300000</v>
      </c>
      <c r="H4" s="96" t="str">
        <f ca="1">IF(B4="","",OFFSET(List1!S$11,tisk!A3,0))</f>
        <v>31.01.2019</v>
      </c>
      <c r="I4" s="93">
        <v>1</v>
      </c>
      <c r="J4" s="97">
        <v>8</v>
      </c>
      <c r="K4" s="93">
        <v>1</v>
      </c>
      <c r="L4" s="97">
        <v>10</v>
      </c>
      <c r="M4" s="93">
        <v>8</v>
      </c>
      <c r="N4" s="93">
        <f>SUM(I4:M6)</f>
        <v>28</v>
      </c>
      <c r="O4" s="95">
        <f ca="1">IF(B4="","",OFFSET(List1!X$11,tisk!A3,0))</f>
        <v>300000</v>
      </c>
    </row>
    <row r="5" spans="1:15" ht="75" customHeight="1">
      <c r="A5" s="86"/>
      <c r="B5" s="93"/>
      <c r="C5" s="3" t="str">
        <f ca="1">IF(B4="","",CONCATENATE("Okres ",OFFSET(List1!G$11,tisk!A3,0),"
","Právní forma","
",OFFSET(List1!H$11,tisk!A3,0),"
","IČO ",OFFSET(List1!I$11,tisk!A3,0),"
 ","B.Ú. ",OFFSET(List1!J$11,tisk!A3,0)))</f>
        <v>Okres -anonymizováno-
Právní forma
-anonymizováno-
IČO -anonymizováno-
 B.Ú. -anonymizováno-</v>
      </c>
      <c r="D5" s="5" t="str">
        <f ca="1">IF(B4="","",OFFSET(List1!M$11,tisk!A3,0))</f>
        <v>Příprava mladého lékaře (-anonymizováno-) na složení specializační zkoušky v oboru oftalmologie.</v>
      </c>
      <c r="E5" s="94"/>
      <c r="F5" s="54"/>
      <c r="G5" s="95"/>
      <c r="H5" s="96"/>
      <c r="I5" s="93"/>
      <c r="J5" s="98"/>
      <c r="K5" s="93"/>
      <c r="L5" s="98"/>
      <c r="M5" s="93"/>
      <c r="N5" s="93"/>
      <c r="O5" s="95"/>
    </row>
    <row r="6" spans="1:15" ht="150">
      <c r="A6" s="86">
        <f>ROW()/3-1</f>
        <v>1</v>
      </c>
      <c r="B6" s="93"/>
      <c r="C6" s="3" t="str">
        <f ca="1">IF(B4="","",CONCATENATE("Zástupce","
",OFFSET(List1!K$11,tisk!A3,0)))</f>
        <v>Zástupce
-anonymizováno-</v>
      </c>
      <c r="D6" s="5" t="str">
        <f ca="1">IF(B4="","",CONCATENATE("Dotace bude použita na:","
",OFFSET(List1!N$11,tisk!A3,0)))</f>
        <v>Dotace bude použita na:
Dotace bude použita pouze na úhradu nákladů souvisejících se specializační přípravou lékaře, a to mzdové náklady školence a související sociální a zdravotní pojištění, mzdové náklady školitele, cestovní náklady školence, náklady stáží a vzdělávacích akcíškolence, náklady na pracovní oděv školence a zdravotnický materiál.</v>
      </c>
      <c r="E6" s="94"/>
      <c r="F6" s="55" t="str">
        <f ca="1">IF(B4="","",OFFSET(List1!Q$11,tisk!A3,0))</f>
        <v>12/2018</v>
      </c>
      <c r="G6" s="95"/>
      <c r="H6" s="96"/>
      <c r="I6" s="93"/>
      <c r="J6" s="98"/>
      <c r="K6" s="93"/>
      <c r="L6" s="98"/>
      <c r="M6" s="93"/>
      <c r="N6" s="93"/>
      <c r="O6" s="95"/>
    </row>
    <row r="7" spans="1:15" ht="60">
      <c r="A7" s="86"/>
      <c r="B7" s="93" t="str">
        <f ca="1">IF(OFFSET(List1!B$11,tisk!A6,0)&gt;0,OFFSET(List1!B$11,tisk!A6,0),"")</f>
        <v>2</v>
      </c>
      <c r="C7" s="3" t="str">
        <f ca="1">IF(B7="","",CONCATENATE(OFFSET(List1!C$11,tisk!A6,0),"
",OFFSET(List1!D$11,tisk!A6,0),"
",OFFSET(List1!E$11,tisk!A6,0),"
",OFFSET(List1!F$11,tisk!A6,0)))</f>
        <v>URBAN-MED s.r.o.
-anonymizováno-
-anonymizováno-
-anonymizováno-</v>
      </c>
      <c r="D7" s="89" t="str">
        <f ca="1">IF(B7="","",OFFSET(List1!L$11,tisk!A6,0))</f>
        <v>SPECIALIZAČNÍ PŘÍPRAVA K ATESTACI
v oboru všeobecné praktické lékařství</v>
      </c>
      <c r="E7" s="94">
        <f ca="1">IF(B7="","",OFFSET(List1!O$11,tisk!A6,0))</f>
        <v>666900</v>
      </c>
      <c r="F7" s="90" t="str">
        <f ca="1">IF(B7="","",OFFSET(List1!P$11,tisk!A6,0))</f>
        <v>1/2018</v>
      </c>
      <c r="G7" s="95">
        <f ca="1">IF(B7="","",OFFSET(List1!R$11,tisk!A6,0))</f>
        <v>280000</v>
      </c>
      <c r="H7" s="96" t="str">
        <f ca="1">IF(B7="","",OFFSET(List1!S$11,tisk!A6,0))</f>
        <v>31.01.2019</v>
      </c>
      <c r="I7" s="99">
        <v>5</v>
      </c>
      <c r="J7" s="99">
        <v>10</v>
      </c>
      <c r="K7" s="99">
        <v>5</v>
      </c>
      <c r="L7" s="99">
        <v>10</v>
      </c>
      <c r="M7" s="99">
        <v>8</v>
      </c>
      <c r="N7" s="99">
        <f>SUM(I7:M9)</f>
        <v>38</v>
      </c>
      <c r="O7" s="95">
        <f ca="1">IF(B7="","",OFFSET(List1!X$11,tisk!A6,0))</f>
        <v>280000</v>
      </c>
    </row>
    <row r="8" spans="1:15" ht="120">
      <c r="A8" s="86"/>
      <c r="B8" s="93"/>
      <c r="C8" s="3" t="str">
        <f ca="1">IF(B7="","",CONCATENATE("Okres ",OFFSET(List1!G$11,tisk!A6,0),"
","Právní forma","
",OFFSET(List1!H$11,tisk!A6,0),"
","IČO ",OFFSET(List1!I$11,tisk!A6,0),"
 ","B.Ú. ",OFFSET(List1!J$11,tisk!A6,0)))</f>
        <v>Okres -anonymizováno-
Právní forma
-anonymizováno-
IČO -anonymizováno-
 B.Ú. -anonymizováno-</v>
      </c>
      <c r="D8" s="5" t="str">
        <f ca="1">IF(B7="","",OFFSET(List1!M$11,tisk!A6,0))</f>
        <v>Cílem projektu je zajistit lékařce specializační přípravu k atestaci v oboru všeobecné praktické lékařství dle platného vzdělávacího programu a umožnit tak nástup „nové generace“ do ordinace praktického lékaře. Absolvováním specializační přípravy a slož</v>
      </c>
      <c r="E8" s="94"/>
      <c r="F8" s="88"/>
      <c r="G8" s="95"/>
      <c r="H8" s="96"/>
      <c r="I8" s="99"/>
      <c r="J8" s="99"/>
      <c r="K8" s="99"/>
      <c r="L8" s="99"/>
      <c r="M8" s="99"/>
      <c r="N8" s="99"/>
      <c r="O8" s="95"/>
    </row>
    <row r="9" spans="1:15" ht="409.5">
      <c r="A9" s="86">
        <f>ROW()/3-1</f>
        <v>2</v>
      </c>
      <c r="B9" s="93"/>
      <c r="C9" s="3" t="str">
        <f ca="1">IF(B7="","",CONCATENATE("Zástupce","
",OFFSET(List1!K$11,tisk!A6,0)))</f>
        <v>Zástupce
-anonymizováno-</v>
      </c>
      <c r="D9" s="5" t="str">
        <f ca="1">IF(B7="","",CONCATENATE("Dotace bude použita na:",OFFSET(List1!N$11,tisk!A6,0)))</f>
        <v>Dotace bude použita na:Dotace bude použita pouze na úhradu nákladů souvisejících se specializační přípravou lékaře, a to mzdové náklady školence a související sociální a zdravotní pojištění, mzdové náklady školitele, cestovní náklady školence, náklady stáží a vzdělávacích akcíškolence, náklady na pracovní oděv školence a zdravotnický materiál.
Kalkulace na kalendářní rok 2018:
Mzdové náklady školence (vč. ZP, SP)492 000 Kč
Cestovní náklady školence                        4 500 Kč
Vzdělávací akce školence                        20 000 Kč
Mzdové náklady školitele                   150 400 Kč (v souvislosti s vedením školence)</v>
      </c>
      <c r="E9" s="94"/>
      <c r="F9" s="90" t="str">
        <f ca="1">IF(B7="","",OFFSET(List1!Q$11,tisk!A6,0))</f>
        <v>12/2018</v>
      </c>
      <c r="G9" s="95"/>
      <c r="H9" s="96"/>
      <c r="I9" s="99"/>
      <c r="J9" s="99"/>
      <c r="K9" s="99"/>
      <c r="L9" s="99"/>
      <c r="M9" s="99"/>
      <c r="N9" s="99"/>
      <c r="O9" s="95"/>
    </row>
    <row r="10" spans="1:15" s="2" customFormat="1" ht="15">
      <c r="A10" s="59"/>
      <c r="C10" s="3"/>
      <c r="D10" s="5"/>
      <c r="E10" s="9"/>
      <c r="F10" s="56"/>
      <c r="G10" s="7"/>
      <c r="O10" s="7"/>
    </row>
    <row r="11" spans="1:15" s="2" customFormat="1" ht="15">
      <c r="A11" s="59"/>
      <c r="C11" s="3"/>
      <c r="D11" s="5"/>
      <c r="E11" s="9"/>
      <c r="F11" s="56"/>
      <c r="G11" s="7"/>
      <c r="O11" s="7"/>
    </row>
    <row r="12" spans="1:15" s="2" customFormat="1" ht="15">
      <c r="A12" s="59"/>
      <c r="C12" s="3"/>
      <c r="D12" s="5"/>
      <c r="E12" s="9"/>
      <c r="F12" s="56"/>
      <c r="G12" s="7"/>
      <c r="O12" s="7"/>
    </row>
    <row r="13" spans="1:15" s="2" customFormat="1" ht="15">
      <c r="A13" s="59"/>
      <c r="C13" s="3"/>
      <c r="D13" s="5"/>
      <c r="E13" s="9"/>
      <c r="F13" s="56"/>
      <c r="G13" s="7"/>
      <c r="O13" s="7"/>
    </row>
    <row r="14" spans="1:15" s="2" customFormat="1" ht="15">
      <c r="A14" s="59"/>
      <c r="C14" s="3"/>
      <c r="D14" s="5"/>
      <c r="E14" s="9"/>
      <c r="F14" s="56"/>
      <c r="G14" s="7"/>
      <c r="O14" s="7"/>
    </row>
    <row r="15" spans="1:15" s="2" customFormat="1" ht="15">
      <c r="A15" s="59"/>
      <c r="C15" s="3"/>
      <c r="D15" s="5"/>
      <c r="E15" s="9"/>
      <c r="F15" s="56"/>
      <c r="G15" s="7"/>
      <c r="O15" s="7"/>
    </row>
    <row r="16" spans="1:15" s="2" customFormat="1" ht="15">
      <c r="A16" s="59"/>
      <c r="C16" s="3"/>
      <c r="D16" s="5"/>
      <c r="E16" s="9"/>
      <c r="F16" s="56"/>
      <c r="G16" s="7"/>
      <c r="O16" s="7"/>
    </row>
    <row r="17" spans="1:15" s="2" customFormat="1" ht="15">
      <c r="A17" s="59"/>
      <c r="C17" s="3"/>
      <c r="D17" s="5"/>
      <c r="E17" s="9"/>
      <c r="F17" s="56"/>
      <c r="G17" s="7"/>
      <c r="O17" s="7"/>
    </row>
    <row r="18" spans="1:15" s="2" customFormat="1" ht="15">
      <c r="A18" s="59"/>
      <c r="C18" s="3"/>
      <c r="D18" s="5"/>
      <c r="E18" s="9"/>
      <c r="F18" s="56"/>
      <c r="G18" s="7"/>
      <c r="O18" s="7"/>
    </row>
    <row r="19" spans="1:15" s="2" customFormat="1" ht="15">
      <c r="A19" s="59"/>
      <c r="C19" s="3"/>
      <c r="D19" s="5"/>
      <c r="E19" s="9"/>
      <c r="F19" s="56"/>
      <c r="G19" s="7"/>
      <c r="O19" s="7"/>
    </row>
    <row r="20" spans="1:15" s="2" customFormat="1" ht="15">
      <c r="A20" s="59"/>
      <c r="C20" s="3"/>
      <c r="D20" s="5"/>
      <c r="E20" s="9"/>
      <c r="F20" s="56"/>
      <c r="G20" s="7"/>
      <c r="O20" s="7"/>
    </row>
    <row r="21" spans="1:15" s="2" customFormat="1" ht="15">
      <c r="A21" s="59"/>
      <c r="C21" s="3"/>
      <c r="D21" s="5"/>
      <c r="E21" s="9"/>
      <c r="F21" s="56"/>
      <c r="G21" s="7"/>
      <c r="O21" s="7"/>
    </row>
    <row r="22" spans="1:15" s="2" customFormat="1" ht="15">
      <c r="A22" s="59"/>
      <c r="C22" s="3"/>
      <c r="D22" s="5"/>
      <c r="E22" s="9"/>
      <c r="F22" s="56"/>
      <c r="G22" s="7"/>
      <c r="O22" s="7"/>
    </row>
    <row r="23" spans="1:15" s="2" customFormat="1" ht="15">
      <c r="A23" s="59"/>
      <c r="C23" s="3"/>
      <c r="D23" s="5"/>
      <c r="E23" s="9"/>
      <c r="F23" s="56"/>
      <c r="G23" s="7"/>
      <c r="O23" s="7"/>
    </row>
    <row r="24" spans="3:15" ht="15">
      <c r="C24" s="3"/>
      <c r="D24" s="5"/>
      <c r="E24" s="9"/>
      <c r="F24" s="56"/>
      <c r="G24" s="7"/>
      <c r="H24" s="2"/>
      <c r="I24" s="2"/>
      <c r="J24" s="2"/>
      <c r="K24" s="2"/>
      <c r="L24" s="2"/>
      <c r="M24" s="2"/>
      <c r="N24" s="2"/>
      <c r="O24" s="7"/>
    </row>
    <row r="25" spans="3:15" ht="15">
      <c r="C25" s="3"/>
      <c r="D25" s="5"/>
      <c r="E25" s="9"/>
      <c r="F25" s="56"/>
      <c r="G25" s="7"/>
      <c r="H25" s="2"/>
      <c r="I25" s="2"/>
      <c r="J25" s="2"/>
      <c r="K25" s="2"/>
      <c r="L25" s="2"/>
      <c r="M25" s="2"/>
      <c r="N25" s="2"/>
      <c r="O25" s="7"/>
    </row>
    <row r="26" spans="3:15" ht="15">
      <c r="C26" s="3"/>
      <c r="D26" s="5"/>
      <c r="E26" s="9"/>
      <c r="F26" s="56"/>
      <c r="G26" s="7"/>
      <c r="H26" s="2"/>
      <c r="I26" s="2"/>
      <c r="J26" s="2"/>
      <c r="K26" s="2"/>
      <c r="L26" s="2"/>
      <c r="M26" s="2"/>
      <c r="N26" s="2"/>
      <c r="O26" s="7"/>
    </row>
    <row r="27" spans="3:15" ht="15">
      <c r="C27" s="3"/>
      <c r="D27" s="5"/>
      <c r="E27" s="9"/>
      <c r="F27" s="56"/>
      <c r="G27" s="7"/>
      <c r="H27" s="2"/>
      <c r="I27" s="2"/>
      <c r="J27" s="2"/>
      <c r="K27" s="2"/>
      <c r="L27" s="2"/>
      <c r="M27" s="2"/>
      <c r="N27" s="2"/>
      <c r="O27" s="7"/>
    </row>
    <row r="28" spans="3:15" ht="15">
      <c r="C28" s="3"/>
      <c r="D28" s="5"/>
      <c r="E28" s="9"/>
      <c r="F28" s="56"/>
      <c r="G28" s="7"/>
      <c r="H28" s="2"/>
      <c r="I28" s="2"/>
      <c r="J28" s="2"/>
      <c r="K28" s="2"/>
      <c r="L28" s="2"/>
      <c r="M28" s="2"/>
      <c r="N28" s="2"/>
      <c r="O28" s="7"/>
    </row>
    <row r="29" spans="3:15" ht="15">
      <c r="C29" s="3"/>
      <c r="D29" s="5"/>
      <c r="E29" s="9"/>
      <c r="F29" s="56"/>
      <c r="G29" s="7"/>
      <c r="H29" s="2"/>
      <c r="I29" s="2"/>
      <c r="J29" s="2"/>
      <c r="K29" s="2"/>
      <c r="L29" s="2"/>
      <c r="M29" s="2"/>
      <c r="N29" s="2"/>
      <c r="O29" s="7"/>
    </row>
    <row r="30" spans="3:15" ht="15">
      <c r="C30" s="3"/>
      <c r="D30" s="5"/>
      <c r="E30" s="9"/>
      <c r="F30" s="56"/>
      <c r="G30" s="7"/>
      <c r="H30" s="2"/>
      <c r="I30" s="2"/>
      <c r="J30" s="2"/>
      <c r="K30" s="2"/>
      <c r="L30" s="2"/>
      <c r="M30" s="2"/>
      <c r="N30" s="2"/>
      <c r="O30" s="7"/>
    </row>
    <row r="31" spans="3:15" ht="15">
      <c r="C31" s="3"/>
      <c r="D31" s="5"/>
      <c r="E31" s="9"/>
      <c r="F31" s="56"/>
      <c r="G31" s="7"/>
      <c r="H31" s="2"/>
      <c r="I31" s="2"/>
      <c r="J31" s="2"/>
      <c r="K31" s="2"/>
      <c r="L31" s="2"/>
      <c r="M31" s="2"/>
      <c r="N31" s="2"/>
      <c r="O31" s="7"/>
    </row>
  </sheetData>
  <sheetProtection/>
  <mergeCells count="22">
    <mergeCell ref="L4:L6"/>
    <mergeCell ref="J7:J9"/>
    <mergeCell ref="L7:L9"/>
    <mergeCell ref="N7:N9"/>
    <mergeCell ref="O7:O9"/>
    <mergeCell ref="M4:M6"/>
    <mergeCell ref="N4:N6"/>
    <mergeCell ref="O4:O6"/>
    <mergeCell ref="M7:M9"/>
    <mergeCell ref="B7:B9"/>
    <mergeCell ref="E7:E9"/>
    <mergeCell ref="G7:G9"/>
    <mergeCell ref="H7:H9"/>
    <mergeCell ref="I7:I9"/>
    <mergeCell ref="K7:K9"/>
    <mergeCell ref="B4:B6"/>
    <mergeCell ref="E4:E6"/>
    <mergeCell ref="G4:G6"/>
    <mergeCell ref="H4:H6"/>
    <mergeCell ref="I4:I6"/>
    <mergeCell ref="K4:K6"/>
    <mergeCell ref="J4:J6"/>
  </mergeCells>
  <conditionalFormatting sqref="B4:B6">
    <cfRule type="notContainsBlanks" priority="52" dxfId="32" stopIfTrue="1">
      <formula>LEN(TRIM(B4))&gt;0</formula>
    </cfRule>
  </conditionalFormatting>
  <conditionalFormatting sqref="C4">
    <cfRule type="notContainsBlanks" priority="51" dxfId="33" stopIfTrue="1">
      <formula>LEN(TRIM(C4))&gt;0</formula>
    </cfRule>
  </conditionalFormatting>
  <conditionalFormatting sqref="C6">
    <cfRule type="notContainsBlanks" priority="50" dxfId="34" stopIfTrue="1">
      <formula>LEN(TRIM(C6))&gt;0</formula>
    </cfRule>
  </conditionalFormatting>
  <conditionalFormatting sqref="D4">
    <cfRule type="notContainsBlanks" priority="49" dxfId="35" stopIfTrue="1">
      <formula>LEN(TRIM(D4))&gt;0</formula>
    </cfRule>
  </conditionalFormatting>
  <conditionalFormatting sqref="D5">
    <cfRule type="notContainsBlanks" priority="48" dxfId="36" stopIfTrue="1">
      <formula>LEN(TRIM(D5))&gt;0</formula>
    </cfRule>
  </conditionalFormatting>
  <conditionalFormatting sqref="D6">
    <cfRule type="notContainsBlanks" priority="47" dxfId="37" stopIfTrue="1">
      <formula>LEN(TRIM(D6))&gt;0</formula>
    </cfRule>
  </conditionalFormatting>
  <conditionalFormatting sqref="F4">
    <cfRule type="notContainsBlanks" priority="45" dxfId="33" stopIfTrue="1">
      <formula>LEN(TRIM(F4))&gt;0</formula>
    </cfRule>
  </conditionalFormatting>
  <conditionalFormatting sqref="F6">
    <cfRule type="notContainsBlanks" priority="44" dxfId="34" stopIfTrue="1">
      <formula>LEN(TRIM(F6))&gt;0</formula>
    </cfRule>
  </conditionalFormatting>
  <conditionalFormatting sqref="H4:H6">
    <cfRule type="notContainsBlanks" priority="42" dxfId="32" stopIfTrue="1">
      <formula>LEN(TRIM(H4))&gt;0</formula>
    </cfRule>
  </conditionalFormatting>
  <conditionalFormatting sqref="I4:J4 I5:I6">
    <cfRule type="notContainsBlanks" priority="41" dxfId="32" stopIfTrue="1">
      <formula>LEN(TRIM(I4))&gt;0</formula>
    </cfRule>
  </conditionalFormatting>
  <conditionalFormatting sqref="K4:L4 K5:K6">
    <cfRule type="notContainsBlanks" priority="40" dxfId="32" stopIfTrue="1">
      <formula>LEN(TRIM(K4))&gt;0</formula>
    </cfRule>
  </conditionalFormatting>
  <conditionalFormatting sqref="M4:M6">
    <cfRule type="notContainsBlanks" priority="39" dxfId="32" stopIfTrue="1">
      <formula>LEN(TRIM(M4))&gt;0</formula>
    </cfRule>
  </conditionalFormatting>
  <conditionalFormatting sqref="N4:N6">
    <cfRule type="notContainsBlanks" priority="38" dxfId="32" stopIfTrue="1">
      <formula>LEN(TRIM(N4))&gt;0</formula>
    </cfRule>
  </conditionalFormatting>
  <conditionalFormatting sqref="O4:O6">
    <cfRule type="notContainsBlanks" priority="37" dxfId="32" stopIfTrue="1">
      <formula>LEN(TRIM(O4))&gt;0</formula>
    </cfRule>
  </conditionalFormatting>
  <conditionalFormatting sqref="G4:G6">
    <cfRule type="notContainsBlanks" priority="18" dxfId="32" stopIfTrue="1">
      <formula>LEN(TRIM(G4))&gt;0</formula>
    </cfRule>
  </conditionalFormatting>
  <conditionalFormatting sqref="E4:E6">
    <cfRule type="notContainsBlanks" priority="17" dxfId="32" stopIfTrue="1">
      <formula>LEN(TRIM(E4))&gt;0</formula>
    </cfRule>
  </conditionalFormatting>
  <conditionalFormatting sqref="B7:B9">
    <cfRule type="notContainsBlanks" priority="16" dxfId="32" stopIfTrue="1">
      <formula>LEN(TRIM(B7))&gt;0</formula>
    </cfRule>
  </conditionalFormatting>
  <conditionalFormatting sqref="C7">
    <cfRule type="notContainsBlanks" priority="15" dxfId="33" stopIfTrue="1">
      <formula>LEN(TRIM(C7))&gt;0</formula>
    </cfRule>
  </conditionalFormatting>
  <conditionalFormatting sqref="C9">
    <cfRule type="notContainsBlanks" priority="14" dxfId="34" stopIfTrue="1">
      <formula>LEN(TRIM(C9))&gt;0</formula>
    </cfRule>
  </conditionalFormatting>
  <conditionalFormatting sqref="D7">
    <cfRule type="notContainsBlanks" priority="13" dxfId="35" stopIfTrue="1">
      <formula>LEN(TRIM(D7))&gt;0</formula>
    </cfRule>
  </conditionalFormatting>
  <conditionalFormatting sqref="D8">
    <cfRule type="notContainsBlanks" priority="12" dxfId="36" stopIfTrue="1">
      <formula>LEN(TRIM(D8))&gt;0</formula>
    </cfRule>
  </conditionalFormatting>
  <conditionalFormatting sqref="D9">
    <cfRule type="notContainsBlanks" priority="11" dxfId="37" stopIfTrue="1">
      <formula>LEN(TRIM(D9))&gt;0</formula>
    </cfRule>
  </conditionalFormatting>
  <conditionalFormatting sqref="F7">
    <cfRule type="notContainsBlanks" priority="10" dxfId="33" stopIfTrue="1">
      <formula>LEN(TRIM(F7))&gt;0</formula>
    </cfRule>
  </conditionalFormatting>
  <conditionalFormatting sqref="F9">
    <cfRule type="notContainsBlanks" priority="9" dxfId="34" stopIfTrue="1">
      <formula>LEN(TRIM(F9))&gt;0</formula>
    </cfRule>
  </conditionalFormatting>
  <conditionalFormatting sqref="H7:H9">
    <cfRule type="notContainsBlanks" priority="8" dxfId="32" stopIfTrue="1">
      <formula>LEN(TRIM(H7))&gt;0</formula>
    </cfRule>
  </conditionalFormatting>
  <conditionalFormatting sqref="I7:J7 I8:I9">
    <cfRule type="notContainsBlanks" priority="7" dxfId="32" stopIfTrue="1">
      <formula>LEN(TRIM(I7))&gt;0</formula>
    </cfRule>
  </conditionalFormatting>
  <conditionalFormatting sqref="K7:L7 K8:K9">
    <cfRule type="notContainsBlanks" priority="6" dxfId="32" stopIfTrue="1">
      <formula>LEN(TRIM(K7))&gt;0</formula>
    </cfRule>
  </conditionalFormatting>
  <conditionalFormatting sqref="M7:M9">
    <cfRule type="notContainsBlanks" priority="5" dxfId="32" stopIfTrue="1">
      <formula>LEN(TRIM(M7))&gt;0</formula>
    </cfRule>
  </conditionalFormatting>
  <conditionalFormatting sqref="N7:N9">
    <cfRule type="notContainsBlanks" priority="4" dxfId="32" stopIfTrue="1">
      <formula>LEN(TRIM(N7))&gt;0</formula>
    </cfRule>
  </conditionalFormatting>
  <conditionalFormatting sqref="O7:O9">
    <cfRule type="notContainsBlanks" priority="3" dxfId="32" stopIfTrue="1">
      <formula>LEN(TRIM(O7))&gt;0</formula>
    </cfRule>
  </conditionalFormatting>
  <conditionalFormatting sqref="G7:G9">
    <cfRule type="notContainsBlanks" priority="2" dxfId="32" stopIfTrue="1">
      <formula>LEN(TRIM(G7))&gt;0</formula>
    </cfRule>
  </conditionalFormatting>
  <conditionalFormatting sqref="E7:E9">
    <cfRule type="notContainsBlanks" priority="1" dxfId="32" stopIfTrue="1">
      <formula>LEN(TRIM(E7))&gt;0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6" r:id="rId1"/>
  <headerFooter alignWithMargins="0">
    <oddHeader>&amp;LPříloha č. 1 - Seznam žadatelů</oddHeader>
    <oddFooter>&amp;LZastupitelstvo Olomouckého kraje 17. 9. 2018
33.- Dotační program Olomouckého kraje Program pro vzdělávání ve zdravotnictví v roce 2018 - vyhodnocení
Příloha č. 1 - Seznam žadatelů&amp;R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Kalusová Olga</dc:creator>
  <cp:keywords/>
  <dc:description/>
  <cp:lastModifiedBy>Kalusová Olga</cp:lastModifiedBy>
  <cp:lastPrinted>2017-01-27T11:11:41Z</cp:lastPrinted>
  <dcterms:created xsi:type="dcterms:W3CDTF">2016-08-30T11:35:03Z</dcterms:created>
  <dcterms:modified xsi:type="dcterms:W3CDTF">2018-08-28T07:25:03Z</dcterms:modified>
  <cp:category/>
  <cp:version/>
  <cp:contentType/>
  <cp:contentStatus/>
</cp:coreProperties>
</file>