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materiály do ZOK\2024\rozpočet za rok 2024\ZOK 17.6.2024\"/>
    </mc:Choice>
  </mc:AlternateContent>
  <xr:revisionPtr revIDLastSave="0" documentId="13_ncr:1_{047576BD-3110-40AB-9123-DC5195F2CB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ozpočet další prostř. z MŠM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65" i="1" l="1"/>
  <c r="B160" i="1" l="1"/>
  <c r="B398" i="1"/>
  <c r="B401" i="1" s="1"/>
  <c r="B362" i="1"/>
  <c r="B347" i="1"/>
  <c r="B327" i="1" l="1"/>
  <c r="B311" i="1"/>
  <c r="B288" i="1"/>
  <c r="B275" i="1"/>
  <c r="B254" i="1"/>
  <c r="B244" i="1"/>
  <c r="B227" i="1"/>
  <c r="B194" i="1"/>
  <c r="B180" i="1"/>
  <c r="B169" i="1"/>
  <c r="B120" i="1"/>
  <c r="B105" i="1"/>
  <c r="B107" i="1" s="1"/>
  <c r="B79" i="1"/>
  <c r="B64" i="1"/>
  <c r="B45" i="1"/>
  <c r="B36" i="1"/>
  <c r="B14" i="1"/>
  <c r="B229" i="1" l="1"/>
  <c r="B277" i="1"/>
  <c r="B329" i="1"/>
  <c r="B182" i="1"/>
  <c r="B82" i="1"/>
  <c r="B331" i="1" l="1"/>
  <c r="B334" i="1" s="1"/>
</calcChain>
</file>

<file path=xl/sharedStrings.xml><?xml version="1.0" encoding="utf-8"?>
<sst xmlns="http://schemas.openxmlformats.org/spreadsheetml/2006/main" count="387" uniqueCount="283">
  <si>
    <t>Okres Jeseník</t>
  </si>
  <si>
    <t>Celkem okres Jeseník</t>
  </si>
  <si>
    <t>Okres Olomouc</t>
  </si>
  <si>
    <t>Celkem okres Olomouc</t>
  </si>
  <si>
    <t>Okres Prostějov</t>
  </si>
  <si>
    <t>Celkem okres Prostějov</t>
  </si>
  <si>
    <t>Okres Přerov</t>
  </si>
  <si>
    <t>Celkem okres Přerov</t>
  </si>
  <si>
    <t>Okres Šumperk</t>
  </si>
  <si>
    <t>Celkem okres Šumperk</t>
  </si>
  <si>
    <t>Název školy</t>
  </si>
  <si>
    <t>Celkem školy a školská zařízení zřizovaná Olomouckým krajem</t>
  </si>
  <si>
    <t>Základní škola Uničov, Šternberská 35</t>
  </si>
  <si>
    <t>Slovanské gymnázium, Olomouc, tř. Jiřího z Poděbrad 13</t>
  </si>
  <si>
    <t>Střední škola polytechnická, Olomouc, Rooseveltova 79</t>
  </si>
  <si>
    <t>Gymnázium Jakuba Škody, Přerov, Komenského 29</t>
  </si>
  <si>
    <t>Střední škola gastronomie a služeb, Přerov, Šířava 7</t>
  </si>
  <si>
    <t>Střední škola, Základní škola a Mateřská škola Prostějov, Komenského 10</t>
  </si>
  <si>
    <t>Střední odborná škola obchodu a služeb, Olomouc, Štursova 14</t>
  </si>
  <si>
    <t>Střední škola logistiky a chemie , Olomouc, U Hradiska 29</t>
  </si>
  <si>
    <t>Střední průmyslová škola Hranice</t>
  </si>
  <si>
    <t>Střední odborná škola lesnická a strojírenská  Šternberk</t>
  </si>
  <si>
    <t>Gymnázium, Jeseník, Komenského 281</t>
  </si>
  <si>
    <t>Střední škola technická a obchodní, Olomouc, Kosinova 4</t>
  </si>
  <si>
    <t>Střední škola technická, Přerov, Kouřílkova 8</t>
  </si>
  <si>
    <t>v Kč</t>
  </si>
  <si>
    <t>SZŠ a VOŠ zdravotnická Emanuela Pöttinga a JŠ s právem státní jazykové zkoušky Olomouc</t>
  </si>
  <si>
    <t>Střední škola, Základní škola, Mateřská škola a Dětský domov Zábřeh</t>
  </si>
  <si>
    <t>Základní škola, Dětský domov a Školní jídelna Litovel</t>
  </si>
  <si>
    <t xml:space="preserve">Střední průmyslová škola a Střední odborné učiliště Uničov </t>
  </si>
  <si>
    <t xml:space="preserve">Střední odborná škola Litovel, Komenského 677 </t>
  </si>
  <si>
    <t xml:space="preserve">Obchodní akademie, Prostějov, Palackého 18 </t>
  </si>
  <si>
    <t>Střední odborná škola, Šumperk, Zemědělská 3</t>
  </si>
  <si>
    <t>Střední škola, Základní škola a Mateřská škola prof. V.Vejdovského Olomouc - Hejčín</t>
  </si>
  <si>
    <t xml:space="preserve">Gymnázium, Hranice, Zborovská 293 </t>
  </si>
  <si>
    <t>Vyšší odborná škola a Střední škola automobilní, Zábřeh, U Dráhy 6</t>
  </si>
  <si>
    <t>Střední  škola zemědělská a zahradnická, Olomouc, U Hradiska 4</t>
  </si>
  <si>
    <t>Hotelová škola Vincenze Priessnitze a Obchodní akademie Jeseník</t>
  </si>
  <si>
    <t>Střední škola elektrotechnická, Lipník nad Bečvou, Tyršova 781</t>
  </si>
  <si>
    <t>Střední škola, Základní škola a Mateřská škola Přerov, Malá Dlážka 4</t>
  </si>
  <si>
    <t>Střední zdravotnická škola, Hranice, Nová 1820</t>
  </si>
  <si>
    <t>Odborné učiliště a Základní škola, Křenovice</t>
  </si>
  <si>
    <t>Základní škola Šternberk, Olomoucká 76</t>
  </si>
  <si>
    <t>Švehlova střední škola polytechnická Prostějov</t>
  </si>
  <si>
    <t xml:space="preserve">Střední škola řezbářská, Tovačov, Nádražní 146 </t>
  </si>
  <si>
    <t xml:space="preserve">Střední škola sociální péče a služeb, Zábřeh, nám. 8. května 2 </t>
  </si>
  <si>
    <t>Vyšší odborná škola a Střední průmyslová škola, Šumperk, Gen. Krátkého 1</t>
  </si>
  <si>
    <t>Základní škola a Mateřská škola Jeseník, Fučíkova 312</t>
  </si>
  <si>
    <t xml:space="preserve">Střední škola, Základní škola a Mateřská škola Šumperk, Hanácká 3 </t>
  </si>
  <si>
    <t>Střední průmyslová škola strojnická Olomouc</t>
  </si>
  <si>
    <t>Střední škola polygrafická, Olomouc, Střední novosadská  87/53</t>
  </si>
  <si>
    <t>Střední odborná škola průmyslová a Střední odborné učiliště strojírenské, Prostějov, Lidická 4</t>
  </si>
  <si>
    <t>Základní škola a Mateřská škola Hranice, Studentská 1095</t>
  </si>
  <si>
    <t>Střední průmyslová škola Jeseník</t>
  </si>
  <si>
    <t>Střední škola gastronomie, farmářství a služeb Jeseník</t>
  </si>
  <si>
    <t>Střední škola, Základní škola a Mateřská škola Lipník nad Bečvou, Osecká 301</t>
  </si>
  <si>
    <t>Odborné učiliště a Praktická škola, Mohelnice, Vodní 27</t>
  </si>
  <si>
    <t>Střední škola řemesel a Odborné učiliště Lipová - lázně</t>
  </si>
  <si>
    <t>Základní škola a Mateřská škola Tovačov</t>
  </si>
  <si>
    <t>Základní škola a Mateřská škola Troubky</t>
  </si>
  <si>
    <t>Celkem školy a školská zařízení v Olomouckém kraji</t>
  </si>
  <si>
    <t>Krajské školy</t>
  </si>
  <si>
    <t>Obec s rozšířenou působností: Jeseník</t>
  </si>
  <si>
    <t>Základní škola a mateřská škola J. Schrotha, Lipová - lázně</t>
  </si>
  <si>
    <t>Základní škola Zlaté Hory</t>
  </si>
  <si>
    <t>Celkem Jeseník</t>
  </si>
  <si>
    <t>Obec s rozšířenou působností: Litovel</t>
  </si>
  <si>
    <t>Celkem Litovel</t>
  </si>
  <si>
    <t>Obec s rozšířenou působností: Olomouc</t>
  </si>
  <si>
    <t>Celkem Olomouc</t>
  </si>
  <si>
    <t>Obec s rozšířenou působností: Šternberk</t>
  </si>
  <si>
    <t>Celkem Šternberk</t>
  </si>
  <si>
    <t>Obec s rozšířenou působností: Uničov</t>
  </si>
  <si>
    <t>Základní škola Uničov, Pionýrů 685</t>
  </si>
  <si>
    <t>Celkem Uničov</t>
  </si>
  <si>
    <t>Obec s rozšířenou působností: Konice</t>
  </si>
  <si>
    <t>Celkem Konice</t>
  </si>
  <si>
    <t>Obec s rozšířenou působností: Prostějov</t>
  </si>
  <si>
    <t>Základní škola Klenovice na Hané</t>
  </si>
  <si>
    <t>Základní škola Kralice na Hané</t>
  </si>
  <si>
    <t>Základní škola Prostějov, ul. E. Valenty 52</t>
  </si>
  <si>
    <t>Základní škola Prostějov, ul. Vl. Majakovského 1</t>
  </si>
  <si>
    <t>Celkem Prostějov</t>
  </si>
  <si>
    <t>Obec s rozšířenou působností: Hranice</t>
  </si>
  <si>
    <t>Celkem Hranice</t>
  </si>
  <si>
    <t>Obec s rozšířenou působností: Lipník nad Bečvou</t>
  </si>
  <si>
    <t>Celkem Lipník nad Bečvou</t>
  </si>
  <si>
    <t>Obec s rozšířenou působností: Přerov</t>
  </si>
  <si>
    <t>Základní škola J. A. Komenského a Mateřská škola, Přerov-Předmostí, Hranická 14</t>
  </si>
  <si>
    <t>Základní škola Přerov, Svisle 13</t>
  </si>
  <si>
    <t>Základní škola Přerov, Trávník 27</t>
  </si>
  <si>
    <t>Základní škola Přerov, Velká Dlážka 5</t>
  </si>
  <si>
    <t>Základní škola Přerov, Želatovská 8</t>
  </si>
  <si>
    <t>Celkem Přerov</t>
  </si>
  <si>
    <t>Obec s rozšířenou působností: Mohelnice</t>
  </si>
  <si>
    <t>Základní škola Mohelnice, Vodní 27</t>
  </si>
  <si>
    <t>Celkem Mohelnice</t>
  </si>
  <si>
    <t>Obec s rozšířenou působností: Šumperk</t>
  </si>
  <si>
    <t>Základní škola Šumperk, Šumavská 21</t>
  </si>
  <si>
    <t>Celkem Šumperk</t>
  </si>
  <si>
    <t>Obec s rozšířenou působností: Zábřeh</t>
  </si>
  <si>
    <t>Celkem Zábřeh</t>
  </si>
  <si>
    <t>Celkem obecní školství Olomouckého kraje</t>
  </si>
  <si>
    <t>Obecní školy</t>
  </si>
  <si>
    <t>Střední škola řemesel, Šumperk</t>
  </si>
  <si>
    <t>ÚZ 33 088</t>
  </si>
  <si>
    <t>Národní plán obnovy - prevence digitální propasti</t>
  </si>
  <si>
    <t xml:space="preserve">Střední škola technická Mohelnice </t>
  </si>
  <si>
    <t>Rozpočet na rok 2024</t>
  </si>
  <si>
    <t>Dotace na provázejícího učitele</t>
  </si>
  <si>
    <t>ÚZ 33 351</t>
  </si>
  <si>
    <t>ÚZ 33 352</t>
  </si>
  <si>
    <t>Gymnázium, Hranice, Zborovská 293</t>
  </si>
  <si>
    <t>Gymnázium, Olomouc - Hejčín, Tomkova 45</t>
  </si>
  <si>
    <t>Střední zdravotnická škola a Vyšší odborná škola zdravotnická Emanuela Pöttinga a Jazyková škola s právem státní jazykové zkoušky Olomouc</t>
  </si>
  <si>
    <t>Střední průmyslová škola elektrotechniky a informatiky Mohelnice</t>
  </si>
  <si>
    <t>Střední zdravotnická škola a Vyšší odborná škola zdravotnická, Šumperk, příspěvková organizace</t>
  </si>
  <si>
    <t>Střední škola zemědělská, Přerov, Osmek 47</t>
  </si>
  <si>
    <t>Gymnázium Jana Blahoslava a Střední pedagogická škola, Přerov, Denisova 3</t>
  </si>
  <si>
    <t>Gymnázium, Kojetín, Svatopluka Čecha 683</t>
  </si>
  <si>
    <t>Střední škola designu a módy, Prostějov</t>
  </si>
  <si>
    <t xml:space="preserve">Gymnázium,  Olomouc - Hejčín, Tomkova 45 </t>
  </si>
  <si>
    <t>VOŠ a SPŠ, Olomouc, Božetěchova 3</t>
  </si>
  <si>
    <t>Základní škola a mateřská škola Bernartice, okres Jeseník</t>
  </si>
  <si>
    <t>Základní škola a Mateřská škola Černá Voda</t>
  </si>
  <si>
    <t>Základní škola Česká Ves</t>
  </si>
  <si>
    <t>Základní škola Javorník, Školní 72</t>
  </si>
  <si>
    <t>Základní škola Jeseník, Nábřežní 413</t>
  </si>
  <si>
    <t>Základní škola a Mateřská škola Kobylá nad Vidnavkou</t>
  </si>
  <si>
    <t xml:space="preserve">Základní škola Mikulovice, Hlavní 346 </t>
  </si>
  <si>
    <t>Základní škola a Mateřská škola Písečná u Jeseníku</t>
  </si>
  <si>
    <t>Základní škola a Mateřská škola Supíkovice</t>
  </si>
  <si>
    <t xml:space="preserve">Základní škola Vápenná </t>
  </si>
  <si>
    <t>Základní škola Vidnava</t>
  </si>
  <si>
    <t>Základní škola Žulová</t>
  </si>
  <si>
    <t>ZŠ, MŠ, ŠJ a ŠD Bouzov</t>
  </si>
  <si>
    <t>ZŠ a MŠ Červenka, Komenského 31</t>
  </si>
  <si>
    <t>ZŠ a MŠ Haňovice</t>
  </si>
  <si>
    <t>Základní škola Litovel, Vítězná 1250</t>
  </si>
  <si>
    <t xml:space="preserve">ZŠ a MŠ Luká </t>
  </si>
  <si>
    <t>ZŠ a MŠ Náklo</t>
  </si>
  <si>
    <t>ZŠ a MŠ Pňovice</t>
  </si>
  <si>
    <t>ZŠ a MŠ Blatec</t>
  </si>
  <si>
    <t>ZŠ a MŠ Bohuňovice</t>
  </si>
  <si>
    <t>ZŠ a MŠ Bělkovice-Lašťany</t>
  </si>
  <si>
    <t>ZŠ a MŠ Daskabát</t>
  </si>
  <si>
    <t>ZŠ a MŠ Drahanovice</t>
  </si>
  <si>
    <t>Základní škola Hlubočky, Olomoucká 116</t>
  </si>
  <si>
    <t>ZŠ a MŠ Hněvotín</t>
  </si>
  <si>
    <t>ZŠ a MŠ Horka nad Moravou, Lidická 9</t>
  </si>
  <si>
    <t>ZŠ a MŠ Lutín, Školní 80</t>
  </si>
  <si>
    <t>ZŠ a MŠ Náměšť na Hané, Komenského 283</t>
  </si>
  <si>
    <t>ZŠ a MŠ Olomouc, Demlova 18</t>
  </si>
  <si>
    <t>ZŠ a MŠ Olomouc, M. Gorkého 39</t>
  </si>
  <si>
    <t>Základní škola Olomouc, Fr. Stupky 16</t>
  </si>
  <si>
    <t>Fakultní základní škola Olomouc, Hálkova 4</t>
  </si>
  <si>
    <t>Fakultní ZŠ a MŠ Olomouc, Holečkova 10</t>
  </si>
  <si>
    <t>Základní škola Olomouc, Mozartova 48</t>
  </si>
  <si>
    <t>ZŠ a MŠ Olomouc, Náves Svobody 41</t>
  </si>
  <si>
    <t>ZŠ a MŠ Olomouc, Nedvědova 17</t>
  </si>
  <si>
    <t xml:space="preserve">Základní škola Olomouc, 8. května 29 </t>
  </si>
  <si>
    <t>ZŠ a MŠ Olomouc-Nemilany, Raisova 1</t>
  </si>
  <si>
    <t>Fakultní ZŠ a MŠ Olomouc, Rožňavská 21</t>
  </si>
  <si>
    <t>ZŠ a MŠ Olomouc, Řezníčkova 1</t>
  </si>
  <si>
    <t>ZŠ a MŠ Olomouc, Svatoplukova 11</t>
  </si>
  <si>
    <t>Fakultní základní škola Olomouc, Tererovo nám. 1</t>
  </si>
  <si>
    <t>Základní škola Olomouc, tř. Spojenců 8</t>
  </si>
  <si>
    <t>Základní škola Olomouc, Zeyerova 28</t>
  </si>
  <si>
    <t>ZŠ a MŠ Přáslavice</t>
  </si>
  <si>
    <t>ZŠ a MŠ Příkazy</t>
  </si>
  <si>
    <t>ZŠ a MŠ Skrbeň</t>
  </si>
  <si>
    <t>MŠ a ZŠ Slatinice</t>
  </si>
  <si>
    <t>Základní škola Štěpánov, Dolní 78</t>
  </si>
  <si>
    <t>ZŠ a MŠ Těšetice</t>
  </si>
  <si>
    <t xml:space="preserve">Masarykova ZŠ a MŠ Velká Bystřice, 8. května 67 </t>
  </si>
  <si>
    <t>MŠ a ZŠ Věrovany</t>
  </si>
  <si>
    <t>Základní škola Velký Týnec</t>
  </si>
  <si>
    <t>ZŠ a MŠ Velký Újezd</t>
  </si>
  <si>
    <t>Základní škola Moravský Beroun, Opavská 128</t>
  </si>
  <si>
    <t>Základní škola Šternberk, nám. Svobody 3</t>
  </si>
  <si>
    <t>ZŠ a MŠ Štarnov</t>
  </si>
  <si>
    <t>Základní škola Šternberk, Svatoplukova 7</t>
  </si>
  <si>
    <t>ZŠ a MŠ Žerotín</t>
  </si>
  <si>
    <t>ZŠ a MŠ Medlov</t>
  </si>
  <si>
    <t>Základní škola Paseka</t>
  </si>
  <si>
    <t xml:space="preserve">Základní škola Šumvald </t>
  </si>
  <si>
    <t>Základní škola Troubelice</t>
  </si>
  <si>
    <t>ZŠ a MŠ Újezd</t>
  </si>
  <si>
    <t>Základní škola Uničov, J. Haška 211</t>
  </si>
  <si>
    <t>Základní škola Bohuslavice</t>
  </si>
  <si>
    <t xml:space="preserve">ZŠ a MŠ T. G. Masaryka Brodek u Konice </t>
  </si>
  <si>
    <t>ZŠ a MŠ Kladky</t>
  </si>
  <si>
    <t>Základní škola a gymnázium Konice, Tyršova 609</t>
  </si>
  <si>
    <t xml:space="preserve">Masarykova jubilejní ZŠ a MŠ Horní Štěpánov </t>
  </si>
  <si>
    <t xml:space="preserve">ZŠ a MŠ Přemyslovice </t>
  </si>
  <si>
    <t xml:space="preserve">ZŠ a MŠ Bedihošť </t>
  </si>
  <si>
    <t xml:space="preserve">Základní škola Brodek u Prostějova, Císařská 65 </t>
  </si>
  <si>
    <t>ZŠ a MŠ Čechy pod  Kosířem, Komenského 5</t>
  </si>
  <si>
    <t xml:space="preserve">ZŠ a MŠ Čelechovice na Hané, U sokolovny 275 </t>
  </si>
  <si>
    <t>Jubilejní Masarykova ZŠ a MŠ Drahany</t>
  </si>
  <si>
    <t xml:space="preserve">ZŠ a MŠ Kostelec na Hané </t>
  </si>
  <si>
    <t>Základní škola Němčice nad Hanou, Tyršova 360</t>
  </si>
  <si>
    <t>Masarykova ZŠ a MŠ Nezamyslice, 1. máje 234</t>
  </si>
  <si>
    <t>Základní škola Plumlov, Rudé armády 300</t>
  </si>
  <si>
    <t>Základní škola Prostějov, ul. dr. Horáka 24</t>
  </si>
  <si>
    <t>ZŠ a MŠ Prostějov, Kollárova ul. 4</t>
  </si>
  <si>
    <t>ZŠ a MŠ Prostějov, Melantrichova ul. 60</t>
  </si>
  <si>
    <t>ZŠ a MŠ Prostějov, Palackého třída 14</t>
  </si>
  <si>
    <t>ZŠ a MŠ Jana Železného Prostějov, sídliště Svobody 3578/79</t>
  </si>
  <si>
    <t>Reálné gymnázium a základní škola Otto Wichterleho Prostějov, Studentská 2</t>
  </si>
  <si>
    <t xml:space="preserve">Základní škola Protivanov </t>
  </si>
  <si>
    <t>ZŠ a MŠ Ptení</t>
  </si>
  <si>
    <t xml:space="preserve">ZŠ a MŠ Smržice, Zákostelí 133 </t>
  </si>
  <si>
    <t>ZŠ a MŠ Určice</t>
  </si>
  <si>
    <t>Základní škola Zdeny Kaprálové a MŠ Vrbátky</t>
  </si>
  <si>
    <t xml:space="preserve">ZŠ a MŠ Vrchoslavice </t>
  </si>
  <si>
    <t xml:space="preserve">ZŠ a MŠ Vřesovice </t>
  </si>
  <si>
    <t>Základní škola a Mateřská škola Bělotín</t>
  </si>
  <si>
    <t>Základní škola a mateřská škola Všechovice</t>
  </si>
  <si>
    <t>Základní škola a mateřská škola Skalička</t>
  </si>
  <si>
    <t>Základní škola a mateřská škola Hranice, Hranická 100</t>
  </si>
  <si>
    <t>Základní škola Hranice, tř. 1. máje 357</t>
  </si>
  <si>
    <t>Základní škola a mateřská škola Hranice, Struhlovsko</t>
  </si>
  <si>
    <t>Základní škola a mateřská škola Hranice, Šromotovo</t>
  </si>
  <si>
    <t>Základní škola Hustopeče nad Bečvou, Školní 223</t>
  </si>
  <si>
    <t>Základní škola a mateřská škola Olšovec</t>
  </si>
  <si>
    <t>Základní škola a mateřská škola Jezernice</t>
  </si>
  <si>
    <t>Základní škola a mateřská škola Lipník nad Bečvou, ulice Hranická 511</t>
  </si>
  <si>
    <t>Základní škola a mateřská škola Loučka</t>
  </si>
  <si>
    <t xml:space="preserve">Gymnázium Lipník nad Bečvou, Komenského sady 62 </t>
  </si>
  <si>
    <t>Základní škola a Mateřská škola Soběchleby</t>
  </si>
  <si>
    <t>Základní škola a Mateřská škola Týn nad Bečvou</t>
  </si>
  <si>
    <t xml:space="preserve">Základní škola Bochoř, Školní 213/13 </t>
  </si>
  <si>
    <t>Základní škola Brodek u Přerova, Majetínská 275</t>
  </si>
  <si>
    <t>Základní škola Dřevohostice, Školní 355</t>
  </si>
  <si>
    <t>Základní škola a mateřská škola Domaželice</t>
  </si>
  <si>
    <t>Základní škola Horní Moštěnice, Pod Vinohrady 30</t>
  </si>
  <si>
    <t>Základní škola Kojetín, náměstí Míru 83</t>
  </si>
  <si>
    <t>Základní škola Kojetín, Svatopluka Čecha 586</t>
  </si>
  <si>
    <t>Základní škola a mateřská škola Lobodice</t>
  </si>
  <si>
    <t>Základní škola a Mateřská škola Měrovice nad Hanou</t>
  </si>
  <si>
    <t>Základní škola a mateřská škola Polkovice</t>
  </si>
  <si>
    <t xml:space="preserve">Základní škola Přerov, B. Němcové 16 </t>
  </si>
  <si>
    <t>Základní škola a mateřská škola Rokytnice</t>
  </si>
  <si>
    <t xml:space="preserve">Základní škola Loštice, Komenského 17 </t>
  </si>
  <si>
    <t xml:space="preserve">Základní škola Mohelnice, Mlýnská 1 </t>
  </si>
  <si>
    <t>Základní škola a Mateřská škola Pavlov</t>
  </si>
  <si>
    <t>Základní škola a Mateřská škola Úsov</t>
  </si>
  <si>
    <t>Základní škola Bludov, Nová Dědina 368</t>
  </si>
  <si>
    <t xml:space="preserve">ZŠ a MŠ Bohdíkov </t>
  </si>
  <si>
    <t>Základní škola Bohutín</t>
  </si>
  <si>
    <t xml:space="preserve">ZŠ a MŠ Hanušovice, Hlavní 145 </t>
  </si>
  <si>
    <t>ZŠ a MŠ Hrabišín</t>
  </si>
  <si>
    <t>Základní škola Chromeč</t>
  </si>
  <si>
    <t>ZŠ a MŠ Jindřichov</t>
  </si>
  <si>
    <t>Základní škola Libina</t>
  </si>
  <si>
    <t>ZŠ a MŠ Nový Malín</t>
  </si>
  <si>
    <t xml:space="preserve">ZŠ a MŠ Oskava </t>
  </si>
  <si>
    <t>Základní škola Ruda nad Moravou</t>
  </si>
  <si>
    <t xml:space="preserve">ZŠ a MŠ Staré Město, Nádražní 77 </t>
  </si>
  <si>
    <t>ZŠ a MŠ Sudkov</t>
  </si>
  <si>
    <t>Základní škola Šumperk, dr. E. Beneše 1</t>
  </si>
  <si>
    <t xml:space="preserve">Základní škola Šumperk, 8. května 63 </t>
  </si>
  <si>
    <t>Základní škola Šumperk, Vrchlického 22</t>
  </si>
  <si>
    <t>ZŠ s MŠ Velké Losiny, Osvobození 350</t>
  </si>
  <si>
    <t>ZŠ a MŠ Vikýřovice</t>
  </si>
  <si>
    <t>ZŠ a MŠ Horní Studénky</t>
  </si>
  <si>
    <t>ZŠ a MŠ Hrabová</t>
  </si>
  <si>
    <t xml:space="preserve">ZŠ a MŠ Kolšov </t>
  </si>
  <si>
    <t xml:space="preserve">ZŠ a MŠ Nemile </t>
  </si>
  <si>
    <t xml:space="preserve">ZŠ a MŠ Svébohov </t>
  </si>
  <si>
    <t xml:space="preserve">ZŠ a MŠ Rájec </t>
  </si>
  <si>
    <t xml:space="preserve">ZŠ a MŠ Rohle </t>
  </si>
  <si>
    <t>ZŠ a MŠ Rovensko</t>
  </si>
  <si>
    <t>Základní škola Štíty, Školní 98</t>
  </si>
  <si>
    <t>ZŠ a MŠ Zvole</t>
  </si>
  <si>
    <t>Základní škola Zábřeh, B. Němcové 15</t>
  </si>
  <si>
    <t>Základní škola a DDM Krasohled Zábřeh, Severovýchod 484/26</t>
  </si>
  <si>
    <t xml:space="preserve">Základní škola Hrubčice </t>
  </si>
  <si>
    <t xml:space="preserve">ZŠ a MŠ Myslejovice </t>
  </si>
  <si>
    <t>ZŠ a MŠ Olšany u Prostějova</t>
  </si>
  <si>
    <t>ZŠ npor. letectva J. Františka a MŠ Otaslavice</t>
  </si>
  <si>
    <t>Dotace na financování ukrajinského asistenta pedagoga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</si>
</sst>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\-#,##0\ "/>
  </numFmts>
  <fonts count="10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</font>
    <font>
      <b/>
      <sz val="9"/>
      <name val="Arial CE"/>
      <family val="2"/>
      <charset val="238"/>
    </font>
    <font>
      <b/>
      <sz val="9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79">
    <xf numFmtId="0" fontId="0" fillId="0" borderId="0" xfId="0"/>
    <xf numFmtId="0" fontId="1" fillId="0" borderId="0" xfId="0" applyFont="1"/>
    <xf numFmtId="0" fontId="4" fillId="0" borderId="0" xfId="0" applyFont="1" applyFill="1" applyBorder="1"/>
    <xf numFmtId="49" fontId="5" fillId="0" borderId="0" xfId="0" applyNumberFormat="1" applyFont="1" applyFill="1" applyBorder="1"/>
    <xf numFmtId="1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1" fontId="5" fillId="0" borderId="2" xfId="0" applyNumberFormat="1" applyFont="1" applyFill="1" applyBorder="1" applyAlignment="1">
      <alignment vertical="center"/>
    </xf>
    <xf numFmtId="1" fontId="5" fillId="0" borderId="2" xfId="0" applyNumberFormat="1" applyFont="1" applyFill="1" applyBorder="1" applyAlignment="1">
      <alignment vertical="center" wrapText="1"/>
    </xf>
    <xf numFmtId="0" fontId="5" fillId="0" borderId="2" xfId="1" applyFont="1" applyFill="1" applyBorder="1" applyAlignment="1">
      <alignment vertical="center" wrapText="1"/>
    </xf>
    <xf numFmtId="0" fontId="5" fillId="0" borderId="2" xfId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1" fontId="5" fillId="0" borderId="4" xfId="0" applyNumberFormat="1" applyFont="1" applyFill="1" applyBorder="1" applyAlignment="1">
      <alignment vertical="center" wrapText="1"/>
    </xf>
    <xf numFmtId="49" fontId="5" fillId="3" borderId="1" xfId="0" applyNumberFormat="1" applyFont="1" applyFill="1" applyBorder="1" applyAlignment="1">
      <alignment vertical="center" wrapText="1"/>
    </xf>
    <xf numFmtId="1" fontId="5" fillId="0" borderId="2" xfId="0" applyNumberFormat="1" applyFont="1" applyBorder="1" applyAlignment="1">
      <alignment wrapText="1"/>
    </xf>
    <xf numFmtId="0" fontId="5" fillId="0" borderId="0" xfId="0" applyFont="1" applyAlignment="1">
      <alignment horizontal="right"/>
    </xf>
    <xf numFmtId="0" fontId="7" fillId="0" borderId="2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/>
    <xf numFmtId="49" fontId="5" fillId="2" borderId="1" xfId="0" applyNumberFormat="1" applyFont="1" applyFill="1" applyBorder="1"/>
    <xf numFmtId="0" fontId="6" fillId="0" borderId="0" xfId="0" applyFont="1"/>
    <xf numFmtId="49" fontId="5" fillId="5" borderId="1" xfId="0" applyNumberFormat="1" applyFont="1" applyFill="1" applyBorder="1"/>
    <xf numFmtId="49" fontId="5" fillId="3" borderId="1" xfId="0" applyNumberFormat="1" applyFont="1" applyFill="1" applyBorder="1"/>
    <xf numFmtId="3" fontId="5" fillId="0" borderId="6" xfId="0" applyNumberFormat="1" applyFont="1" applyBorder="1" applyAlignment="1">
      <alignment vertical="center"/>
    </xf>
    <xf numFmtId="3" fontId="5" fillId="2" borderId="5" xfId="0" applyNumberFormat="1" applyFont="1" applyFill="1" applyBorder="1" applyAlignment="1">
      <alignment vertical="center"/>
    </xf>
    <xf numFmtId="3" fontId="1" fillId="0" borderId="0" xfId="0" applyNumberFormat="1" applyFont="1"/>
    <xf numFmtId="3" fontId="5" fillId="0" borderId="0" xfId="0" applyNumberFormat="1" applyFont="1" applyAlignment="1">
      <alignment horizontal="right"/>
    </xf>
    <xf numFmtId="3" fontId="5" fillId="3" borderId="5" xfId="0" applyNumberFormat="1" applyFont="1" applyFill="1" applyBorder="1" applyAlignment="1">
      <alignment vertical="center"/>
    </xf>
    <xf numFmtId="3" fontId="5" fillId="0" borderId="6" xfId="0" applyNumberFormat="1" applyFont="1" applyBorder="1"/>
    <xf numFmtId="3" fontId="5" fillId="2" borderId="5" xfId="0" applyNumberFormat="1" applyFont="1" applyFill="1" applyBorder="1"/>
    <xf numFmtId="3" fontId="5" fillId="5" borderId="5" xfId="0" applyNumberFormat="1" applyFont="1" applyFill="1" applyBorder="1"/>
    <xf numFmtId="3" fontId="5" fillId="0" borderId="0" xfId="0" applyNumberFormat="1" applyFont="1" applyFill="1" applyBorder="1"/>
    <xf numFmtId="3" fontId="5" fillId="3" borderId="5" xfId="0" applyNumberFormat="1" applyFont="1" applyFill="1" applyBorder="1"/>
    <xf numFmtId="3" fontId="5" fillId="4" borderId="7" xfId="0" applyNumberFormat="1" applyFont="1" applyFill="1" applyBorder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vertical="center"/>
    </xf>
    <xf numFmtId="1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2" xfId="1" applyFont="1" applyBorder="1"/>
    <xf numFmtId="3" fontId="5" fillId="6" borderId="8" xfId="0" applyNumberFormat="1" applyFont="1" applyFill="1" applyBorder="1" applyAlignment="1">
      <alignment horizontal="right" wrapText="1"/>
    </xf>
    <xf numFmtId="3" fontId="5" fillId="6" borderId="9" xfId="0" applyNumberFormat="1" applyFont="1" applyFill="1" applyBorder="1" applyAlignment="1">
      <alignment horizontal="right" wrapText="1"/>
    </xf>
    <xf numFmtId="0" fontId="5" fillId="0" borderId="2" xfId="0" applyFont="1" applyBorder="1" applyAlignment="1">
      <alignment wrapText="1"/>
    </xf>
    <xf numFmtId="3" fontId="5" fillId="0" borderId="8" xfId="0" applyNumberFormat="1" applyFont="1" applyBorder="1" applyAlignment="1">
      <alignment horizontal="right" vertical="center" wrapText="1"/>
    </xf>
    <xf numFmtId="3" fontId="5" fillId="0" borderId="10" xfId="0" applyNumberFormat="1" applyFont="1" applyBorder="1" applyAlignment="1">
      <alignment horizontal="right" vertical="center" wrapText="1"/>
    </xf>
    <xf numFmtId="3" fontId="5" fillId="0" borderId="8" xfId="0" applyNumberFormat="1" applyFont="1" applyBorder="1" applyAlignment="1">
      <alignment horizontal="right" wrapText="1"/>
    </xf>
    <xf numFmtId="3" fontId="5" fillId="0" borderId="10" xfId="0" applyNumberFormat="1" applyFont="1" applyBorder="1" applyAlignment="1">
      <alignment horizontal="right" wrapText="1"/>
    </xf>
    <xf numFmtId="0" fontId="5" fillId="0" borderId="4" xfId="0" applyFont="1" applyBorder="1"/>
    <xf numFmtId="0" fontId="5" fillId="0" borderId="2" xfId="1" applyFont="1" applyBorder="1" applyAlignment="1">
      <alignment wrapText="1"/>
    </xf>
    <xf numFmtId="3" fontId="5" fillId="0" borderId="9" xfId="0" applyNumberFormat="1" applyFont="1" applyBorder="1" applyAlignment="1">
      <alignment horizontal="right" wrapText="1"/>
    </xf>
    <xf numFmtId="3" fontId="5" fillId="0" borderId="9" xfId="0" applyNumberFormat="1" applyFont="1" applyBorder="1" applyAlignment="1">
      <alignment horizontal="right" vertical="center" wrapText="1"/>
    </xf>
    <xf numFmtId="0" fontId="5" fillId="0" borderId="2" xfId="1" applyFont="1" applyBorder="1" applyAlignment="1">
      <alignment vertical="center" wrapText="1"/>
    </xf>
    <xf numFmtId="0" fontId="5" fillId="0" borderId="2" xfId="0" applyFont="1" applyBorder="1" applyAlignment="1">
      <alignment horizontal="left" wrapText="1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1" fontId="5" fillId="0" borderId="2" xfId="0" applyNumberFormat="1" applyFont="1" applyBorder="1"/>
    <xf numFmtId="0" fontId="5" fillId="0" borderId="4" xfId="1" applyFont="1" applyBorder="1"/>
    <xf numFmtId="1" fontId="5" fillId="0" borderId="4" xfId="0" applyNumberFormat="1" applyFont="1" applyBorder="1"/>
    <xf numFmtId="49" fontId="5" fillId="0" borderId="4" xfId="0" applyNumberFormat="1" applyFont="1" applyBorder="1"/>
    <xf numFmtId="49" fontId="5" fillId="0" borderId="2" xfId="0" applyNumberFormat="1" applyFont="1" applyBorder="1"/>
    <xf numFmtId="1" fontId="5" fillId="0" borderId="2" xfId="0" applyNumberFormat="1" applyFont="1" applyBorder="1" applyAlignment="1">
      <alignment horizontal="left" wrapText="1"/>
    </xf>
    <xf numFmtId="0" fontId="5" fillId="0" borderId="3" xfId="0" applyFont="1" applyBorder="1"/>
    <xf numFmtId="0" fontId="5" fillId="0" borderId="2" xfId="0" applyFont="1" applyBorder="1"/>
    <xf numFmtId="0" fontId="8" fillId="0" borderId="2" xfId="0" applyFont="1" applyBorder="1"/>
    <xf numFmtId="0" fontId="7" fillId="0" borderId="2" xfId="0" applyFont="1" applyBorder="1"/>
    <xf numFmtId="0" fontId="7" fillId="0" borderId="2" xfId="0" applyFont="1" applyBorder="1" applyAlignment="1">
      <alignment wrapText="1"/>
    </xf>
    <xf numFmtId="0" fontId="5" fillId="0" borderId="4" xfId="0" applyFont="1" applyBorder="1" applyAlignment="1">
      <alignment horizontal="left"/>
    </xf>
    <xf numFmtId="1" fontId="9" fillId="6" borderId="2" xfId="0" applyNumberFormat="1" applyFont="1" applyFill="1" applyBorder="1" applyAlignment="1">
      <alignment vertical="center"/>
    </xf>
    <xf numFmtId="164" fontId="5" fillId="6" borderId="8" xfId="2" applyNumberFormat="1" applyFont="1" applyFill="1" applyBorder="1"/>
    <xf numFmtId="49" fontId="4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9" fontId="4" fillId="0" borderId="0" xfId="0" applyNumberFormat="1" applyFont="1" applyAlignment="1">
      <alignment horizontal="center" vertical="center" wrapText="1"/>
    </xf>
  </cellXfs>
  <cellStyles count="3">
    <cellStyle name="Normální" xfId="0" builtinId="0"/>
    <cellStyle name="Normální 2" xfId="2" xr:uid="{00000000-0005-0000-0000-000001000000}"/>
    <cellStyle name="normální_List1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01"/>
  <sheetViews>
    <sheetView tabSelected="1" view="pageLayout" topLeftCell="A25" zoomScaleNormal="120" zoomScaleSheetLayoutView="120" workbookViewId="0">
      <selection activeCell="A338" sqref="A338:B338"/>
    </sheetView>
  </sheetViews>
  <sheetFormatPr defaultColWidth="9.140625" defaultRowHeight="12.75" x14ac:dyDescent="0.2"/>
  <cols>
    <col min="1" max="1" width="70.85546875" style="1" customWidth="1"/>
    <col min="2" max="2" width="14.42578125" style="1" customWidth="1"/>
    <col min="3" max="16384" width="9.140625" style="1"/>
  </cols>
  <sheetData>
    <row r="1" spans="1:2" ht="35.1" customHeight="1" x14ac:dyDescent="0.2">
      <c r="A1" s="76" t="s">
        <v>106</v>
      </c>
      <c r="B1" s="77"/>
    </row>
    <row r="2" spans="1:2" ht="15.75" x14ac:dyDescent="0.25">
      <c r="A2" s="2" t="s">
        <v>105</v>
      </c>
    </row>
    <row r="4" spans="1:2" ht="16.5" customHeight="1" x14ac:dyDescent="0.2">
      <c r="A4" s="25" t="s">
        <v>61</v>
      </c>
    </row>
    <row r="6" spans="1:2" ht="13.5" thickBot="1" x14ac:dyDescent="0.25">
      <c r="A6" s="3" t="s">
        <v>0</v>
      </c>
      <c r="B6" s="21" t="s">
        <v>25</v>
      </c>
    </row>
    <row r="7" spans="1:2" ht="24.95" customHeight="1" thickBot="1" x14ac:dyDescent="0.25">
      <c r="A7" s="4" t="s">
        <v>10</v>
      </c>
      <c r="B7" s="23" t="s">
        <v>108</v>
      </c>
    </row>
    <row r="8" spans="1:2" x14ac:dyDescent="0.2">
      <c r="A8" s="6" t="s">
        <v>47</v>
      </c>
      <c r="B8" s="31">
        <v>366000</v>
      </c>
    </row>
    <row r="9" spans="1:2" x14ac:dyDescent="0.2">
      <c r="A9" s="6" t="s">
        <v>22</v>
      </c>
      <c r="B9" s="31">
        <v>36000</v>
      </c>
    </row>
    <row r="10" spans="1:2" x14ac:dyDescent="0.2">
      <c r="A10" s="5" t="s">
        <v>53</v>
      </c>
      <c r="B10" s="31">
        <v>91000</v>
      </c>
    </row>
    <row r="11" spans="1:2" x14ac:dyDescent="0.2">
      <c r="A11" s="5" t="s">
        <v>37</v>
      </c>
      <c r="B11" s="31">
        <v>146000</v>
      </c>
    </row>
    <row r="12" spans="1:2" x14ac:dyDescent="0.2">
      <c r="A12" s="5" t="s">
        <v>57</v>
      </c>
      <c r="B12" s="31">
        <v>292000</v>
      </c>
    </row>
    <row r="13" spans="1:2" ht="13.5" thickBot="1" x14ac:dyDescent="0.25">
      <c r="A13" s="5" t="s">
        <v>54</v>
      </c>
      <c r="B13" s="31">
        <v>109000</v>
      </c>
    </row>
    <row r="14" spans="1:2" ht="13.5" thickBot="1" x14ac:dyDescent="0.25">
      <c r="A14" s="7" t="s">
        <v>1</v>
      </c>
      <c r="B14" s="32">
        <f>SUM(B8:B13)</f>
        <v>1040000</v>
      </c>
    </row>
    <row r="15" spans="1:2" x14ac:dyDescent="0.2">
      <c r="A15" s="8"/>
      <c r="B15" s="33"/>
    </row>
    <row r="16" spans="1:2" ht="13.5" thickBot="1" x14ac:dyDescent="0.25">
      <c r="A16" s="9" t="s">
        <v>2</v>
      </c>
      <c r="B16" s="34" t="s">
        <v>25</v>
      </c>
    </row>
    <row r="17" spans="1:2" ht="24.95" customHeight="1" thickBot="1" x14ac:dyDescent="0.25">
      <c r="A17" s="4" t="s">
        <v>10</v>
      </c>
      <c r="B17" s="23" t="s">
        <v>108</v>
      </c>
    </row>
    <row r="18" spans="1:2" ht="13.5" customHeight="1" x14ac:dyDescent="0.2">
      <c r="A18" s="11" t="s">
        <v>33</v>
      </c>
      <c r="B18" s="31">
        <v>274000</v>
      </c>
    </row>
    <row r="19" spans="1:2" x14ac:dyDescent="0.2">
      <c r="A19" s="10" t="s">
        <v>42</v>
      </c>
      <c r="B19" s="31">
        <v>109000</v>
      </c>
    </row>
    <row r="20" spans="1:2" x14ac:dyDescent="0.2">
      <c r="A20" s="10" t="s">
        <v>12</v>
      </c>
      <c r="B20" s="31">
        <v>183000</v>
      </c>
    </row>
    <row r="21" spans="1:2" x14ac:dyDescent="0.2">
      <c r="A21" s="11" t="s">
        <v>28</v>
      </c>
      <c r="B21" s="31">
        <v>36000</v>
      </c>
    </row>
    <row r="22" spans="1:2" x14ac:dyDescent="0.2">
      <c r="A22" s="11" t="s">
        <v>121</v>
      </c>
      <c r="B22" s="31">
        <v>91000</v>
      </c>
    </row>
    <row r="23" spans="1:2" x14ac:dyDescent="0.2">
      <c r="A23" s="11" t="s">
        <v>13</v>
      </c>
      <c r="B23" s="31">
        <v>20000</v>
      </c>
    </row>
    <row r="24" spans="1:2" x14ac:dyDescent="0.2">
      <c r="A24" s="11" t="s">
        <v>122</v>
      </c>
      <c r="B24" s="31">
        <v>20000</v>
      </c>
    </row>
    <row r="25" spans="1:2" x14ac:dyDescent="0.2">
      <c r="A25" s="12" t="s">
        <v>49</v>
      </c>
      <c r="B25" s="31">
        <v>146000</v>
      </c>
    </row>
    <row r="26" spans="1:2" x14ac:dyDescent="0.2">
      <c r="A26" s="12" t="s">
        <v>29</v>
      </c>
      <c r="B26" s="31">
        <v>146000</v>
      </c>
    </row>
    <row r="27" spans="1:2" x14ac:dyDescent="0.2">
      <c r="A27" s="12" t="s">
        <v>36</v>
      </c>
      <c r="B27" s="31">
        <v>20000</v>
      </c>
    </row>
    <row r="28" spans="1:2" ht="24.75" customHeight="1" x14ac:dyDescent="0.2">
      <c r="A28" s="20" t="s">
        <v>26</v>
      </c>
      <c r="B28" s="31">
        <v>201000</v>
      </c>
    </row>
    <row r="29" spans="1:2" x14ac:dyDescent="0.2">
      <c r="A29" s="12" t="s">
        <v>30</v>
      </c>
      <c r="B29" s="31">
        <v>73000</v>
      </c>
    </row>
    <row r="30" spans="1:2" x14ac:dyDescent="0.2">
      <c r="A30" s="13" t="s">
        <v>19</v>
      </c>
      <c r="B30" s="31">
        <v>439000</v>
      </c>
    </row>
    <row r="31" spans="1:2" x14ac:dyDescent="0.2">
      <c r="A31" s="12" t="s">
        <v>14</v>
      </c>
      <c r="B31" s="31">
        <v>530000</v>
      </c>
    </row>
    <row r="32" spans="1:2" x14ac:dyDescent="0.2">
      <c r="A32" s="12" t="s">
        <v>50</v>
      </c>
      <c r="B32" s="31">
        <v>20000</v>
      </c>
    </row>
    <row r="33" spans="1:2" x14ac:dyDescent="0.2">
      <c r="A33" s="12" t="s">
        <v>18</v>
      </c>
      <c r="B33" s="31">
        <v>347000</v>
      </c>
    </row>
    <row r="34" spans="1:2" x14ac:dyDescent="0.2">
      <c r="A34" s="12" t="s">
        <v>23</v>
      </c>
      <c r="B34" s="31">
        <v>54000</v>
      </c>
    </row>
    <row r="35" spans="1:2" ht="13.5" thickBot="1" x14ac:dyDescent="0.25">
      <c r="A35" s="12" t="s">
        <v>21</v>
      </c>
      <c r="B35" s="31">
        <v>73000</v>
      </c>
    </row>
    <row r="36" spans="1:2" ht="13.5" thickBot="1" x14ac:dyDescent="0.25">
      <c r="A36" s="7" t="s">
        <v>3</v>
      </c>
      <c r="B36" s="32">
        <f>SUM(B18:B35)</f>
        <v>2782000</v>
      </c>
    </row>
    <row r="37" spans="1:2" x14ac:dyDescent="0.2">
      <c r="A37" s="8"/>
      <c r="B37" s="33"/>
    </row>
    <row r="38" spans="1:2" ht="13.5" thickBot="1" x14ac:dyDescent="0.25">
      <c r="A38" s="9" t="s">
        <v>4</v>
      </c>
      <c r="B38" s="34" t="s">
        <v>25</v>
      </c>
    </row>
    <row r="39" spans="1:2" ht="24.95" customHeight="1" thickBot="1" x14ac:dyDescent="0.25">
      <c r="A39" s="4" t="s">
        <v>10</v>
      </c>
      <c r="B39" s="23" t="s">
        <v>108</v>
      </c>
    </row>
    <row r="40" spans="1:2" x14ac:dyDescent="0.2">
      <c r="A40" s="18" t="s">
        <v>17</v>
      </c>
      <c r="B40" s="31">
        <v>73000</v>
      </c>
    </row>
    <row r="41" spans="1:2" x14ac:dyDescent="0.2">
      <c r="A41" s="18" t="s">
        <v>120</v>
      </c>
      <c r="B41" s="31">
        <v>20000</v>
      </c>
    </row>
    <row r="42" spans="1:2" ht="24" x14ac:dyDescent="0.2">
      <c r="A42" s="11" t="s">
        <v>51</v>
      </c>
      <c r="B42" s="31">
        <v>36000</v>
      </c>
    </row>
    <row r="43" spans="1:2" x14ac:dyDescent="0.2">
      <c r="A43" s="11" t="s">
        <v>43</v>
      </c>
      <c r="B43" s="31">
        <v>256000</v>
      </c>
    </row>
    <row r="44" spans="1:2" ht="13.5" thickBot="1" x14ac:dyDescent="0.25">
      <c r="A44" s="11" t="s">
        <v>31</v>
      </c>
      <c r="B44" s="31">
        <v>36000</v>
      </c>
    </row>
    <row r="45" spans="1:2" ht="13.5" thickBot="1" x14ac:dyDescent="0.25">
      <c r="A45" s="7" t="s">
        <v>5</v>
      </c>
      <c r="B45" s="32">
        <f>SUM(B40:B44)</f>
        <v>421000</v>
      </c>
    </row>
    <row r="46" spans="1:2" x14ac:dyDescent="0.2">
      <c r="A46" s="9"/>
      <c r="B46" s="33"/>
    </row>
    <row r="47" spans="1:2" ht="13.5" thickBot="1" x14ac:dyDescent="0.25">
      <c r="A47" s="9" t="s">
        <v>6</v>
      </c>
      <c r="B47" s="34" t="s">
        <v>25</v>
      </c>
    </row>
    <row r="48" spans="1:2" ht="24.95" customHeight="1" thickBot="1" x14ac:dyDescent="0.25">
      <c r="A48" s="4" t="s">
        <v>10</v>
      </c>
      <c r="B48" s="23" t="s">
        <v>108</v>
      </c>
    </row>
    <row r="49" spans="1:2" x14ac:dyDescent="0.2">
      <c r="A49" s="15" t="s">
        <v>52</v>
      </c>
      <c r="B49" s="31">
        <v>219000</v>
      </c>
    </row>
    <row r="50" spans="1:2" x14ac:dyDescent="0.2">
      <c r="A50" s="15" t="s">
        <v>39</v>
      </c>
      <c r="B50" s="31">
        <v>384000</v>
      </c>
    </row>
    <row r="51" spans="1:2" x14ac:dyDescent="0.2">
      <c r="A51" s="15" t="s">
        <v>55</v>
      </c>
      <c r="B51" s="31">
        <v>384000</v>
      </c>
    </row>
    <row r="52" spans="1:2" x14ac:dyDescent="0.2">
      <c r="A52" s="15" t="s">
        <v>15</v>
      </c>
      <c r="B52" s="31">
        <v>36000</v>
      </c>
    </row>
    <row r="53" spans="1:2" x14ac:dyDescent="0.2">
      <c r="A53" s="14" t="s">
        <v>34</v>
      </c>
      <c r="B53" s="31">
        <v>36000</v>
      </c>
    </row>
    <row r="54" spans="1:2" x14ac:dyDescent="0.2">
      <c r="A54" s="16" t="s">
        <v>20</v>
      </c>
      <c r="B54" s="31">
        <v>237000</v>
      </c>
    </row>
    <row r="55" spans="1:2" x14ac:dyDescent="0.2">
      <c r="A55" s="15" t="s">
        <v>16</v>
      </c>
      <c r="B55" s="31">
        <v>146000</v>
      </c>
    </row>
    <row r="56" spans="1:2" x14ac:dyDescent="0.2">
      <c r="A56" s="15" t="s">
        <v>117</v>
      </c>
      <c r="B56" s="31">
        <v>20000</v>
      </c>
    </row>
    <row r="57" spans="1:2" x14ac:dyDescent="0.2">
      <c r="A57" s="15" t="s">
        <v>118</v>
      </c>
      <c r="B57" s="31">
        <v>36000</v>
      </c>
    </row>
    <row r="58" spans="1:2" x14ac:dyDescent="0.2">
      <c r="A58" s="15" t="s">
        <v>40</v>
      </c>
      <c r="B58" s="31">
        <v>164000</v>
      </c>
    </row>
    <row r="59" spans="1:2" x14ac:dyDescent="0.2">
      <c r="A59" s="15" t="s">
        <v>119</v>
      </c>
      <c r="B59" s="31">
        <v>20000</v>
      </c>
    </row>
    <row r="60" spans="1:2" x14ac:dyDescent="0.2">
      <c r="A60" s="15" t="s">
        <v>38</v>
      </c>
      <c r="B60" s="31">
        <v>36000</v>
      </c>
    </row>
    <row r="61" spans="1:2" x14ac:dyDescent="0.2">
      <c r="A61" s="15" t="s">
        <v>24</v>
      </c>
      <c r="B61" s="31">
        <v>384000</v>
      </c>
    </row>
    <row r="62" spans="1:2" x14ac:dyDescent="0.2">
      <c r="A62" s="17" t="s">
        <v>44</v>
      </c>
      <c r="B62" s="31">
        <v>20000</v>
      </c>
    </row>
    <row r="63" spans="1:2" ht="13.5" thickBot="1" x14ac:dyDescent="0.25">
      <c r="A63" s="22" t="s">
        <v>41</v>
      </c>
      <c r="B63" s="31">
        <v>402000</v>
      </c>
    </row>
    <row r="64" spans="1:2" ht="13.5" thickBot="1" x14ac:dyDescent="0.25">
      <c r="A64" s="7" t="s">
        <v>7</v>
      </c>
      <c r="B64" s="32">
        <f>SUM(B49:B63)</f>
        <v>2524000</v>
      </c>
    </row>
    <row r="65" spans="1:2" x14ac:dyDescent="0.2">
      <c r="A65" s="9"/>
      <c r="B65" s="33"/>
    </row>
    <row r="66" spans="1:2" ht="13.5" thickBot="1" x14ac:dyDescent="0.25">
      <c r="A66" s="9" t="s">
        <v>8</v>
      </c>
      <c r="B66" s="34" t="s">
        <v>25</v>
      </c>
    </row>
    <row r="67" spans="1:2" ht="24.95" customHeight="1" thickBot="1" x14ac:dyDescent="0.25">
      <c r="A67" s="4" t="s">
        <v>10</v>
      </c>
      <c r="B67" s="23" t="s">
        <v>108</v>
      </c>
    </row>
    <row r="68" spans="1:2" x14ac:dyDescent="0.2">
      <c r="A68" s="11" t="s">
        <v>48</v>
      </c>
      <c r="B68" s="31">
        <v>457000</v>
      </c>
    </row>
    <row r="69" spans="1:2" x14ac:dyDescent="0.2">
      <c r="A69" s="15" t="s">
        <v>27</v>
      </c>
      <c r="B69" s="31">
        <v>292000</v>
      </c>
    </row>
    <row r="70" spans="1:2" x14ac:dyDescent="0.2">
      <c r="A70" s="15" t="s">
        <v>46</v>
      </c>
      <c r="B70" s="31">
        <v>219000</v>
      </c>
    </row>
    <row r="71" spans="1:2" x14ac:dyDescent="0.2">
      <c r="A71" s="15" t="s">
        <v>35</v>
      </c>
      <c r="B71" s="31">
        <v>91000</v>
      </c>
    </row>
    <row r="72" spans="1:2" x14ac:dyDescent="0.2">
      <c r="A72" s="74" t="s">
        <v>115</v>
      </c>
      <c r="B72" s="31">
        <v>237000</v>
      </c>
    </row>
    <row r="73" spans="1:2" x14ac:dyDescent="0.2">
      <c r="A73" s="15" t="s">
        <v>32</v>
      </c>
      <c r="B73" s="31">
        <v>54000</v>
      </c>
    </row>
    <row r="74" spans="1:2" x14ac:dyDescent="0.2">
      <c r="A74" s="15" t="s">
        <v>104</v>
      </c>
      <c r="B74" s="31">
        <v>146000</v>
      </c>
    </row>
    <row r="75" spans="1:2" ht="24" x14ac:dyDescent="0.2">
      <c r="A75" s="15" t="s">
        <v>116</v>
      </c>
      <c r="B75" s="31">
        <v>146000</v>
      </c>
    </row>
    <row r="76" spans="1:2" x14ac:dyDescent="0.2">
      <c r="A76" s="15" t="s">
        <v>107</v>
      </c>
      <c r="B76" s="31">
        <v>20000</v>
      </c>
    </row>
    <row r="77" spans="1:2" x14ac:dyDescent="0.2">
      <c r="A77" s="15" t="s">
        <v>56</v>
      </c>
      <c r="B77" s="31">
        <v>402000</v>
      </c>
    </row>
    <row r="78" spans="1:2" ht="13.5" thickBot="1" x14ac:dyDescent="0.25">
      <c r="A78" s="15" t="s">
        <v>45</v>
      </c>
      <c r="B78" s="31">
        <v>183000</v>
      </c>
    </row>
    <row r="79" spans="1:2" ht="13.5" thickBot="1" x14ac:dyDescent="0.25">
      <c r="A79" s="7" t="s">
        <v>9</v>
      </c>
      <c r="B79" s="32">
        <f>SUM(B68:B78)</f>
        <v>2247000</v>
      </c>
    </row>
    <row r="80" spans="1:2" x14ac:dyDescent="0.2">
      <c r="A80" s="8"/>
      <c r="B80" s="33"/>
    </row>
    <row r="81" spans="1:2" ht="13.5" thickBot="1" x14ac:dyDescent="0.25">
      <c r="A81" s="8"/>
      <c r="B81" s="33"/>
    </row>
    <row r="82" spans="1:2" ht="13.5" thickBot="1" x14ac:dyDescent="0.25">
      <c r="A82" s="19" t="s">
        <v>11</v>
      </c>
      <c r="B82" s="35">
        <f>B14+B36+B45+B64+B79</f>
        <v>9014000</v>
      </c>
    </row>
    <row r="83" spans="1:2" x14ac:dyDescent="0.2">
      <c r="B83" s="33"/>
    </row>
    <row r="84" spans="1:2" x14ac:dyDescent="0.2">
      <c r="B84" s="33"/>
    </row>
    <row r="85" spans="1:2" ht="15.75" x14ac:dyDescent="0.2">
      <c r="A85" s="25" t="s">
        <v>103</v>
      </c>
      <c r="B85" s="33"/>
    </row>
    <row r="86" spans="1:2" x14ac:dyDescent="0.2">
      <c r="B86" s="33"/>
    </row>
    <row r="87" spans="1:2" x14ac:dyDescent="0.2">
      <c r="A87" s="3" t="s">
        <v>0</v>
      </c>
      <c r="B87" s="33"/>
    </row>
    <row r="88" spans="1:2" x14ac:dyDescent="0.2">
      <c r="A88" s="26"/>
      <c r="B88" s="33"/>
    </row>
    <row r="89" spans="1:2" ht="13.5" thickBot="1" x14ac:dyDescent="0.25">
      <c r="A89" s="3" t="s">
        <v>62</v>
      </c>
      <c r="B89" s="34" t="s">
        <v>25</v>
      </c>
    </row>
    <row r="90" spans="1:2" ht="24.95" customHeight="1" thickBot="1" x14ac:dyDescent="0.25">
      <c r="A90" s="4" t="s">
        <v>10</v>
      </c>
      <c r="B90" s="23" t="s">
        <v>108</v>
      </c>
    </row>
    <row r="91" spans="1:2" ht="14.1" customHeight="1" x14ac:dyDescent="0.2">
      <c r="A91" s="59" t="s">
        <v>123</v>
      </c>
      <c r="B91" s="47">
        <v>146000</v>
      </c>
    </row>
    <row r="92" spans="1:2" ht="14.1" customHeight="1" x14ac:dyDescent="0.2">
      <c r="A92" s="60" t="s">
        <v>124</v>
      </c>
      <c r="B92" s="47">
        <v>73000</v>
      </c>
    </row>
    <row r="93" spans="1:2" ht="14.1" customHeight="1" x14ac:dyDescent="0.2">
      <c r="A93" s="60" t="s">
        <v>125</v>
      </c>
      <c r="B93" s="47">
        <v>256000</v>
      </c>
    </row>
    <row r="94" spans="1:2" ht="14.1" customHeight="1" x14ac:dyDescent="0.2">
      <c r="A94" s="60" t="s">
        <v>126</v>
      </c>
      <c r="B94" s="47">
        <v>402000</v>
      </c>
    </row>
    <row r="95" spans="1:2" ht="14.1" customHeight="1" x14ac:dyDescent="0.2">
      <c r="A95" s="60" t="s">
        <v>127</v>
      </c>
      <c r="B95" s="47">
        <v>366000</v>
      </c>
    </row>
    <row r="96" spans="1:2" ht="14.1" customHeight="1" x14ac:dyDescent="0.2">
      <c r="A96" s="60" t="s">
        <v>128</v>
      </c>
      <c r="B96" s="47">
        <v>20000</v>
      </c>
    </row>
    <row r="97" spans="1:2" ht="14.1" customHeight="1" x14ac:dyDescent="0.2">
      <c r="A97" s="59" t="s">
        <v>63</v>
      </c>
      <c r="B97" s="47">
        <v>73000</v>
      </c>
    </row>
    <row r="98" spans="1:2" ht="14.1" customHeight="1" x14ac:dyDescent="0.2">
      <c r="A98" s="60" t="s">
        <v>129</v>
      </c>
      <c r="B98" s="47">
        <v>146000</v>
      </c>
    </row>
    <row r="99" spans="1:2" ht="14.1" customHeight="1" x14ac:dyDescent="0.2">
      <c r="A99" s="60" t="s">
        <v>130</v>
      </c>
      <c r="B99" s="47">
        <v>36000</v>
      </c>
    </row>
    <row r="100" spans="1:2" ht="14.1" customHeight="1" x14ac:dyDescent="0.2">
      <c r="A100" s="60" t="s">
        <v>131</v>
      </c>
      <c r="B100" s="47">
        <v>36000</v>
      </c>
    </row>
    <row r="101" spans="1:2" ht="14.1" customHeight="1" x14ac:dyDescent="0.2">
      <c r="A101" s="60" t="s">
        <v>132</v>
      </c>
      <c r="B101" s="47">
        <v>91000</v>
      </c>
    </row>
    <row r="102" spans="1:2" ht="14.1" customHeight="1" x14ac:dyDescent="0.2">
      <c r="A102" s="60" t="s">
        <v>133</v>
      </c>
      <c r="B102" s="47">
        <v>73000</v>
      </c>
    </row>
    <row r="103" spans="1:2" ht="14.1" customHeight="1" x14ac:dyDescent="0.2">
      <c r="A103" s="60" t="s">
        <v>64</v>
      </c>
      <c r="B103" s="47">
        <v>768000</v>
      </c>
    </row>
    <row r="104" spans="1:2" ht="14.1" customHeight="1" thickBot="1" x14ac:dyDescent="0.25">
      <c r="A104" s="61" t="s">
        <v>134</v>
      </c>
      <c r="B104" s="48">
        <v>109000</v>
      </c>
    </row>
    <row r="105" spans="1:2" ht="14.1" customHeight="1" thickBot="1" x14ac:dyDescent="0.25">
      <c r="A105" s="27" t="s">
        <v>65</v>
      </c>
      <c r="B105" s="37">
        <f>SUM(B91:B104)</f>
        <v>2595000</v>
      </c>
    </row>
    <row r="106" spans="1:2" ht="13.5" thickBot="1" x14ac:dyDescent="0.25">
      <c r="A106" s="28"/>
      <c r="B106" s="33"/>
    </row>
    <row r="107" spans="1:2" ht="13.5" thickBot="1" x14ac:dyDescent="0.25">
      <c r="A107" s="29" t="s">
        <v>1</v>
      </c>
      <c r="B107" s="38">
        <f>B105</f>
        <v>2595000</v>
      </c>
    </row>
    <row r="108" spans="1:2" x14ac:dyDescent="0.2">
      <c r="A108" s="3"/>
      <c r="B108" s="39"/>
    </row>
    <row r="109" spans="1:2" x14ac:dyDescent="0.2">
      <c r="A109" s="3" t="s">
        <v>2</v>
      </c>
      <c r="B109" s="33"/>
    </row>
    <row r="110" spans="1:2" x14ac:dyDescent="0.2">
      <c r="A110" s="28"/>
      <c r="B110" s="33"/>
    </row>
    <row r="111" spans="1:2" ht="13.5" thickBot="1" x14ac:dyDescent="0.25">
      <c r="A111" s="3" t="s">
        <v>66</v>
      </c>
      <c r="B111" s="34" t="s">
        <v>25</v>
      </c>
    </row>
    <row r="112" spans="1:2" ht="24.95" customHeight="1" thickBot="1" x14ac:dyDescent="0.25">
      <c r="A112" s="4" t="s">
        <v>10</v>
      </c>
      <c r="B112" s="23" t="s">
        <v>108</v>
      </c>
    </row>
    <row r="113" spans="1:2" ht="14.1" customHeight="1" x14ac:dyDescent="0.2">
      <c r="A113" s="62" t="s">
        <v>135</v>
      </c>
      <c r="B113" s="50">
        <v>73000</v>
      </c>
    </row>
    <row r="114" spans="1:2" ht="14.1" customHeight="1" x14ac:dyDescent="0.2">
      <c r="A114" s="62" t="s">
        <v>136</v>
      </c>
      <c r="B114" s="50">
        <v>36000</v>
      </c>
    </row>
    <row r="115" spans="1:2" ht="14.1" customHeight="1" x14ac:dyDescent="0.2">
      <c r="A115" s="62" t="s">
        <v>137</v>
      </c>
      <c r="B115" s="50">
        <v>36000</v>
      </c>
    </row>
    <row r="116" spans="1:2" ht="14.1" customHeight="1" x14ac:dyDescent="0.2">
      <c r="A116" s="62" t="s">
        <v>138</v>
      </c>
      <c r="B116" s="50">
        <v>20000</v>
      </c>
    </row>
    <row r="117" spans="1:2" ht="14.1" customHeight="1" x14ac:dyDescent="0.2">
      <c r="A117" s="62" t="s">
        <v>139</v>
      </c>
      <c r="B117" s="50">
        <v>36000</v>
      </c>
    </row>
    <row r="118" spans="1:2" ht="14.1" customHeight="1" x14ac:dyDescent="0.2">
      <c r="A118" s="62" t="s">
        <v>140</v>
      </c>
      <c r="B118" s="50">
        <v>54000</v>
      </c>
    </row>
    <row r="119" spans="1:2" ht="14.1" customHeight="1" thickBot="1" x14ac:dyDescent="0.25">
      <c r="A119" s="62" t="s">
        <v>141</v>
      </c>
      <c r="B119" s="50">
        <v>36000</v>
      </c>
    </row>
    <row r="120" spans="1:2" ht="13.5" thickBot="1" x14ac:dyDescent="0.25">
      <c r="A120" s="27" t="s">
        <v>67</v>
      </c>
      <c r="B120" s="37">
        <f>SUM(B113:B119)</f>
        <v>291000</v>
      </c>
    </row>
    <row r="121" spans="1:2" x14ac:dyDescent="0.2">
      <c r="A121" s="28"/>
      <c r="B121" s="33"/>
    </row>
    <row r="122" spans="1:2" ht="13.5" thickBot="1" x14ac:dyDescent="0.25">
      <c r="A122" s="3" t="s">
        <v>68</v>
      </c>
      <c r="B122" s="34" t="s">
        <v>25</v>
      </c>
    </row>
    <row r="123" spans="1:2" ht="24.95" customHeight="1" thickBot="1" x14ac:dyDescent="0.25">
      <c r="A123" s="4" t="s">
        <v>10</v>
      </c>
      <c r="B123" s="23" t="s">
        <v>108</v>
      </c>
    </row>
    <row r="124" spans="1:2" ht="14.1" customHeight="1" x14ac:dyDescent="0.2">
      <c r="A124" s="62" t="s">
        <v>142</v>
      </c>
      <c r="B124" s="47">
        <v>20000</v>
      </c>
    </row>
    <row r="125" spans="1:2" ht="14.1" customHeight="1" x14ac:dyDescent="0.2">
      <c r="A125" s="62" t="s">
        <v>143</v>
      </c>
      <c r="B125" s="47">
        <v>347000</v>
      </c>
    </row>
    <row r="126" spans="1:2" ht="14.1" customHeight="1" x14ac:dyDescent="0.2">
      <c r="A126" s="63" t="s">
        <v>144</v>
      </c>
      <c r="B126" s="47">
        <v>20000</v>
      </c>
    </row>
    <row r="127" spans="1:2" ht="14.1" customHeight="1" x14ac:dyDescent="0.2">
      <c r="A127" s="62" t="s">
        <v>145</v>
      </c>
      <c r="B127" s="47">
        <v>36000</v>
      </c>
    </row>
    <row r="128" spans="1:2" ht="14.1" customHeight="1" x14ac:dyDescent="0.2">
      <c r="A128" s="55" t="s">
        <v>146</v>
      </c>
      <c r="B128" s="47">
        <v>20000</v>
      </c>
    </row>
    <row r="129" spans="1:2" ht="14.1" customHeight="1" x14ac:dyDescent="0.2">
      <c r="A129" s="62" t="s">
        <v>147</v>
      </c>
      <c r="B129" s="47">
        <v>146000</v>
      </c>
    </row>
    <row r="130" spans="1:2" ht="14.1" customHeight="1" x14ac:dyDescent="0.2">
      <c r="A130" s="46" t="s">
        <v>148</v>
      </c>
      <c r="B130" s="47">
        <v>20000</v>
      </c>
    </row>
    <row r="131" spans="1:2" ht="14.1" customHeight="1" x14ac:dyDescent="0.2">
      <c r="A131" s="46" t="s">
        <v>149</v>
      </c>
      <c r="B131" s="47">
        <v>54000</v>
      </c>
    </row>
    <row r="132" spans="1:2" ht="14.1" customHeight="1" x14ac:dyDescent="0.2">
      <c r="A132" s="46" t="s">
        <v>150</v>
      </c>
      <c r="B132" s="47">
        <v>292000</v>
      </c>
    </row>
    <row r="133" spans="1:2" ht="14.1" customHeight="1" x14ac:dyDescent="0.2">
      <c r="A133" s="46" t="s">
        <v>151</v>
      </c>
      <c r="B133" s="47">
        <v>20000</v>
      </c>
    </row>
    <row r="134" spans="1:2" ht="14.1" customHeight="1" x14ac:dyDescent="0.2">
      <c r="A134" s="46" t="s">
        <v>152</v>
      </c>
      <c r="B134" s="47">
        <v>329000</v>
      </c>
    </row>
    <row r="135" spans="1:2" ht="14.1" customHeight="1" x14ac:dyDescent="0.2">
      <c r="A135" s="46" t="s">
        <v>153</v>
      </c>
      <c r="B135" s="47">
        <v>256000</v>
      </c>
    </row>
    <row r="136" spans="1:2" ht="14.1" customHeight="1" x14ac:dyDescent="0.2">
      <c r="A136" s="46" t="s">
        <v>154</v>
      </c>
      <c r="B136" s="47">
        <v>201000</v>
      </c>
    </row>
    <row r="137" spans="1:2" ht="14.1" customHeight="1" x14ac:dyDescent="0.2">
      <c r="A137" s="46" t="s">
        <v>155</v>
      </c>
      <c r="B137" s="47">
        <v>91000</v>
      </c>
    </row>
    <row r="138" spans="1:2" ht="14.1" customHeight="1" x14ac:dyDescent="0.2">
      <c r="A138" s="46" t="s">
        <v>156</v>
      </c>
      <c r="B138" s="47">
        <v>347000</v>
      </c>
    </row>
    <row r="139" spans="1:2" ht="14.1" customHeight="1" x14ac:dyDescent="0.2">
      <c r="A139" s="46" t="s">
        <v>157</v>
      </c>
      <c r="B139" s="47">
        <v>183000</v>
      </c>
    </row>
    <row r="140" spans="1:2" ht="14.1" customHeight="1" x14ac:dyDescent="0.2">
      <c r="A140" s="46" t="s">
        <v>158</v>
      </c>
      <c r="B140" s="47">
        <v>183000</v>
      </c>
    </row>
    <row r="141" spans="1:2" ht="14.1" customHeight="1" x14ac:dyDescent="0.2">
      <c r="A141" s="46" t="s">
        <v>159</v>
      </c>
      <c r="B141" s="47">
        <v>274000</v>
      </c>
    </row>
    <row r="142" spans="1:2" ht="14.1" customHeight="1" x14ac:dyDescent="0.2">
      <c r="A142" s="46" t="s">
        <v>160</v>
      </c>
      <c r="B142" s="47">
        <v>256000</v>
      </c>
    </row>
    <row r="143" spans="1:2" ht="14.1" customHeight="1" x14ac:dyDescent="0.2">
      <c r="A143" s="46" t="s">
        <v>161</v>
      </c>
      <c r="B143" s="47">
        <v>36000</v>
      </c>
    </row>
    <row r="144" spans="1:2" ht="14.1" customHeight="1" x14ac:dyDescent="0.2">
      <c r="A144" s="46" t="s">
        <v>162</v>
      </c>
      <c r="B144" s="47">
        <v>146000</v>
      </c>
    </row>
    <row r="145" spans="1:2" ht="14.1" customHeight="1" x14ac:dyDescent="0.2">
      <c r="A145" s="46" t="s">
        <v>163</v>
      </c>
      <c r="B145" s="47">
        <v>512000</v>
      </c>
    </row>
    <row r="146" spans="1:2" ht="14.1" customHeight="1" x14ac:dyDescent="0.2">
      <c r="A146" s="46" t="s">
        <v>164</v>
      </c>
      <c r="B146" s="47">
        <v>164000</v>
      </c>
    </row>
    <row r="147" spans="1:2" ht="14.1" customHeight="1" x14ac:dyDescent="0.2">
      <c r="A147" s="46" t="s">
        <v>165</v>
      </c>
      <c r="B147" s="47">
        <v>54000</v>
      </c>
    </row>
    <row r="148" spans="1:2" ht="14.1" customHeight="1" x14ac:dyDescent="0.2">
      <c r="A148" s="46" t="s">
        <v>166</v>
      </c>
      <c r="B148" s="47">
        <v>36000</v>
      </c>
    </row>
    <row r="149" spans="1:2" ht="14.1" customHeight="1" x14ac:dyDescent="0.2">
      <c r="A149" s="46" t="s">
        <v>167</v>
      </c>
      <c r="B149" s="47">
        <v>420000</v>
      </c>
    </row>
    <row r="150" spans="1:2" ht="14.1" customHeight="1" x14ac:dyDescent="0.2">
      <c r="A150" s="46" t="s">
        <v>168</v>
      </c>
      <c r="B150" s="47">
        <v>20000</v>
      </c>
    </row>
    <row r="151" spans="1:2" ht="14.1" customHeight="1" x14ac:dyDescent="0.2">
      <c r="A151" s="46" t="s">
        <v>169</v>
      </c>
      <c r="B151" s="47">
        <v>20000</v>
      </c>
    </row>
    <row r="152" spans="1:2" ht="14.1" customHeight="1" x14ac:dyDescent="0.2">
      <c r="A152" s="62" t="s">
        <v>170</v>
      </c>
      <c r="B152" s="47">
        <v>20000</v>
      </c>
    </row>
    <row r="153" spans="1:2" ht="14.1" customHeight="1" x14ac:dyDescent="0.2">
      <c r="A153" s="62" t="s">
        <v>171</v>
      </c>
      <c r="B153" s="47">
        <v>36000</v>
      </c>
    </row>
    <row r="154" spans="1:2" ht="14.1" customHeight="1" x14ac:dyDescent="0.2">
      <c r="A154" s="62" t="s">
        <v>172</v>
      </c>
      <c r="B154" s="47">
        <v>20000</v>
      </c>
    </row>
    <row r="155" spans="1:2" ht="14.1" customHeight="1" x14ac:dyDescent="0.2">
      <c r="A155" s="62" t="s">
        <v>173</v>
      </c>
      <c r="B155" s="47">
        <v>73000</v>
      </c>
    </row>
    <row r="156" spans="1:2" ht="14.1" customHeight="1" x14ac:dyDescent="0.2">
      <c r="A156" s="46" t="s">
        <v>174</v>
      </c>
      <c r="B156" s="47">
        <v>128000</v>
      </c>
    </row>
    <row r="157" spans="1:2" ht="14.1" customHeight="1" x14ac:dyDescent="0.2">
      <c r="A157" s="46" t="s">
        <v>175</v>
      </c>
      <c r="B157" s="47">
        <v>20000</v>
      </c>
    </row>
    <row r="158" spans="1:2" ht="14.1" customHeight="1" x14ac:dyDescent="0.2">
      <c r="A158" s="46" t="s">
        <v>176</v>
      </c>
      <c r="B158" s="47">
        <v>91000</v>
      </c>
    </row>
    <row r="159" spans="1:2" ht="14.1" customHeight="1" thickBot="1" x14ac:dyDescent="0.25">
      <c r="A159" s="46" t="s">
        <v>177</v>
      </c>
      <c r="B159" s="47">
        <v>54000</v>
      </c>
    </row>
    <row r="160" spans="1:2" ht="13.5" thickBot="1" x14ac:dyDescent="0.25">
      <c r="A160" s="27" t="s">
        <v>69</v>
      </c>
      <c r="B160" s="37">
        <f>SUM(B124:B159)</f>
        <v>4945000</v>
      </c>
    </row>
    <row r="161" spans="1:2" x14ac:dyDescent="0.2">
      <c r="A161" s="28"/>
      <c r="B161" s="33"/>
    </row>
    <row r="162" spans="1:2" ht="13.5" thickBot="1" x14ac:dyDescent="0.25">
      <c r="A162" s="3" t="s">
        <v>70</v>
      </c>
      <c r="B162" s="34" t="s">
        <v>25</v>
      </c>
    </row>
    <row r="163" spans="1:2" ht="24.95" customHeight="1" thickBot="1" x14ac:dyDescent="0.25">
      <c r="A163" s="4" t="s">
        <v>10</v>
      </c>
      <c r="B163" s="23" t="s">
        <v>108</v>
      </c>
    </row>
    <row r="164" spans="1:2" x14ac:dyDescent="0.2">
      <c r="A164" s="46" t="s">
        <v>178</v>
      </c>
      <c r="B164" s="47">
        <v>366000</v>
      </c>
    </row>
    <row r="165" spans="1:2" x14ac:dyDescent="0.2">
      <c r="A165" s="58" t="s">
        <v>179</v>
      </c>
      <c r="B165" s="47">
        <v>439000</v>
      </c>
    </row>
    <row r="166" spans="1:2" x14ac:dyDescent="0.2">
      <c r="A166" s="46" t="s">
        <v>180</v>
      </c>
      <c r="B166" s="47">
        <v>20000</v>
      </c>
    </row>
    <row r="167" spans="1:2" x14ac:dyDescent="0.2">
      <c r="A167" s="46" t="s">
        <v>181</v>
      </c>
      <c r="B167" s="47">
        <v>219000</v>
      </c>
    </row>
    <row r="168" spans="1:2" ht="15.6" customHeight="1" thickBot="1" x14ac:dyDescent="0.25">
      <c r="A168" s="46" t="s">
        <v>182</v>
      </c>
      <c r="B168" s="48">
        <v>20000</v>
      </c>
    </row>
    <row r="169" spans="1:2" ht="13.5" thickBot="1" x14ac:dyDescent="0.25">
      <c r="A169" s="27" t="s">
        <v>71</v>
      </c>
      <c r="B169" s="37">
        <f>SUM(B164:B168)</f>
        <v>1064000</v>
      </c>
    </row>
    <row r="170" spans="1:2" x14ac:dyDescent="0.2">
      <c r="A170" s="28"/>
      <c r="B170" s="33"/>
    </row>
    <row r="171" spans="1:2" ht="13.5" thickBot="1" x14ac:dyDescent="0.25">
      <c r="A171" s="3" t="s">
        <v>72</v>
      </c>
      <c r="B171" s="34" t="s">
        <v>25</v>
      </c>
    </row>
    <row r="172" spans="1:2" ht="24.95" customHeight="1" thickBot="1" x14ac:dyDescent="0.25">
      <c r="A172" s="4" t="s">
        <v>10</v>
      </c>
      <c r="B172" s="23" t="s">
        <v>108</v>
      </c>
    </row>
    <row r="173" spans="1:2" x14ac:dyDescent="0.2">
      <c r="A173" s="62" t="s">
        <v>183</v>
      </c>
      <c r="B173" s="36">
        <v>292000</v>
      </c>
    </row>
    <row r="174" spans="1:2" x14ac:dyDescent="0.2">
      <c r="A174" s="46" t="s">
        <v>184</v>
      </c>
      <c r="B174" s="47">
        <v>36000</v>
      </c>
    </row>
    <row r="175" spans="1:2" x14ac:dyDescent="0.2">
      <c r="A175" s="46" t="s">
        <v>185</v>
      </c>
      <c r="B175" s="47">
        <v>20000</v>
      </c>
    </row>
    <row r="176" spans="1:2" x14ac:dyDescent="0.2">
      <c r="A176" s="46" t="s">
        <v>186</v>
      </c>
      <c r="B176" s="36">
        <v>36000</v>
      </c>
    </row>
    <row r="177" spans="1:2" x14ac:dyDescent="0.2">
      <c r="A177" s="62" t="s">
        <v>187</v>
      </c>
      <c r="B177" s="47">
        <v>164000</v>
      </c>
    </row>
    <row r="178" spans="1:2" x14ac:dyDescent="0.2">
      <c r="A178" s="62" t="s">
        <v>188</v>
      </c>
      <c r="B178" s="47">
        <v>20000</v>
      </c>
    </row>
    <row r="179" spans="1:2" ht="13.5" thickBot="1" x14ac:dyDescent="0.25">
      <c r="A179" s="62" t="s">
        <v>73</v>
      </c>
      <c r="B179" s="36">
        <v>256000</v>
      </c>
    </row>
    <row r="180" spans="1:2" ht="13.5" thickBot="1" x14ac:dyDescent="0.25">
      <c r="A180" s="27" t="s">
        <v>74</v>
      </c>
      <c r="B180" s="37">
        <f>SUM(B173:B179)</f>
        <v>824000</v>
      </c>
    </row>
    <row r="181" spans="1:2" ht="13.5" thickBot="1" x14ac:dyDescent="0.25">
      <c r="A181" s="28"/>
      <c r="B181" s="33"/>
    </row>
    <row r="182" spans="1:2" ht="13.5" thickBot="1" x14ac:dyDescent="0.25">
      <c r="A182" s="29" t="s">
        <v>3</v>
      </c>
      <c r="B182" s="38">
        <f>B120+B160+B169+B180</f>
        <v>7124000</v>
      </c>
    </row>
    <row r="183" spans="1:2" x14ac:dyDescent="0.2">
      <c r="A183" s="28"/>
      <c r="B183" s="33"/>
    </row>
    <row r="184" spans="1:2" x14ac:dyDescent="0.2">
      <c r="A184" s="3" t="s">
        <v>4</v>
      </c>
      <c r="B184" s="33"/>
    </row>
    <row r="185" spans="1:2" x14ac:dyDescent="0.2">
      <c r="A185" s="28"/>
      <c r="B185" s="33"/>
    </row>
    <row r="186" spans="1:2" ht="13.5" thickBot="1" x14ac:dyDescent="0.25">
      <c r="A186" s="3" t="s">
        <v>75</v>
      </c>
      <c r="B186" s="34" t="s">
        <v>25</v>
      </c>
    </row>
    <row r="187" spans="1:2" ht="24.95" customHeight="1" thickBot="1" x14ac:dyDescent="0.25">
      <c r="A187" s="4" t="s">
        <v>10</v>
      </c>
      <c r="B187" s="23" t="s">
        <v>108</v>
      </c>
    </row>
    <row r="188" spans="1:2" ht="14.1" customHeight="1" x14ac:dyDescent="0.2">
      <c r="A188" s="64" t="s">
        <v>189</v>
      </c>
      <c r="B188" s="51">
        <v>219000</v>
      </c>
    </row>
    <row r="189" spans="1:2" ht="14.1" customHeight="1" x14ac:dyDescent="0.2">
      <c r="A189" s="62" t="s">
        <v>190</v>
      </c>
      <c r="B189" s="50">
        <v>91000</v>
      </c>
    </row>
    <row r="190" spans="1:2" ht="14.1" customHeight="1" x14ac:dyDescent="0.2">
      <c r="A190" s="62" t="s">
        <v>191</v>
      </c>
      <c r="B190" s="50">
        <v>36000</v>
      </c>
    </row>
    <row r="191" spans="1:2" ht="14.1" customHeight="1" x14ac:dyDescent="0.2">
      <c r="A191" s="62" t="s">
        <v>192</v>
      </c>
      <c r="B191" s="50">
        <v>91000</v>
      </c>
    </row>
    <row r="192" spans="1:2" ht="13.5" customHeight="1" x14ac:dyDescent="0.2">
      <c r="A192" s="62" t="s">
        <v>193</v>
      </c>
      <c r="B192" s="50">
        <v>20000</v>
      </c>
    </row>
    <row r="193" spans="1:2" ht="14.1" customHeight="1" thickBot="1" x14ac:dyDescent="0.25">
      <c r="A193" s="62" t="s">
        <v>194</v>
      </c>
      <c r="B193" s="52">
        <v>54000</v>
      </c>
    </row>
    <row r="194" spans="1:2" ht="13.5" thickBot="1" x14ac:dyDescent="0.25">
      <c r="A194" s="27" t="s">
        <v>76</v>
      </c>
      <c r="B194" s="37">
        <f>SUM(B188:B193)</f>
        <v>511000</v>
      </c>
    </row>
    <row r="195" spans="1:2" x14ac:dyDescent="0.2">
      <c r="A195" s="28"/>
      <c r="B195" s="33"/>
    </row>
    <row r="196" spans="1:2" ht="13.5" thickBot="1" x14ac:dyDescent="0.25">
      <c r="A196" s="3" t="s">
        <v>77</v>
      </c>
      <c r="B196" s="34" t="s">
        <v>25</v>
      </c>
    </row>
    <row r="197" spans="1:2" ht="24.95" customHeight="1" thickBot="1" x14ac:dyDescent="0.25">
      <c r="A197" s="4" t="s">
        <v>10</v>
      </c>
      <c r="B197" s="23" t="s">
        <v>108</v>
      </c>
    </row>
    <row r="198" spans="1:2" x14ac:dyDescent="0.2">
      <c r="A198" s="65" t="s">
        <v>195</v>
      </c>
      <c r="B198" s="51">
        <v>36000</v>
      </c>
    </row>
    <row r="199" spans="1:2" x14ac:dyDescent="0.2">
      <c r="A199" s="66" t="s">
        <v>196</v>
      </c>
      <c r="B199" s="50">
        <v>256000</v>
      </c>
    </row>
    <row r="200" spans="1:2" x14ac:dyDescent="0.2">
      <c r="A200" s="66" t="s">
        <v>197</v>
      </c>
      <c r="B200" s="50">
        <v>73000</v>
      </c>
    </row>
    <row r="201" spans="1:2" x14ac:dyDescent="0.2">
      <c r="A201" s="66" t="s">
        <v>198</v>
      </c>
      <c r="B201" s="50">
        <v>36000</v>
      </c>
    </row>
    <row r="202" spans="1:2" x14ac:dyDescent="0.2">
      <c r="A202" s="62" t="s">
        <v>199</v>
      </c>
      <c r="B202" s="50">
        <v>36000</v>
      </c>
    </row>
    <row r="203" spans="1:2" x14ac:dyDescent="0.2">
      <c r="A203" s="62" t="s">
        <v>278</v>
      </c>
      <c r="B203" s="50">
        <v>20000</v>
      </c>
    </row>
    <row r="204" spans="1:2" x14ac:dyDescent="0.2">
      <c r="A204" s="62" t="s">
        <v>78</v>
      </c>
      <c r="B204" s="50">
        <v>36000</v>
      </c>
    </row>
    <row r="205" spans="1:2" x14ac:dyDescent="0.2">
      <c r="A205" s="62" t="s">
        <v>200</v>
      </c>
      <c r="B205" s="50">
        <v>73000</v>
      </c>
    </row>
    <row r="206" spans="1:2" x14ac:dyDescent="0.2">
      <c r="A206" s="62" t="s">
        <v>79</v>
      </c>
      <c r="B206" s="50">
        <v>54000</v>
      </c>
    </row>
    <row r="207" spans="1:2" x14ac:dyDescent="0.2">
      <c r="A207" s="62" t="s">
        <v>279</v>
      </c>
      <c r="B207" s="50">
        <v>20000</v>
      </c>
    </row>
    <row r="208" spans="1:2" x14ac:dyDescent="0.2">
      <c r="A208" s="62" t="s">
        <v>201</v>
      </c>
      <c r="B208" s="50">
        <v>292000</v>
      </c>
    </row>
    <row r="209" spans="1:2" x14ac:dyDescent="0.2">
      <c r="A209" s="20" t="s">
        <v>202</v>
      </c>
      <c r="B209" s="50">
        <v>329000</v>
      </c>
    </row>
    <row r="210" spans="1:2" x14ac:dyDescent="0.2">
      <c r="A210" s="62" t="s">
        <v>280</v>
      </c>
      <c r="B210" s="50">
        <v>20000</v>
      </c>
    </row>
    <row r="211" spans="1:2" x14ac:dyDescent="0.2">
      <c r="A211" s="62" t="s">
        <v>281</v>
      </c>
      <c r="B211" s="50">
        <v>36000</v>
      </c>
    </row>
    <row r="212" spans="1:2" x14ac:dyDescent="0.2">
      <c r="A212" s="62" t="s">
        <v>203</v>
      </c>
      <c r="B212" s="50">
        <v>36000</v>
      </c>
    </row>
    <row r="213" spans="1:2" x14ac:dyDescent="0.2">
      <c r="A213" s="62" t="s">
        <v>204</v>
      </c>
      <c r="B213" s="50">
        <v>384000</v>
      </c>
    </row>
    <row r="214" spans="1:2" x14ac:dyDescent="0.2">
      <c r="A214" s="62" t="s">
        <v>80</v>
      </c>
      <c r="B214" s="50">
        <v>54000</v>
      </c>
    </row>
    <row r="215" spans="1:2" x14ac:dyDescent="0.2">
      <c r="A215" s="62" t="s">
        <v>205</v>
      </c>
      <c r="B215" s="50">
        <v>384000</v>
      </c>
    </row>
    <row r="216" spans="1:2" x14ac:dyDescent="0.2">
      <c r="A216" s="62" t="s">
        <v>81</v>
      </c>
      <c r="B216" s="50">
        <v>201000</v>
      </c>
    </row>
    <row r="217" spans="1:2" x14ac:dyDescent="0.2">
      <c r="A217" s="62" t="s">
        <v>206</v>
      </c>
      <c r="B217" s="50">
        <v>164000</v>
      </c>
    </row>
    <row r="218" spans="1:2" x14ac:dyDescent="0.2">
      <c r="A218" s="62" t="s">
        <v>207</v>
      </c>
      <c r="B218" s="50">
        <v>475000</v>
      </c>
    </row>
    <row r="219" spans="1:2" x14ac:dyDescent="0.2">
      <c r="A219" s="67" t="s">
        <v>208</v>
      </c>
      <c r="B219" s="50">
        <v>311000</v>
      </c>
    </row>
    <row r="220" spans="1:2" x14ac:dyDescent="0.2">
      <c r="A220" s="62" t="s">
        <v>210</v>
      </c>
      <c r="B220" s="50">
        <v>20000</v>
      </c>
    </row>
    <row r="221" spans="1:2" x14ac:dyDescent="0.2">
      <c r="A221" s="62" t="s">
        <v>211</v>
      </c>
      <c r="B221" s="50">
        <v>36000</v>
      </c>
    </row>
    <row r="222" spans="1:2" x14ac:dyDescent="0.2">
      <c r="A222" s="62" t="s">
        <v>212</v>
      </c>
      <c r="B222" s="50">
        <v>54000</v>
      </c>
    </row>
    <row r="223" spans="1:2" x14ac:dyDescent="0.2">
      <c r="A223" s="62" t="s">
        <v>213</v>
      </c>
      <c r="B223" s="50">
        <v>36000</v>
      </c>
    </row>
    <row r="224" spans="1:2" x14ac:dyDescent="0.2">
      <c r="A224" s="62" t="s">
        <v>214</v>
      </c>
      <c r="B224" s="50">
        <v>20000</v>
      </c>
    </row>
    <row r="225" spans="1:2" x14ac:dyDescent="0.2">
      <c r="A225" s="62" t="s">
        <v>215</v>
      </c>
      <c r="B225" s="50">
        <v>20000</v>
      </c>
    </row>
    <row r="226" spans="1:2" ht="13.5" thickBot="1" x14ac:dyDescent="0.25">
      <c r="A226" s="62" t="s">
        <v>216</v>
      </c>
      <c r="B226" s="57">
        <v>36000</v>
      </c>
    </row>
    <row r="227" spans="1:2" ht="13.5" thickBot="1" x14ac:dyDescent="0.25">
      <c r="A227" s="27" t="s">
        <v>82</v>
      </c>
      <c r="B227" s="37">
        <f>SUM(B198:B226)</f>
        <v>3548000</v>
      </c>
    </row>
    <row r="228" spans="1:2" ht="13.5" thickBot="1" x14ac:dyDescent="0.25">
      <c r="A228" s="28"/>
      <c r="B228" s="33"/>
    </row>
    <row r="229" spans="1:2" ht="13.5" thickBot="1" x14ac:dyDescent="0.25">
      <c r="A229" s="29" t="s">
        <v>5</v>
      </c>
      <c r="B229" s="38">
        <f>B194+B227</f>
        <v>4059000</v>
      </c>
    </row>
    <row r="230" spans="1:2" x14ac:dyDescent="0.2">
      <c r="A230" s="3"/>
      <c r="B230" s="39"/>
    </row>
    <row r="231" spans="1:2" x14ac:dyDescent="0.2">
      <c r="A231" s="3" t="s">
        <v>6</v>
      </c>
      <c r="B231" s="33"/>
    </row>
    <row r="232" spans="1:2" x14ac:dyDescent="0.2">
      <c r="A232" s="28"/>
      <c r="B232" s="33"/>
    </row>
    <row r="233" spans="1:2" ht="13.5" thickBot="1" x14ac:dyDescent="0.25">
      <c r="A233" s="3" t="s">
        <v>83</v>
      </c>
      <c r="B233" s="34" t="s">
        <v>25</v>
      </c>
    </row>
    <row r="234" spans="1:2" ht="24.95" customHeight="1" thickBot="1" x14ac:dyDescent="0.25">
      <c r="A234" s="4" t="s">
        <v>10</v>
      </c>
      <c r="B234" s="23" t="s">
        <v>108</v>
      </c>
    </row>
    <row r="235" spans="1:2" x14ac:dyDescent="0.2">
      <c r="A235" s="54" t="s">
        <v>217</v>
      </c>
      <c r="B235" s="53">
        <v>91000</v>
      </c>
    </row>
    <row r="236" spans="1:2" x14ac:dyDescent="0.2">
      <c r="A236" s="68" t="s">
        <v>218</v>
      </c>
      <c r="B236" s="52">
        <v>54000</v>
      </c>
    </row>
    <row r="237" spans="1:2" x14ac:dyDescent="0.2">
      <c r="A237" s="69" t="s">
        <v>219</v>
      </c>
      <c r="B237" s="52">
        <v>20000</v>
      </c>
    </row>
    <row r="238" spans="1:2" x14ac:dyDescent="0.2">
      <c r="A238" s="69" t="s">
        <v>220</v>
      </c>
      <c r="B238" s="52">
        <v>274000</v>
      </c>
    </row>
    <row r="239" spans="1:2" x14ac:dyDescent="0.2">
      <c r="A239" s="69" t="s">
        <v>221</v>
      </c>
      <c r="B239" s="52">
        <v>603000</v>
      </c>
    </row>
    <row r="240" spans="1:2" x14ac:dyDescent="0.2">
      <c r="A240" s="69" t="s">
        <v>222</v>
      </c>
      <c r="B240" s="52">
        <v>366000</v>
      </c>
    </row>
    <row r="241" spans="1:2" x14ac:dyDescent="0.2">
      <c r="A241" s="69" t="s">
        <v>223</v>
      </c>
      <c r="B241" s="52">
        <v>420000</v>
      </c>
    </row>
    <row r="242" spans="1:2" x14ac:dyDescent="0.2">
      <c r="A242" s="69" t="s">
        <v>224</v>
      </c>
      <c r="B242" s="52">
        <v>73000</v>
      </c>
    </row>
    <row r="243" spans="1:2" ht="13.5" thickBot="1" x14ac:dyDescent="0.25">
      <c r="A243" s="69" t="s">
        <v>225</v>
      </c>
      <c r="B243" s="52">
        <v>20000</v>
      </c>
    </row>
    <row r="244" spans="1:2" ht="13.5" thickBot="1" x14ac:dyDescent="0.25">
      <c r="A244" s="27" t="s">
        <v>84</v>
      </c>
      <c r="B244" s="37">
        <f>SUM(B235:B243)</f>
        <v>1921000</v>
      </c>
    </row>
    <row r="245" spans="1:2" x14ac:dyDescent="0.2">
      <c r="A245" s="3"/>
      <c r="B245" s="33"/>
    </row>
    <row r="246" spans="1:2" ht="13.5" thickBot="1" x14ac:dyDescent="0.25">
      <c r="A246" s="3" t="s">
        <v>85</v>
      </c>
      <c r="B246" s="34" t="s">
        <v>25</v>
      </c>
    </row>
    <row r="247" spans="1:2" ht="24.95" customHeight="1" thickBot="1" x14ac:dyDescent="0.25">
      <c r="A247" s="4" t="s">
        <v>10</v>
      </c>
      <c r="B247" s="23" t="s">
        <v>108</v>
      </c>
    </row>
    <row r="248" spans="1:2" ht="14.1" customHeight="1" x14ac:dyDescent="0.2">
      <c r="A248" s="69" t="s">
        <v>226</v>
      </c>
      <c r="B248" s="53">
        <v>20000</v>
      </c>
    </row>
    <row r="249" spans="1:2" ht="14.1" customHeight="1" x14ac:dyDescent="0.2">
      <c r="A249" s="49" t="s">
        <v>227</v>
      </c>
      <c r="B249" s="52">
        <v>91000</v>
      </c>
    </row>
    <row r="250" spans="1:2" ht="14.1" customHeight="1" x14ac:dyDescent="0.2">
      <c r="A250" s="69" t="s">
        <v>228</v>
      </c>
      <c r="B250" s="52">
        <v>36000</v>
      </c>
    </row>
    <row r="251" spans="1:2" ht="14.1" customHeight="1" x14ac:dyDescent="0.2">
      <c r="A251" s="49" t="s">
        <v>229</v>
      </c>
      <c r="B251" s="52">
        <v>36000</v>
      </c>
    </row>
    <row r="252" spans="1:2" ht="14.1" customHeight="1" x14ac:dyDescent="0.2">
      <c r="A252" s="69" t="s">
        <v>230</v>
      </c>
      <c r="B252" s="52">
        <v>109000</v>
      </c>
    </row>
    <row r="253" spans="1:2" ht="14.1" customHeight="1" thickBot="1" x14ac:dyDescent="0.25">
      <c r="A253" s="69" t="s">
        <v>231</v>
      </c>
      <c r="B253" s="56">
        <v>36000</v>
      </c>
    </row>
    <row r="254" spans="1:2" ht="13.5" thickBot="1" x14ac:dyDescent="0.25">
      <c r="A254" s="27" t="s">
        <v>86</v>
      </c>
      <c r="B254" s="37">
        <f>SUM(B248:B253)</f>
        <v>328000</v>
      </c>
    </row>
    <row r="255" spans="1:2" x14ac:dyDescent="0.2">
      <c r="A255" s="28"/>
      <c r="B255" s="33"/>
    </row>
    <row r="256" spans="1:2" ht="13.5" thickBot="1" x14ac:dyDescent="0.25">
      <c r="A256" s="3" t="s">
        <v>87</v>
      </c>
      <c r="B256" s="34" t="s">
        <v>25</v>
      </c>
    </row>
    <row r="257" spans="1:2" ht="24.95" customHeight="1" thickBot="1" x14ac:dyDescent="0.25">
      <c r="A257" s="4" t="s">
        <v>10</v>
      </c>
      <c r="B257" s="23" t="s">
        <v>108</v>
      </c>
    </row>
    <row r="258" spans="1:2" ht="14.1" customHeight="1" x14ac:dyDescent="0.2">
      <c r="A258" s="69" t="s">
        <v>232</v>
      </c>
      <c r="B258" s="52">
        <v>20000</v>
      </c>
    </row>
    <row r="259" spans="1:2" ht="14.1" customHeight="1" x14ac:dyDescent="0.2">
      <c r="A259" s="69" t="s">
        <v>233</v>
      </c>
      <c r="B259" s="52">
        <v>109000</v>
      </c>
    </row>
    <row r="260" spans="1:2" ht="14.1" customHeight="1" x14ac:dyDescent="0.2">
      <c r="A260" s="69" t="s">
        <v>234</v>
      </c>
      <c r="B260" s="52">
        <v>128000</v>
      </c>
    </row>
    <row r="261" spans="1:2" ht="14.1" customHeight="1" x14ac:dyDescent="0.2">
      <c r="A261" s="70" t="s">
        <v>235</v>
      </c>
      <c r="B261" s="52">
        <v>36000</v>
      </c>
    </row>
    <row r="262" spans="1:2" ht="14.1" customHeight="1" x14ac:dyDescent="0.2">
      <c r="A262" s="70" t="s">
        <v>236</v>
      </c>
      <c r="B262" s="52">
        <v>73000</v>
      </c>
    </row>
    <row r="263" spans="1:2" ht="14.1" customHeight="1" x14ac:dyDescent="0.2">
      <c r="A263" s="69" t="s">
        <v>237</v>
      </c>
      <c r="B263" s="52">
        <v>420000</v>
      </c>
    </row>
    <row r="264" spans="1:2" ht="14.1" customHeight="1" x14ac:dyDescent="0.2">
      <c r="A264" s="69" t="s">
        <v>238</v>
      </c>
      <c r="B264" s="52">
        <v>366000</v>
      </c>
    </row>
    <row r="265" spans="1:2" ht="14.1" customHeight="1" x14ac:dyDescent="0.2">
      <c r="A265" s="71" t="s">
        <v>239</v>
      </c>
      <c r="B265" s="52">
        <v>54000</v>
      </c>
    </row>
    <row r="266" spans="1:2" ht="14.1" customHeight="1" x14ac:dyDescent="0.2">
      <c r="A266" s="69" t="s">
        <v>240</v>
      </c>
      <c r="B266" s="52">
        <v>201000</v>
      </c>
    </row>
    <row r="267" spans="1:2" ht="14.1" customHeight="1" x14ac:dyDescent="0.2">
      <c r="A267" s="69" t="s">
        <v>241</v>
      </c>
      <c r="B267" s="52">
        <v>36000</v>
      </c>
    </row>
    <row r="268" spans="1:2" ht="14.1" customHeight="1" x14ac:dyDescent="0.2">
      <c r="A268" s="71" t="s">
        <v>242</v>
      </c>
      <c r="B268" s="52">
        <v>402000</v>
      </c>
    </row>
    <row r="269" spans="1:2" ht="14.1" customHeight="1" x14ac:dyDescent="0.2">
      <c r="A269" s="72" t="s">
        <v>88</v>
      </c>
      <c r="B269" s="52">
        <v>36000</v>
      </c>
    </row>
    <row r="270" spans="1:2" ht="14.1" customHeight="1" x14ac:dyDescent="0.2">
      <c r="A270" s="71" t="s">
        <v>89</v>
      </c>
      <c r="B270" s="52">
        <v>457000</v>
      </c>
    </row>
    <row r="271" spans="1:2" ht="14.1" customHeight="1" x14ac:dyDescent="0.2">
      <c r="A271" s="71" t="s">
        <v>91</v>
      </c>
      <c r="B271" s="52">
        <v>109000</v>
      </c>
    </row>
    <row r="272" spans="1:2" ht="14.1" customHeight="1" x14ac:dyDescent="0.2">
      <c r="A272" s="71" t="s">
        <v>92</v>
      </c>
      <c r="B272" s="52">
        <v>219000</v>
      </c>
    </row>
    <row r="273" spans="1:2" ht="14.1" customHeight="1" x14ac:dyDescent="0.2">
      <c r="A273" s="71" t="s">
        <v>243</v>
      </c>
      <c r="B273" s="52">
        <v>36000</v>
      </c>
    </row>
    <row r="274" spans="1:2" ht="14.1" customHeight="1" thickBot="1" x14ac:dyDescent="0.25">
      <c r="A274" s="71" t="s">
        <v>59</v>
      </c>
      <c r="B274" s="52">
        <v>183000</v>
      </c>
    </row>
    <row r="275" spans="1:2" ht="13.5" thickBot="1" x14ac:dyDescent="0.25">
      <c r="A275" s="27" t="s">
        <v>93</v>
      </c>
      <c r="B275" s="37">
        <f>SUM(B258:B274)</f>
        <v>2885000</v>
      </c>
    </row>
    <row r="276" spans="1:2" ht="13.5" thickBot="1" x14ac:dyDescent="0.25">
      <c r="A276" s="28"/>
      <c r="B276" s="33"/>
    </row>
    <row r="277" spans="1:2" ht="13.5" thickBot="1" x14ac:dyDescent="0.25">
      <c r="A277" s="29" t="s">
        <v>7</v>
      </c>
      <c r="B277" s="38">
        <f>B244+B254+B275</f>
        <v>5134000</v>
      </c>
    </row>
    <row r="278" spans="1:2" x14ac:dyDescent="0.2">
      <c r="A278" s="3"/>
      <c r="B278" s="39"/>
    </row>
    <row r="279" spans="1:2" x14ac:dyDescent="0.2">
      <c r="A279" s="3" t="s">
        <v>8</v>
      </c>
      <c r="B279" s="33"/>
    </row>
    <row r="280" spans="1:2" x14ac:dyDescent="0.2">
      <c r="A280" s="28"/>
      <c r="B280" s="33"/>
    </row>
    <row r="281" spans="1:2" ht="13.5" thickBot="1" x14ac:dyDescent="0.25">
      <c r="A281" s="3" t="s">
        <v>94</v>
      </c>
      <c r="B281" s="34" t="s">
        <v>25</v>
      </c>
    </row>
    <row r="282" spans="1:2" ht="24.95" customHeight="1" thickBot="1" x14ac:dyDescent="0.25">
      <c r="A282" s="4" t="s">
        <v>10</v>
      </c>
      <c r="B282" s="23" t="s">
        <v>108</v>
      </c>
    </row>
    <row r="283" spans="1:2" ht="14.1" customHeight="1" x14ac:dyDescent="0.2">
      <c r="A283" s="62" t="s">
        <v>244</v>
      </c>
      <c r="B283" s="52">
        <v>73000</v>
      </c>
    </row>
    <row r="284" spans="1:2" ht="14.1" customHeight="1" x14ac:dyDescent="0.2">
      <c r="A284" s="69" t="s">
        <v>245</v>
      </c>
      <c r="B284" s="52">
        <v>366000</v>
      </c>
    </row>
    <row r="285" spans="1:2" ht="14.1" customHeight="1" x14ac:dyDescent="0.2">
      <c r="A285" s="69" t="s">
        <v>95</v>
      </c>
      <c r="B285" s="52">
        <v>128000</v>
      </c>
    </row>
    <row r="286" spans="1:2" ht="14.1" customHeight="1" x14ac:dyDescent="0.2">
      <c r="A286" s="69" t="s">
        <v>246</v>
      </c>
      <c r="B286" s="53">
        <v>20000</v>
      </c>
    </row>
    <row r="287" spans="1:2" ht="14.1" customHeight="1" thickBot="1" x14ac:dyDescent="0.25">
      <c r="A287" s="68" t="s">
        <v>247</v>
      </c>
      <c r="B287" s="53">
        <v>20000</v>
      </c>
    </row>
    <row r="288" spans="1:2" ht="14.1" customHeight="1" thickBot="1" x14ac:dyDescent="0.25">
      <c r="A288" s="27" t="s">
        <v>96</v>
      </c>
      <c r="B288" s="37">
        <f>SUM(B283:B287)</f>
        <v>607000</v>
      </c>
    </row>
    <row r="289" spans="1:2" x14ac:dyDescent="0.2">
      <c r="A289" s="28"/>
      <c r="B289" s="33"/>
    </row>
    <row r="290" spans="1:2" ht="13.5" thickBot="1" x14ac:dyDescent="0.25">
      <c r="A290" s="3" t="s">
        <v>97</v>
      </c>
      <c r="B290" s="34" t="s">
        <v>25</v>
      </c>
    </row>
    <row r="291" spans="1:2" ht="24.95" customHeight="1" thickBot="1" x14ac:dyDescent="0.25">
      <c r="A291" s="4" t="s">
        <v>10</v>
      </c>
      <c r="B291" s="23" t="s">
        <v>108</v>
      </c>
    </row>
    <row r="292" spans="1:2" ht="14.1" customHeight="1" x14ac:dyDescent="0.2">
      <c r="A292" s="73" t="s">
        <v>248</v>
      </c>
      <c r="B292" s="50">
        <v>292000</v>
      </c>
    </row>
    <row r="293" spans="1:2" ht="14.1" customHeight="1" x14ac:dyDescent="0.2">
      <c r="A293" s="73" t="s">
        <v>249</v>
      </c>
      <c r="B293" s="50">
        <v>20000</v>
      </c>
    </row>
    <row r="294" spans="1:2" ht="14.1" customHeight="1" x14ac:dyDescent="0.2">
      <c r="A294" s="60" t="s">
        <v>250</v>
      </c>
      <c r="B294" s="50">
        <v>20000</v>
      </c>
    </row>
    <row r="295" spans="1:2" ht="14.1" customHeight="1" x14ac:dyDescent="0.2">
      <c r="A295" s="60" t="s">
        <v>251</v>
      </c>
      <c r="B295" s="50">
        <v>366000</v>
      </c>
    </row>
    <row r="296" spans="1:2" ht="14.1" customHeight="1" x14ac:dyDescent="0.2">
      <c r="A296" s="60" t="s">
        <v>252</v>
      </c>
      <c r="B296" s="50">
        <v>20000</v>
      </c>
    </row>
    <row r="297" spans="1:2" ht="14.1" customHeight="1" x14ac:dyDescent="0.2">
      <c r="A297" s="60" t="s">
        <v>253</v>
      </c>
      <c r="B297" s="50">
        <v>36000</v>
      </c>
    </row>
    <row r="298" spans="1:2" ht="14.1" customHeight="1" x14ac:dyDescent="0.2">
      <c r="A298" s="60" t="s">
        <v>254</v>
      </c>
      <c r="B298" s="50">
        <v>73000</v>
      </c>
    </row>
    <row r="299" spans="1:2" ht="14.1" customHeight="1" x14ac:dyDescent="0.2">
      <c r="A299" s="60" t="s">
        <v>255</v>
      </c>
      <c r="B299" s="50">
        <v>54000</v>
      </c>
    </row>
    <row r="300" spans="1:2" ht="14.1" customHeight="1" x14ac:dyDescent="0.2">
      <c r="A300" s="60" t="s">
        <v>256</v>
      </c>
      <c r="B300" s="50">
        <v>20000</v>
      </c>
    </row>
    <row r="301" spans="1:2" ht="14.1" customHeight="1" x14ac:dyDescent="0.2">
      <c r="A301" s="60" t="s">
        <v>257</v>
      </c>
      <c r="B301" s="50">
        <v>146000</v>
      </c>
    </row>
    <row r="302" spans="1:2" ht="14.1" customHeight="1" x14ac:dyDescent="0.2">
      <c r="A302" s="60" t="s">
        <v>258</v>
      </c>
      <c r="B302" s="50">
        <v>36000</v>
      </c>
    </row>
    <row r="303" spans="1:2" ht="14.1" customHeight="1" x14ac:dyDescent="0.2">
      <c r="A303" s="60" t="s">
        <v>259</v>
      </c>
      <c r="B303" s="50">
        <v>420000</v>
      </c>
    </row>
    <row r="304" spans="1:2" ht="14.1" customHeight="1" x14ac:dyDescent="0.2">
      <c r="A304" s="60" t="s">
        <v>260</v>
      </c>
      <c r="B304" s="50">
        <v>36000</v>
      </c>
    </row>
    <row r="305" spans="1:2" ht="14.1" customHeight="1" x14ac:dyDescent="0.2">
      <c r="A305" s="60" t="s">
        <v>261</v>
      </c>
      <c r="B305" s="50">
        <v>183000</v>
      </c>
    </row>
    <row r="306" spans="1:2" ht="14.1" customHeight="1" x14ac:dyDescent="0.2">
      <c r="A306" s="60" t="s">
        <v>262</v>
      </c>
      <c r="B306" s="50">
        <v>219000</v>
      </c>
    </row>
    <row r="307" spans="1:2" ht="14.1" customHeight="1" x14ac:dyDescent="0.2">
      <c r="A307" s="60" t="s">
        <v>263</v>
      </c>
      <c r="B307" s="50">
        <v>329000</v>
      </c>
    </row>
    <row r="308" spans="1:2" ht="14.1" customHeight="1" x14ac:dyDescent="0.2">
      <c r="A308" s="60" t="s">
        <v>98</v>
      </c>
      <c r="B308" s="50">
        <v>219000</v>
      </c>
    </row>
    <row r="309" spans="1:2" ht="14.1" customHeight="1" x14ac:dyDescent="0.2">
      <c r="A309" s="60" t="s">
        <v>264</v>
      </c>
      <c r="B309" s="50">
        <v>146000</v>
      </c>
    </row>
    <row r="310" spans="1:2" ht="14.1" customHeight="1" thickBot="1" x14ac:dyDescent="0.25">
      <c r="A310" s="61" t="s">
        <v>265</v>
      </c>
      <c r="B310" s="57">
        <v>36000</v>
      </c>
    </row>
    <row r="311" spans="1:2" ht="17.649999999999999" customHeight="1" thickBot="1" x14ac:dyDescent="0.25">
      <c r="A311" s="27" t="s">
        <v>99</v>
      </c>
      <c r="B311" s="37">
        <f>SUM(B292:B310)</f>
        <v>2671000</v>
      </c>
    </row>
    <row r="312" spans="1:2" x14ac:dyDescent="0.2">
      <c r="A312" s="28"/>
      <c r="B312" s="33"/>
    </row>
    <row r="313" spans="1:2" ht="13.5" thickBot="1" x14ac:dyDescent="0.25">
      <c r="A313" s="3" t="s">
        <v>100</v>
      </c>
      <c r="B313" s="34" t="s">
        <v>25</v>
      </c>
    </row>
    <row r="314" spans="1:2" ht="24.95" customHeight="1" thickBot="1" x14ac:dyDescent="0.25">
      <c r="A314" s="4" t="s">
        <v>10</v>
      </c>
      <c r="B314" s="23" t="s">
        <v>108</v>
      </c>
    </row>
    <row r="315" spans="1:2" ht="14.1" customHeight="1" x14ac:dyDescent="0.2">
      <c r="A315" s="60" t="s">
        <v>266</v>
      </c>
      <c r="B315" s="47">
        <v>91000</v>
      </c>
    </row>
    <row r="316" spans="1:2" ht="14.1" customHeight="1" x14ac:dyDescent="0.2">
      <c r="A316" s="60" t="s">
        <v>267</v>
      </c>
      <c r="B316" s="47">
        <v>36000</v>
      </c>
    </row>
    <row r="317" spans="1:2" ht="14.1" customHeight="1" x14ac:dyDescent="0.2">
      <c r="A317" s="60" t="s">
        <v>268</v>
      </c>
      <c r="B317" s="47">
        <v>36000</v>
      </c>
    </row>
    <row r="318" spans="1:2" ht="14.1" customHeight="1" x14ac:dyDescent="0.2">
      <c r="A318" s="60" t="s">
        <v>269</v>
      </c>
      <c r="B318" s="47">
        <v>20000</v>
      </c>
    </row>
    <row r="319" spans="1:2" ht="14.1" customHeight="1" x14ac:dyDescent="0.2">
      <c r="A319" s="60" t="s">
        <v>270</v>
      </c>
      <c r="B319" s="47">
        <v>20000</v>
      </c>
    </row>
    <row r="320" spans="1:2" ht="14.1" customHeight="1" x14ac:dyDescent="0.2">
      <c r="A320" s="60" t="s">
        <v>271</v>
      </c>
      <c r="B320" s="47">
        <v>36000</v>
      </c>
    </row>
    <row r="321" spans="1:2" ht="14.1" customHeight="1" x14ac:dyDescent="0.2">
      <c r="A321" s="60" t="s">
        <v>272</v>
      </c>
      <c r="B321" s="47">
        <v>20000</v>
      </c>
    </row>
    <row r="322" spans="1:2" ht="14.1" customHeight="1" x14ac:dyDescent="0.2">
      <c r="A322" s="60" t="s">
        <v>273</v>
      </c>
      <c r="B322" s="47">
        <v>20000</v>
      </c>
    </row>
    <row r="323" spans="1:2" ht="14.1" customHeight="1" x14ac:dyDescent="0.2">
      <c r="A323" s="60" t="s">
        <v>274</v>
      </c>
      <c r="B323" s="47">
        <v>237000</v>
      </c>
    </row>
    <row r="324" spans="1:2" ht="14.1" customHeight="1" x14ac:dyDescent="0.2">
      <c r="A324" s="61" t="s">
        <v>275</v>
      </c>
      <c r="B324" s="47">
        <v>20000</v>
      </c>
    </row>
    <row r="325" spans="1:2" ht="14.1" customHeight="1" x14ac:dyDescent="0.2">
      <c r="A325" s="60" t="s">
        <v>276</v>
      </c>
      <c r="B325" s="47">
        <v>183000</v>
      </c>
    </row>
    <row r="326" spans="1:2" ht="14.1" customHeight="1" thickBot="1" x14ac:dyDescent="0.25">
      <c r="A326" s="49" t="s">
        <v>277</v>
      </c>
      <c r="B326" s="47">
        <v>256000</v>
      </c>
    </row>
    <row r="327" spans="1:2" ht="14.1" customHeight="1" thickBot="1" x14ac:dyDescent="0.25">
      <c r="A327" s="27" t="s">
        <v>101</v>
      </c>
      <c r="B327" s="37">
        <f>SUM(B315:B326)</f>
        <v>975000</v>
      </c>
    </row>
    <row r="328" spans="1:2" ht="13.5" thickBot="1" x14ac:dyDescent="0.25">
      <c r="A328" s="28"/>
      <c r="B328" s="33"/>
    </row>
    <row r="329" spans="1:2" ht="13.5" thickBot="1" x14ac:dyDescent="0.25">
      <c r="A329" s="29" t="s">
        <v>9</v>
      </c>
      <c r="B329" s="38">
        <f>B288+B311+B327</f>
        <v>4253000</v>
      </c>
    </row>
    <row r="330" spans="1:2" ht="13.5" thickBot="1" x14ac:dyDescent="0.25">
      <c r="A330" s="28"/>
      <c r="B330" s="33"/>
    </row>
    <row r="331" spans="1:2" ht="13.5" thickBot="1" x14ac:dyDescent="0.25">
      <c r="A331" s="30" t="s">
        <v>102</v>
      </c>
      <c r="B331" s="40">
        <f>B107+B182+B229+B277+B329</f>
        <v>23165000</v>
      </c>
    </row>
    <row r="332" spans="1:2" x14ac:dyDescent="0.2">
      <c r="B332" s="33"/>
    </row>
    <row r="333" spans="1:2" ht="13.5" thickBot="1" x14ac:dyDescent="0.25">
      <c r="B333" s="33"/>
    </row>
    <row r="334" spans="1:2" ht="13.5" thickBot="1" x14ac:dyDescent="0.25">
      <c r="A334" s="24" t="s">
        <v>60</v>
      </c>
      <c r="B334" s="41">
        <f>B82+B331</f>
        <v>32179000</v>
      </c>
    </row>
    <row r="335" spans="1:2" x14ac:dyDescent="0.2">
      <c r="B335" s="33"/>
    </row>
    <row r="336" spans="1:2" ht="24" customHeight="1" x14ac:dyDescent="0.2">
      <c r="B336" s="33"/>
    </row>
    <row r="337" spans="1:2" ht="15" customHeight="1" x14ac:dyDescent="0.2">
      <c r="B337" s="33"/>
    </row>
    <row r="338" spans="1:2" ht="35.1" customHeight="1" x14ac:dyDescent="0.2">
      <c r="A338" s="78" t="s">
        <v>109</v>
      </c>
      <c r="B338" s="78"/>
    </row>
    <row r="339" spans="1:2" ht="15.75" x14ac:dyDescent="0.25">
      <c r="A339" s="42" t="s">
        <v>110</v>
      </c>
      <c r="B339" s="42"/>
    </row>
    <row r="341" spans="1:2" ht="15.75" x14ac:dyDescent="0.2">
      <c r="A341" s="43" t="s">
        <v>61</v>
      </c>
      <c r="B341" s="43"/>
    </row>
    <row r="342" spans="1:2" ht="13.5" thickBot="1" x14ac:dyDescent="0.25"/>
    <row r="343" spans="1:2" ht="24.95" customHeight="1" thickBot="1" x14ac:dyDescent="0.25">
      <c r="A343" s="44" t="s">
        <v>10</v>
      </c>
      <c r="B343" s="23" t="s">
        <v>108</v>
      </c>
    </row>
    <row r="344" spans="1:2" x14ac:dyDescent="0.2">
      <c r="A344" s="45" t="s">
        <v>112</v>
      </c>
      <c r="B344" s="31">
        <v>23365</v>
      </c>
    </row>
    <row r="345" spans="1:2" x14ac:dyDescent="0.2">
      <c r="A345" s="45" t="s">
        <v>113</v>
      </c>
      <c r="B345" s="31">
        <v>23365</v>
      </c>
    </row>
    <row r="346" spans="1:2" ht="24.75" thickBot="1" x14ac:dyDescent="0.25">
      <c r="A346" s="20" t="s">
        <v>114</v>
      </c>
      <c r="B346" s="31">
        <v>23365</v>
      </c>
    </row>
    <row r="347" spans="1:2" ht="13.5" thickBot="1" x14ac:dyDescent="0.25">
      <c r="A347" s="19" t="s">
        <v>11</v>
      </c>
      <c r="B347" s="35">
        <f>SUM(B344:B346)</f>
        <v>70095</v>
      </c>
    </row>
    <row r="348" spans="1:2" x14ac:dyDescent="0.2">
      <c r="B348" s="33"/>
    </row>
    <row r="349" spans="1:2" x14ac:dyDescent="0.2">
      <c r="B349" s="33"/>
    </row>
    <row r="350" spans="1:2" ht="15.75" x14ac:dyDescent="0.2">
      <c r="A350" s="43" t="s">
        <v>103</v>
      </c>
      <c r="B350" s="33"/>
    </row>
    <row r="351" spans="1:2" ht="13.5" thickBot="1" x14ac:dyDescent="0.25">
      <c r="B351" s="33"/>
    </row>
    <row r="352" spans="1:2" ht="24.95" customHeight="1" thickBot="1" x14ac:dyDescent="0.25">
      <c r="A352" s="44" t="s">
        <v>10</v>
      </c>
      <c r="B352" s="23" t="s">
        <v>108</v>
      </c>
    </row>
    <row r="353" spans="1:2" x14ac:dyDescent="0.2">
      <c r="A353" s="46" t="s">
        <v>152</v>
      </c>
      <c r="B353" s="31">
        <v>46730</v>
      </c>
    </row>
    <row r="354" spans="1:2" x14ac:dyDescent="0.2">
      <c r="A354" s="46" t="s">
        <v>155</v>
      </c>
      <c r="B354" s="31">
        <v>23365</v>
      </c>
    </row>
    <row r="355" spans="1:2" x14ac:dyDescent="0.2">
      <c r="A355" s="46" t="s">
        <v>160</v>
      </c>
      <c r="B355" s="31">
        <v>23365</v>
      </c>
    </row>
    <row r="356" spans="1:2" x14ac:dyDescent="0.2">
      <c r="A356" s="46" t="s">
        <v>162</v>
      </c>
      <c r="B356" s="31">
        <v>140190</v>
      </c>
    </row>
    <row r="357" spans="1:2" x14ac:dyDescent="0.2">
      <c r="A357" s="46" t="s">
        <v>163</v>
      </c>
      <c r="B357" s="31">
        <v>70095</v>
      </c>
    </row>
    <row r="358" spans="1:2" x14ac:dyDescent="0.2">
      <c r="A358" s="46" t="s">
        <v>164</v>
      </c>
      <c r="B358" s="31">
        <v>140190</v>
      </c>
    </row>
    <row r="359" spans="1:2" x14ac:dyDescent="0.2">
      <c r="A359" s="46" t="s">
        <v>165</v>
      </c>
      <c r="B359" s="31">
        <v>210285</v>
      </c>
    </row>
    <row r="360" spans="1:2" x14ac:dyDescent="0.2">
      <c r="A360" s="46" t="s">
        <v>166</v>
      </c>
      <c r="B360" s="31">
        <v>116825</v>
      </c>
    </row>
    <row r="361" spans="1:2" ht="13.5" thickBot="1" x14ac:dyDescent="0.25">
      <c r="A361" s="46" t="s">
        <v>174</v>
      </c>
      <c r="B361" s="31">
        <v>46730</v>
      </c>
    </row>
    <row r="362" spans="1:2" ht="13.5" thickBot="1" x14ac:dyDescent="0.25">
      <c r="A362" s="30" t="s">
        <v>102</v>
      </c>
      <c r="B362" s="35">
        <f>SUM(B353:B361)</f>
        <v>817775</v>
      </c>
    </row>
    <row r="364" spans="1:2" ht="13.5" thickBot="1" x14ac:dyDescent="0.25"/>
    <row r="365" spans="1:2" ht="13.5" thickBot="1" x14ac:dyDescent="0.25">
      <c r="A365" s="24" t="s">
        <v>60</v>
      </c>
      <c r="B365" s="41">
        <f>B347+B362</f>
        <v>887870</v>
      </c>
    </row>
    <row r="369" spans="1:2" ht="35.1" customHeight="1" x14ac:dyDescent="0.2">
      <c r="A369" s="78" t="s">
        <v>282</v>
      </c>
      <c r="B369" s="78"/>
    </row>
    <row r="370" spans="1:2" ht="15.75" x14ac:dyDescent="0.25">
      <c r="A370" s="42" t="s">
        <v>111</v>
      </c>
      <c r="B370" s="42"/>
    </row>
    <row r="372" spans="1:2" ht="15.75" x14ac:dyDescent="0.2">
      <c r="A372" s="43" t="s">
        <v>103</v>
      </c>
      <c r="B372" s="43"/>
    </row>
    <row r="373" spans="1:2" ht="13.5" thickBot="1" x14ac:dyDescent="0.25"/>
    <row r="374" spans="1:2" ht="24.95" customHeight="1" thickBot="1" x14ac:dyDescent="0.25">
      <c r="A374" s="44" t="s">
        <v>10</v>
      </c>
      <c r="B374" s="23" t="s">
        <v>108</v>
      </c>
    </row>
    <row r="375" spans="1:2" ht="14.1" customHeight="1" x14ac:dyDescent="0.2">
      <c r="A375" s="69" t="s">
        <v>222</v>
      </c>
      <c r="B375" s="75">
        <v>467001</v>
      </c>
    </row>
    <row r="376" spans="1:2" ht="14.1" customHeight="1" x14ac:dyDescent="0.2">
      <c r="A376" s="69" t="s">
        <v>223</v>
      </c>
      <c r="B376" s="75">
        <v>311334</v>
      </c>
    </row>
    <row r="377" spans="1:2" ht="14.1" customHeight="1" x14ac:dyDescent="0.2">
      <c r="A377" s="60" t="s">
        <v>127</v>
      </c>
      <c r="B377" s="75">
        <v>311334</v>
      </c>
    </row>
    <row r="378" spans="1:2" ht="14.1" customHeight="1" x14ac:dyDescent="0.2">
      <c r="A378" s="60" t="s">
        <v>64</v>
      </c>
      <c r="B378" s="75">
        <v>467001</v>
      </c>
    </row>
    <row r="379" spans="1:2" ht="14.1" customHeight="1" x14ac:dyDescent="0.2">
      <c r="A379" s="60" t="s">
        <v>125</v>
      </c>
      <c r="B379" s="75">
        <v>155667</v>
      </c>
    </row>
    <row r="380" spans="1:2" ht="14.1" customHeight="1" x14ac:dyDescent="0.2">
      <c r="A380" s="62" t="s">
        <v>138</v>
      </c>
      <c r="B380" s="75">
        <v>155667</v>
      </c>
    </row>
    <row r="381" spans="1:2" ht="14.1" customHeight="1" x14ac:dyDescent="0.2">
      <c r="A381" s="69" t="s">
        <v>245</v>
      </c>
      <c r="B381" s="75">
        <v>155667</v>
      </c>
    </row>
    <row r="382" spans="1:2" ht="14.1" customHeight="1" x14ac:dyDescent="0.2">
      <c r="A382" s="46" t="s">
        <v>174</v>
      </c>
      <c r="B382" s="75">
        <v>311334</v>
      </c>
    </row>
    <row r="383" spans="1:2" ht="14.1" customHeight="1" x14ac:dyDescent="0.2">
      <c r="A383" s="46" t="s">
        <v>163</v>
      </c>
      <c r="B383" s="75">
        <v>622668</v>
      </c>
    </row>
    <row r="384" spans="1:2" ht="14.1" customHeight="1" x14ac:dyDescent="0.2">
      <c r="A384" s="46" t="s">
        <v>156</v>
      </c>
      <c r="B384" s="75">
        <v>467001</v>
      </c>
    </row>
    <row r="385" spans="1:2" ht="14.1" customHeight="1" x14ac:dyDescent="0.2">
      <c r="A385" s="46" t="s">
        <v>167</v>
      </c>
      <c r="B385" s="75">
        <v>155667</v>
      </c>
    </row>
    <row r="386" spans="1:2" ht="14.1" customHeight="1" x14ac:dyDescent="0.2">
      <c r="A386" s="46" t="s">
        <v>160</v>
      </c>
      <c r="B386" s="75">
        <v>311334</v>
      </c>
    </row>
    <row r="387" spans="1:2" ht="14.1" customHeight="1" x14ac:dyDescent="0.2">
      <c r="A387" s="46" t="s">
        <v>154</v>
      </c>
      <c r="B387" s="75">
        <v>467001</v>
      </c>
    </row>
    <row r="388" spans="1:2" ht="14.1" customHeight="1" x14ac:dyDescent="0.2">
      <c r="A388" s="67" t="s">
        <v>209</v>
      </c>
      <c r="B388" s="75">
        <v>155667</v>
      </c>
    </row>
    <row r="389" spans="1:2" ht="14.1" customHeight="1" x14ac:dyDescent="0.2">
      <c r="A389" s="62" t="s">
        <v>205</v>
      </c>
      <c r="B389" s="75">
        <v>467001</v>
      </c>
    </row>
    <row r="390" spans="1:2" ht="14.1" customHeight="1" x14ac:dyDescent="0.2">
      <c r="A390" s="62" t="s">
        <v>203</v>
      </c>
      <c r="B390" s="75">
        <v>155667</v>
      </c>
    </row>
    <row r="391" spans="1:2" ht="14.1" customHeight="1" x14ac:dyDescent="0.2">
      <c r="A391" s="71" t="s">
        <v>92</v>
      </c>
      <c r="B391" s="75">
        <v>311334</v>
      </c>
    </row>
    <row r="392" spans="1:2" ht="14.1" customHeight="1" x14ac:dyDescent="0.2">
      <c r="A392" s="69" t="s">
        <v>237</v>
      </c>
      <c r="B392" s="75">
        <v>155667</v>
      </c>
    </row>
    <row r="393" spans="1:2" ht="14.1" customHeight="1" x14ac:dyDescent="0.2">
      <c r="A393" s="71" t="s">
        <v>58</v>
      </c>
      <c r="B393" s="75">
        <v>155667</v>
      </c>
    </row>
    <row r="394" spans="1:2" ht="14.1" customHeight="1" x14ac:dyDescent="0.2">
      <c r="A394" s="71" t="s">
        <v>90</v>
      </c>
      <c r="B394" s="75">
        <v>155667</v>
      </c>
    </row>
    <row r="395" spans="1:2" ht="14.1" customHeight="1" x14ac:dyDescent="0.2">
      <c r="A395" s="71" t="s">
        <v>91</v>
      </c>
      <c r="B395" s="75">
        <v>155667</v>
      </c>
    </row>
    <row r="396" spans="1:2" ht="14.1" customHeight="1" x14ac:dyDescent="0.2">
      <c r="A396" s="60" t="s">
        <v>261</v>
      </c>
      <c r="B396" s="75">
        <v>311334</v>
      </c>
    </row>
    <row r="397" spans="1:2" ht="14.1" customHeight="1" thickBot="1" x14ac:dyDescent="0.25">
      <c r="A397" s="49" t="s">
        <v>277</v>
      </c>
      <c r="B397" s="75">
        <v>311334</v>
      </c>
    </row>
    <row r="398" spans="1:2" ht="14.1" customHeight="1" thickBot="1" x14ac:dyDescent="0.25">
      <c r="A398" s="30" t="s">
        <v>102</v>
      </c>
      <c r="B398" s="35">
        <f>SUM(B375:B397)</f>
        <v>6693681</v>
      </c>
    </row>
    <row r="400" spans="1:2" ht="13.5" thickBot="1" x14ac:dyDescent="0.25"/>
    <row r="401" spans="1:2" ht="13.5" thickBot="1" x14ac:dyDescent="0.25">
      <c r="A401" s="24" t="s">
        <v>60</v>
      </c>
      <c r="B401" s="41">
        <f>B398</f>
        <v>6693681</v>
      </c>
    </row>
  </sheetData>
  <mergeCells count="3">
    <mergeCell ref="A1:B1"/>
    <mergeCell ref="A338:B338"/>
    <mergeCell ref="A369:B369"/>
  </mergeCells>
  <phoneticPr fontId="2" type="noConversion"/>
  <pageMargins left="0.78740157480314965" right="0.78740157480314965" top="1.1811023622047245" bottom="1.1811023622047245" header="0.51181102362204722" footer="0.51181102362204722"/>
  <pageSetup paperSize="9" firstPageNumber="19" orientation="portrait" useFirstPageNumber="1" r:id="rId1"/>
  <headerFooter alignWithMargins="0">
    <oddHeader>&amp;C&amp;"Arial,Kurzíva"&amp;12Příloha č. 3 - Rozpis rozpočtu dalších finančních prostředků z MŠMT na rok 2024 na jednotlivé školy a školská zařízení zřizovaná Olomouckým krajem a obcemi na území Olomouckého kraje</oddHeader>
    <oddFooter>&amp;L&amp;"Arial,Kurzíva"Zastupitelstvo Olomouckého kraje 17. 6. 2024
22. - Rozpis rozpočtu škol a školských zařízení v působnosti OK na rok 2024
Příloha č. 3 - Rozpis rozpočtu dalších prostředků z MŠMT na rok 2024&amp;R&amp;"Arial,Kurzíva"Strana &amp;P (celkem 27)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 další prostř. z MŠMT</vt:lpstr>
    </vt:vector>
  </TitlesOfParts>
  <Company>KUOK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Alžběta Švihálková</dc:creator>
  <cp:lastModifiedBy>Macáková Martina</cp:lastModifiedBy>
  <cp:lastPrinted>2024-05-30T08:38:11Z</cp:lastPrinted>
  <dcterms:created xsi:type="dcterms:W3CDTF">2003-03-18T09:23:49Z</dcterms:created>
  <dcterms:modified xsi:type="dcterms:W3CDTF">2024-05-30T08:38:52Z</dcterms:modified>
</cp:coreProperties>
</file>