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4\Zastupitelstvo\ZOK 17.6.2024\"/>
    </mc:Choice>
  </mc:AlternateContent>
  <xr:revisionPtr revIDLastSave="0" documentId="13_ncr:1_{8497A7A1-F3A5-4A4D-800F-8317C3094E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 č. 1 DZ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5" l="1"/>
  <c r="B53" i="5"/>
  <c r="C47" i="5"/>
  <c r="C41" i="5"/>
  <c r="C40" i="5"/>
  <c r="C34" i="5"/>
  <c r="C33" i="5"/>
  <c r="B33" i="5"/>
  <c r="B46" i="5" s="1"/>
  <c r="B48" i="5" s="1"/>
  <c r="B57" i="5" s="1"/>
  <c r="C31" i="5"/>
  <c r="C46" i="5" s="1"/>
  <c r="C48" i="5" s="1"/>
  <c r="C57" i="5" s="1"/>
  <c r="C27" i="5"/>
  <c r="C26" i="5"/>
  <c r="C28" i="5" s="1"/>
  <c r="C56" i="5" s="1"/>
  <c r="B26" i="5"/>
  <c r="B28" i="5" s="1"/>
  <c r="B5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Navrátilová Lenka</author>
    <author>Franková Romana</author>
  </authors>
  <commentList>
    <comment ref="C5" authorId="0" shapeId="0" xr:uid="{553649BF-98EF-49B2-8450-13F7CAE1E41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159+121
</t>
        </r>
      </text>
    </comment>
    <comment ref="C6" authorId="0" shapeId="0" xr:uid="{AEDD8214-0F34-4145-9F72-B4A861169356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64+21965
265+189
</t>
        </r>
      </text>
    </comment>
    <comment ref="C7" authorId="0" shapeId="0" xr:uid="{B6C233AF-9A3E-4393-A379-921B17DDAFBF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78+1
79+1689
119-20
</t>
        </r>
      </text>
    </comment>
    <comment ref="C8" authorId="1" shapeId="0" xr:uid="{997E3896-E2CC-49D3-8819-ED16A21DF0D0}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298+30
</t>
        </r>
      </text>
    </comment>
    <comment ref="C9" authorId="0" shapeId="0" xr:uid="{BCDBDA55-E03D-4FEF-BC02-A338C70A1537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30+20
31+130
70+1
101+88
102+21
103+129
287+225</t>
        </r>
      </text>
    </comment>
    <comment ref="C10" authorId="0" shapeId="0" xr:uid="{10CA8549-BF2A-4AE5-8718-E5B1B75009D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120+5000
</t>
        </r>
      </text>
    </comment>
    <comment ref="C14" authorId="0" shapeId="0" xr:uid="{DFBAB5FB-0580-49A5-AD74-87F541DF6484}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242+150
</t>
        </r>
      </text>
    </comment>
    <comment ref="C15" authorId="0" shapeId="0" xr:uid="{3B790068-CB70-4C99-83EA-650056621EFD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1+183400
63+1917310
96+6694
147+21590
189+197000
190+888
191+32179
192+1278
202+478
203+420
231+96
232+2755
235+144
283+165
284+1490
</t>
        </r>
      </text>
    </comment>
    <comment ref="C16" authorId="0" shapeId="0" xr:uid="{D4332B31-2372-403F-B005-0A37DAB7E18C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66+14000
67+715
83+1944690
90+9814536
233+253
</t>
        </r>
      </text>
    </comment>
    <comment ref="C17" authorId="0" shapeId="0" xr:uid="{3B2A19E5-2C01-495B-91F0-2969C75EC71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46+2212
47+1370
48+2292
229+4117
</t>
        </r>
      </text>
    </comment>
    <comment ref="C18" authorId="0" shapeId="0" xr:uid="{881AD515-A978-4AD6-B5BD-BD6AAE1101E3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98+438099
</t>
        </r>
      </text>
    </comment>
    <comment ref="C19" authorId="0" shapeId="0" xr:uid="{2A8FBBB8-E584-4955-A53E-23AD7110BBC8}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230+10
</t>
        </r>
      </text>
    </comment>
    <comment ref="C20" authorId="0" shapeId="0" xr:uid="{ADEFE8E2-8BEE-4CC8-A6F0-7CB7B103AB88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140+2719
</t>
        </r>
      </text>
    </comment>
    <comment ref="C21" authorId="0" shapeId="0" xr:uid="{98DD4BFA-227A-464B-8E4E-C46B7EA9DDE8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77+6198
97+11980
228+5704
280+500
281+5230
</t>
        </r>
      </text>
    </comment>
    <comment ref="C22" authorId="0" shapeId="0" xr:uid="{49EAF382-F8CA-48EE-A67F-5EE64A1FB535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2+57303
45+1053
49+43059
50+1541
51+11695
68+3615
69+972
93+10899
92+95835
99+771
100+7395
141+21710
142+613
143+12807
144+7644
145+2994
193+2320
194+1911
228+21152
234+335
236+249
237+1260
238+900
240+1720
241+7588
282+1618
285+918
286+2746</t>
        </r>
      </text>
    </comment>
    <comment ref="C23" authorId="0" shapeId="0" xr:uid="{0ABB6D4E-DCE7-4A43-8FE9-448DF9940720}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243+169
</t>
        </r>
      </text>
    </comment>
    <comment ref="C25" authorId="0" shapeId="0" xr:uid="{0AFD4ACD-332C-48E6-8BB8-879D0BCB1F48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3+44
52+4 (celkem 178)
53+3294
54+37951 (celkem 38898)
71+149
80+47426
94+3856
132+19303
146+25
163+777
243+12664
299+3964
300+1105</t>
        </r>
      </text>
    </comment>
    <comment ref="C27" authorId="0" shapeId="0" xr:uid="{4254B19E-B67D-4F2B-9117-C7434A925CFA}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243+169 FSV</t>
        </r>
      </text>
    </comment>
    <comment ref="C31" authorId="0" shapeId="0" xr:uid="{4E8B5BF6-195D-46CF-AE5D-0D13D8ECBD87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4+105
30+20
31+130
64+21965
69+972
70+1
95+2000
101+88
102+21
104+53004 (celkem 143752)
120+5000
159+121
239+47697
242+150
287+225
298+30
300+1105
</t>
        </r>
      </text>
    </comment>
    <comment ref="C33" authorId="0" shapeId="0" xr:uid="{B4CBD4A4-0674-41BF-B103-A598F3978C8E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103+129
104+53004  (celkem 143752)
265+189
299+3964</t>
        </r>
      </text>
    </comment>
    <comment ref="C34" authorId="0" shapeId="0" xr:uid="{AE0280CF-A209-49AF-BD82-4A6145C5233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1+183400
63+1917310
90+9814536
96+6694
147+21590
189+197000
190+888
191+32179
192+1278
202+478
203+420
231+96
232+2755
235+144
283+165
284+1490
</t>
        </r>
      </text>
    </comment>
    <comment ref="C35" authorId="0" shapeId="0" xr:uid="{8CA88492-EB4F-440E-92DB-3389F14896E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66+14000
67+715
83+1944690
233+253
</t>
        </r>
      </text>
    </comment>
    <comment ref="C36" authorId="0" shapeId="0" xr:uid="{59B0A978-BA6E-45F2-B6AC-155FC671D906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46+2212
47+1370
48+2292
229+4117</t>
        </r>
      </text>
    </comment>
    <comment ref="C37" authorId="0" shapeId="0" xr:uid="{B19EE0EC-D692-4C0B-B80C-75C3500B6D15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98+438099
</t>
        </r>
      </text>
    </comment>
    <comment ref="C38" authorId="0" shapeId="0" xr:uid="{E5A65E2F-BE48-4596-BEC2-392F08EB84C6}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230+10</t>
        </r>
      </text>
    </comment>
    <comment ref="C39" authorId="0" shapeId="0" xr:uid="{661754D3-242F-4296-8FF7-4E46075D9672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140+2719
</t>
        </r>
      </text>
    </comment>
    <comment ref="C40" authorId="0" shapeId="0" xr:uid="{B45BB453-90E2-4698-BB2C-569E501DD138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77+6198
97+11980
228+5704
280+500
281+5230
</t>
        </r>
      </text>
    </comment>
    <comment ref="C41" authorId="0" shapeId="0" xr:uid="{05E6199B-D688-45E8-B706-5E3EEBAA462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2+57303
5+43384
6+695
7+567
8+2035
9+2846
10+31
11+2918
12+2624
13+1695
14+34909
15+47547
45+1053
50+1541
51+11695
68+3615
99+771
100+7395
141+21710
142+613
193+2320
234+335
236+249
237+1260
238+900
240+1720
241+7588
282+1618
285+918
186+2746
</t>
        </r>
      </text>
    </comment>
    <comment ref="C42" authorId="0" shapeId="0" xr:uid="{B2D2743D-1059-4793-97F4-B5E4ED2B3B96}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243+169
</t>
        </r>
      </text>
    </comment>
    <comment ref="C44" authorId="0" shapeId="0" xr:uid="{272E168E-F014-45B8-A71C-BD896D20EB7A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78+1
79+1689
119-20
104+83061
</t>
        </r>
      </text>
    </comment>
    <comment ref="C45" authorId="0" shapeId="0" xr:uid="{50FFA0DC-3609-443A-9E9B-05F889E6DDB2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3+44
16+1859
17+1070
52+178
53+3294
54+38 898
71+149
89+414
80+47426
94+3856
132+19303
146+25
163+777
243+12664</t>
        </r>
      </text>
    </comment>
    <comment ref="C47" authorId="0" shapeId="0" xr:uid="{4E808D6A-4319-47A3-B140-31BC9792ACE8}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243+169 FSV</t>
        </r>
      </text>
    </comment>
    <comment ref="C51" authorId="0" shapeId="0" xr:uid="{8029827D-3A5F-42BD-A579-17666EA9E407}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4+105
5+43384
6+695
7+567
8+2035
9+2846
10+31
11+2918
12+2624
13+1695
14+34909
15+47547
16+1859
17+1070
52+4 (celkem 178)
54+947 (celkem 38898)
89+414
95+2000
104+143752
239+47697
</t>
        </r>
      </text>
    </comment>
    <comment ref="C52" authorId="0" shapeId="0" xr:uid="{E92370DB-6D17-412F-BFDA-88F514BE0637}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8114, 8118, 8124, 8224</t>
        </r>
        <r>
          <rPr>
            <sz val="8"/>
            <color indexed="81"/>
            <rFont val="Tahoma"/>
            <family val="2"/>
            <charset val="238"/>
          </rPr>
          <t xml:space="preserve">
49+43059
92+95835
93+10899
143+12807
144+7644
145+2994
194+1911
228+21152
</t>
        </r>
      </text>
    </comment>
  </commentList>
</comments>
</file>

<file path=xl/sharedStrings.xml><?xml version="1.0" encoding="utf-8"?>
<sst xmlns="http://schemas.openxmlformats.org/spreadsheetml/2006/main" count="57" uniqueCount="43">
  <si>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</si>
  <si>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</si>
  <si>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</si>
  <si>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</si>
  <si>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</si>
  <si>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</si>
  <si>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</si>
  <si>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</si>
  <si>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</si>
  <si>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</si>
  <si>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</si>
  <si>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</si>
  <si>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</si>
  <si>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</si>
  <si>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</si>
  <si>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</si>
  <si>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</si>
  <si>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</si>
  <si>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</si>
  <si>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</si>
  <si>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</si>
  <si>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</si>
  <si>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</si>
  <si>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</si>
  <si>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</si>
  <si>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</si>
  <si>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</si>
  <si>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</si>
  <si>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</si>
  <si>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</si>
  <si>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</si>
  <si>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</si>
  <si>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Dotace do oblasti školství</t>
  </si>
  <si>
    <t>Splátky půjček</t>
  </si>
  <si>
    <t>Investiční a neinvestiční transfery od obcí a krajů</t>
  </si>
  <si>
    <t>Dotace pro Krajský úřad</t>
  </si>
  <si>
    <t>Dotace do oblasti kultury</t>
  </si>
  <si>
    <t>Dotace do oblasti sociální</t>
  </si>
  <si>
    <t>Dotace do oblasti zdravotnictví</t>
  </si>
  <si>
    <t>Dotace do oblasti dopravy</t>
  </si>
  <si>
    <t>Zapojení finančního vypořádání, depozita</t>
  </si>
  <si>
    <t>Dotace do oblasti zemědělství</t>
  </si>
  <si>
    <t>OPZ, OPVV, NPO, OPJAK, OPŽP, IROP, NPO, OPPS, OPTP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</si>
</sst>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6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7">
        <v>7100000</v>
      </c>
      <c r="C3" s="7">
        <v>7100000</v>
      </c>
    </row>
    <row r="4" spans="1:3" ht="14.25" customHeight="1" x14ac:dyDescent="0.2">
      <c r="A4" s="6" t="s">
        <v>4</v>
      </c>
      <c r="B4" s="7">
        <v>1330</v>
      </c>
      <c r="C4" s="7">
        <v>1330</v>
      </c>
    </row>
    <row r="5" spans="1:3" ht="14.25" customHeight="1" x14ac:dyDescent="0.2">
      <c r="A5" s="6" t="s">
        <v>23</v>
      </c>
      <c r="B5" s="7">
        <v>365</v>
      </c>
      <c r="C5" s="7">
        <v>486</v>
      </c>
    </row>
    <row r="6" spans="1:3" ht="14.25" customHeight="1" x14ac:dyDescent="0.2">
      <c r="A6" s="8" t="s">
        <v>30</v>
      </c>
      <c r="B6" s="7">
        <v>246000</v>
      </c>
      <c r="C6" s="7">
        <v>268154</v>
      </c>
    </row>
    <row r="7" spans="1:3" ht="14.25" customHeight="1" x14ac:dyDescent="0.2">
      <c r="A7" s="6" t="s">
        <v>5</v>
      </c>
      <c r="B7" s="7">
        <v>38219.300000000003</v>
      </c>
      <c r="C7" s="7">
        <v>39889.300000000003</v>
      </c>
    </row>
    <row r="8" spans="1:3" ht="14.25" customHeight="1" x14ac:dyDescent="0.2">
      <c r="A8" s="6" t="s">
        <v>6</v>
      </c>
      <c r="B8" s="7">
        <v>3810.2999999999997</v>
      </c>
      <c r="C8" s="7">
        <v>3840.3</v>
      </c>
    </row>
    <row r="9" spans="1:3" ht="14.25" customHeight="1" x14ac:dyDescent="0.2">
      <c r="A9" s="6" t="s">
        <v>29</v>
      </c>
      <c r="B9" s="7">
        <v>820.30000000000007</v>
      </c>
      <c r="C9" s="7">
        <v>1434.3</v>
      </c>
    </row>
    <row r="10" spans="1:3" ht="14.25" customHeight="1" x14ac:dyDescent="0.2">
      <c r="A10" s="6" t="s">
        <v>33</v>
      </c>
      <c r="B10" s="7">
        <v>0</v>
      </c>
      <c r="C10" s="7">
        <v>5000</v>
      </c>
    </row>
    <row r="11" spans="1:3" ht="14.25" customHeight="1" x14ac:dyDescent="0.2">
      <c r="A11" s="6" t="s">
        <v>7</v>
      </c>
      <c r="B11" s="7">
        <v>7340</v>
      </c>
      <c r="C11" s="7">
        <v>7340</v>
      </c>
    </row>
    <row r="12" spans="1:3" ht="14.25" customHeight="1" x14ac:dyDescent="0.2">
      <c r="A12" s="6" t="s">
        <v>8</v>
      </c>
      <c r="B12" s="7">
        <v>30164.1</v>
      </c>
      <c r="C12" s="7">
        <v>30164.1</v>
      </c>
    </row>
    <row r="13" spans="1:3" ht="14.25" customHeight="1" x14ac:dyDescent="0.2">
      <c r="A13" s="6" t="s">
        <v>31</v>
      </c>
      <c r="B13" s="7">
        <v>141578</v>
      </c>
      <c r="C13" s="7">
        <v>141578</v>
      </c>
    </row>
    <row r="14" spans="1:3" ht="14.25" customHeight="1" x14ac:dyDescent="0.2">
      <c r="A14" s="6" t="s">
        <v>34</v>
      </c>
      <c r="B14" s="7">
        <v>255000</v>
      </c>
      <c r="C14" s="7">
        <v>255150</v>
      </c>
    </row>
    <row r="15" spans="1:3" ht="14.25" customHeight="1" x14ac:dyDescent="0.2">
      <c r="A15" s="6" t="s">
        <v>32</v>
      </c>
      <c r="B15" s="7">
        <v>0</v>
      </c>
      <c r="C15" s="7">
        <v>12180423</v>
      </c>
    </row>
    <row r="16" spans="1:3" ht="14.25" customHeight="1" x14ac:dyDescent="0.2">
      <c r="A16" s="6" t="s">
        <v>37</v>
      </c>
      <c r="B16" s="7">
        <v>0</v>
      </c>
      <c r="C16" s="7">
        <v>1959658</v>
      </c>
    </row>
    <row r="17" spans="1:3" ht="14.25" customHeight="1" x14ac:dyDescent="0.2">
      <c r="A17" s="6" t="s">
        <v>38</v>
      </c>
      <c r="B17" s="7">
        <v>0</v>
      </c>
      <c r="C17" s="7">
        <v>9991</v>
      </c>
    </row>
    <row r="18" spans="1:3" ht="14.25" customHeight="1" x14ac:dyDescent="0.2">
      <c r="A18" s="6" t="s">
        <v>39</v>
      </c>
      <c r="B18" s="7">
        <v>0</v>
      </c>
      <c r="C18" s="7">
        <v>438099</v>
      </c>
    </row>
    <row r="19" spans="1:3" ht="14.25" customHeight="1" x14ac:dyDescent="0.2">
      <c r="A19" s="6" t="s">
        <v>36</v>
      </c>
      <c r="B19" s="7">
        <v>0</v>
      </c>
      <c r="C19" s="7">
        <v>10</v>
      </c>
    </row>
    <row r="20" spans="1:3" ht="14.25" customHeight="1" x14ac:dyDescent="0.2">
      <c r="A20" s="6" t="s">
        <v>41</v>
      </c>
      <c r="B20" s="7">
        <v>0</v>
      </c>
      <c r="C20" s="7">
        <v>2719</v>
      </c>
    </row>
    <row r="21" spans="1:3" ht="14.25" customHeight="1" x14ac:dyDescent="0.2">
      <c r="A21" s="6" t="s">
        <v>35</v>
      </c>
      <c r="B21" s="7">
        <v>0</v>
      </c>
      <c r="C21" s="7">
        <v>29612</v>
      </c>
    </row>
    <row r="22" spans="1:3" ht="14.25" customHeight="1" x14ac:dyDescent="0.2">
      <c r="A22" s="6" t="s">
        <v>42</v>
      </c>
      <c r="B22" s="7">
        <v>0</v>
      </c>
      <c r="C22" s="7">
        <v>322623</v>
      </c>
    </row>
    <row r="23" spans="1:3" ht="14.25" customHeight="1" x14ac:dyDescent="0.2">
      <c r="A23" s="8" t="s">
        <v>17</v>
      </c>
      <c r="B23" s="9">
        <v>13417</v>
      </c>
      <c r="C23" s="9">
        <v>13586</v>
      </c>
    </row>
    <row r="24" spans="1:3" ht="14.25" customHeight="1" x14ac:dyDescent="0.2">
      <c r="A24" s="8" t="s">
        <v>9</v>
      </c>
      <c r="B24" s="9">
        <v>34300</v>
      </c>
      <c r="C24" s="9">
        <v>34300</v>
      </c>
    </row>
    <row r="25" spans="1:3" ht="14.25" customHeight="1" x14ac:dyDescent="0.2">
      <c r="A25" s="8" t="s">
        <v>40</v>
      </c>
      <c r="B25" s="9">
        <v>0</v>
      </c>
      <c r="C25" s="9">
        <v>130732</v>
      </c>
    </row>
    <row r="26" spans="1:3" ht="14.25" customHeight="1" x14ac:dyDescent="0.25">
      <c r="A26" s="4" t="s">
        <v>10</v>
      </c>
      <c r="B26" s="10">
        <f>SUM(B3:B25)</f>
        <v>7872343.9999999991</v>
      </c>
      <c r="C26" s="10">
        <f>SUM(C3:C25)</f>
        <v>22976119</v>
      </c>
    </row>
    <row r="27" spans="1:3" ht="14.25" customHeight="1" x14ac:dyDescent="0.2">
      <c r="A27" s="11" t="s">
        <v>11</v>
      </c>
      <c r="B27" s="16">
        <v>-13236</v>
      </c>
      <c r="C27" s="16">
        <f>-13236-169</f>
        <v>-13405</v>
      </c>
    </row>
    <row r="28" spans="1:3" ht="15.75" thickBot="1" x14ac:dyDescent="0.3">
      <c r="A28" s="12" t="s">
        <v>12</v>
      </c>
      <c r="B28" s="13">
        <f>B26+B27</f>
        <v>7859107.9999999991</v>
      </c>
      <c r="C28" s="13">
        <f>C26+C27</f>
        <v>22962714</v>
      </c>
    </row>
    <row r="29" spans="1:3" ht="13.5" thickTop="1" x14ac:dyDescent="0.2">
      <c r="A29" s="14"/>
    </row>
    <row r="30" spans="1:3" ht="15.75" customHeight="1" x14ac:dyDescent="0.25">
      <c r="A30" s="4" t="s">
        <v>14</v>
      </c>
      <c r="B30" s="5" t="s">
        <v>2</v>
      </c>
      <c r="C30" s="5" t="s">
        <v>3</v>
      </c>
    </row>
    <row r="31" spans="1:3" ht="14.25" x14ac:dyDescent="0.2">
      <c r="A31" s="8" t="s">
        <v>25</v>
      </c>
      <c r="B31" s="17">
        <v>1223558</v>
      </c>
      <c r="C31" s="17">
        <f>1309515+225+30+1105</f>
        <v>1310875</v>
      </c>
    </row>
    <row r="32" spans="1:3" ht="14.25" x14ac:dyDescent="0.2">
      <c r="A32" s="8" t="s">
        <v>26</v>
      </c>
      <c r="B32" s="17">
        <v>553544</v>
      </c>
      <c r="C32" s="17">
        <v>553544</v>
      </c>
    </row>
    <row r="33" spans="1:3" ht="14.25" x14ac:dyDescent="0.2">
      <c r="A33" s="8" t="s">
        <v>27</v>
      </c>
      <c r="B33" s="17">
        <f>2401752+865+2027000</f>
        <v>4429617</v>
      </c>
      <c r="C33" s="17">
        <f>4482939+3964</f>
        <v>4486903</v>
      </c>
    </row>
    <row r="34" spans="1:3" ht="14.25" x14ac:dyDescent="0.2">
      <c r="A34" s="6" t="s">
        <v>32</v>
      </c>
      <c r="B34" s="17">
        <v>0</v>
      </c>
      <c r="C34" s="17">
        <f>12178768+165+1490</f>
        <v>12180423</v>
      </c>
    </row>
    <row r="35" spans="1:3" ht="14.25" x14ac:dyDescent="0.2">
      <c r="A35" s="6" t="s">
        <v>37</v>
      </c>
      <c r="B35" s="17">
        <v>0</v>
      </c>
      <c r="C35" s="17">
        <v>1959658</v>
      </c>
    </row>
    <row r="36" spans="1:3" ht="14.25" x14ac:dyDescent="0.2">
      <c r="A36" s="6" t="s">
        <v>38</v>
      </c>
      <c r="B36" s="17">
        <v>0</v>
      </c>
      <c r="C36" s="17">
        <v>9991</v>
      </c>
    </row>
    <row r="37" spans="1:3" ht="14.25" x14ac:dyDescent="0.2">
      <c r="A37" s="6" t="s">
        <v>39</v>
      </c>
      <c r="B37" s="17">
        <v>0</v>
      </c>
      <c r="C37" s="17">
        <v>438099</v>
      </c>
    </row>
    <row r="38" spans="1:3" ht="14.25" x14ac:dyDescent="0.2">
      <c r="A38" s="6" t="s">
        <v>36</v>
      </c>
      <c r="B38" s="17">
        <v>0</v>
      </c>
      <c r="C38" s="17">
        <v>10</v>
      </c>
    </row>
    <row r="39" spans="1:3" ht="14.25" x14ac:dyDescent="0.2">
      <c r="A39" s="6" t="s">
        <v>41</v>
      </c>
      <c r="B39" s="17">
        <v>0</v>
      </c>
      <c r="C39" s="17">
        <v>2719</v>
      </c>
    </row>
    <row r="40" spans="1:3" ht="14.25" x14ac:dyDescent="0.2">
      <c r="A40" s="6" t="s">
        <v>35</v>
      </c>
      <c r="B40" s="17">
        <v>0</v>
      </c>
      <c r="C40" s="17">
        <f>24382+5230</f>
        <v>29612</v>
      </c>
    </row>
    <row r="41" spans="1:3" ht="14.25" x14ac:dyDescent="0.2">
      <c r="A41" s="6" t="s">
        <v>42</v>
      </c>
      <c r="B41" s="17">
        <v>0</v>
      </c>
      <c r="C41" s="17">
        <f>259319+1618+918+2746</f>
        <v>264601</v>
      </c>
    </row>
    <row r="42" spans="1:3" ht="14.25" x14ac:dyDescent="0.2">
      <c r="A42" s="8" t="s">
        <v>17</v>
      </c>
      <c r="B42" s="17">
        <v>13417</v>
      </c>
      <c r="C42" s="17">
        <v>13586</v>
      </c>
    </row>
    <row r="43" spans="1:3" ht="14.25" x14ac:dyDescent="0.2">
      <c r="A43" s="8" t="s">
        <v>9</v>
      </c>
      <c r="B43" s="17">
        <v>34300</v>
      </c>
      <c r="C43" s="17">
        <v>34300</v>
      </c>
    </row>
    <row r="44" spans="1:3" ht="14.25" x14ac:dyDescent="0.2">
      <c r="A44" s="8" t="s">
        <v>28</v>
      </c>
      <c r="B44" s="17">
        <v>2223234</v>
      </c>
      <c r="C44" s="17">
        <v>2307965</v>
      </c>
    </row>
    <row r="45" spans="1:3" ht="14.25" x14ac:dyDescent="0.2">
      <c r="A45" s="8" t="s">
        <v>40</v>
      </c>
      <c r="B45" s="17">
        <v>0</v>
      </c>
      <c r="C45" s="17">
        <v>129957</v>
      </c>
    </row>
    <row r="46" spans="1:3" ht="14.25" customHeight="1" x14ac:dyDescent="0.25">
      <c r="A46" s="4" t="s">
        <v>15</v>
      </c>
      <c r="B46" s="10">
        <f>SUM(B31:B45)</f>
        <v>8477670</v>
      </c>
      <c r="C46" s="10">
        <f>SUM(C31:C45)</f>
        <v>23722243</v>
      </c>
    </row>
    <row r="47" spans="1:3" ht="14.25" x14ac:dyDescent="0.2">
      <c r="A47" s="11" t="s">
        <v>11</v>
      </c>
      <c r="B47" s="16">
        <v>-13236</v>
      </c>
      <c r="C47" s="16">
        <f>-13236-169</f>
        <v>-13405</v>
      </c>
    </row>
    <row r="48" spans="1:3" ht="15.75" thickBot="1" x14ac:dyDescent="0.3">
      <c r="A48" s="12" t="s">
        <v>16</v>
      </c>
      <c r="B48" s="13">
        <f>+B46+B47</f>
        <v>8464434</v>
      </c>
      <c r="C48" s="13">
        <f>+C46+C47</f>
        <v>23708838</v>
      </c>
    </row>
    <row r="49" spans="1:3" ht="13.5" thickTop="1" x14ac:dyDescent="0.2">
      <c r="A49" s="14" t="s">
        <v>13</v>
      </c>
    </row>
    <row r="50" spans="1:3" ht="14.25" x14ac:dyDescent="0.2">
      <c r="B50" s="1"/>
      <c r="C50" s="9"/>
    </row>
    <row r="51" spans="1:3" ht="14.25" x14ac:dyDescent="0.2">
      <c r="A51" s="8" t="s">
        <v>19</v>
      </c>
      <c r="B51" s="9">
        <v>850000</v>
      </c>
      <c r="C51" s="9">
        <v>1187099</v>
      </c>
    </row>
    <row r="52" spans="1:3" ht="14.25" x14ac:dyDescent="0.2">
      <c r="A52" s="18" t="s">
        <v>18</v>
      </c>
      <c r="B52" s="19">
        <v>244674</v>
      </c>
      <c r="C52" s="19">
        <v>440975</v>
      </c>
    </row>
    <row r="53" spans="1:3" ht="15.75" thickBot="1" x14ac:dyDescent="0.3">
      <c r="A53" s="12" t="s">
        <v>20</v>
      </c>
      <c r="B53" s="13">
        <f>+B51-B52</f>
        <v>605326</v>
      </c>
      <c r="C53" s="13">
        <f>+C51-C52</f>
        <v>746124</v>
      </c>
    </row>
    <row r="54" spans="1:3" ht="15" thickTop="1" x14ac:dyDescent="0.2">
      <c r="A54" s="8"/>
      <c r="B54" s="17"/>
      <c r="C54" s="17"/>
    </row>
    <row r="55" spans="1:3" ht="15" thickBot="1" x14ac:dyDescent="0.25">
      <c r="A55" s="8"/>
      <c r="B55" s="17"/>
      <c r="C55" s="17"/>
    </row>
    <row r="56" spans="1:3" ht="15.75" thickBot="1" x14ac:dyDescent="0.3">
      <c r="A56" s="20" t="s">
        <v>21</v>
      </c>
      <c r="B56" s="21">
        <f>+B28+B51</f>
        <v>8709108</v>
      </c>
      <c r="C56" s="22">
        <f>+C28+C51</f>
        <v>24149813</v>
      </c>
    </row>
    <row r="57" spans="1:3" ht="15.75" thickBot="1" x14ac:dyDescent="0.3">
      <c r="A57" s="20" t="s">
        <v>22</v>
      </c>
      <c r="B57" s="21">
        <f>+B48+B52</f>
        <v>8709108</v>
      </c>
      <c r="C57" s="22">
        <f>+C48+C52</f>
        <v>24149813</v>
      </c>
    </row>
    <row r="58" spans="1:3" x14ac:dyDescent="0.2">
      <c r="B58" s="1"/>
    </row>
    <row r="59" spans="1:3" ht="14.25" x14ac:dyDescent="0.2">
      <c r="B59" s="1"/>
      <c r="C59" s="15"/>
    </row>
    <row r="60" spans="1:3" ht="14.25" x14ac:dyDescent="0.2">
      <c r="B60" s="1"/>
      <c r="C60" s="15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6" s="1" customFormat="1" x14ac:dyDescent="0.2"/>
    <row r="67" s="1" customFormat="1" x14ac:dyDescent="0.2"/>
    <row r="81" s="1" customFormat="1" x14ac:dyDescent="0.2"/>
    <row r="82" s="1" customFormat="1" x14ac:dyDescent="0.2"/>
    <row r="85" s="1" customFormat="1" x14ac:dyDescent="0.2"/>
    <row r="86" s="1" customFormat="1" x14ac:dyDescent="0.2"/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46" orientation="portrait" useFirstPageNumber="1" r:id="rId1"/>
  <headerFooter alignWithMargins="0">
    <oddHeader>&amp;C&amp;"Arial,Kurzíva"Příloha č.1 DZ - Upravený rozpočet Olomouckého kraje na rok 2024 po schválení rozpočtových změn</oddHeader>
    <oddFooter xml:space="preserve">&amp;L&amp;"Arial,Kurzíva"Zastupitelstvo OK 17.6.2024
8.1. - Rozpočet Olomouckého kraje 2024 - rozpočtové změny 
Příloha č.1 DZ: Upravený rozpočet OK na rok 2024 po schválení rozpočtových změn&amp;R&amp;"Arial,Kurzíva"Strana &amp;P (celkem 46)&amp;"Arial,Obyčejné"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2024-05-29T15:42:41Z</cp:lastPrinted>
  <dcterms:created xsi:type="dcterms:W3CDTF">2007-02-21T09:44:06Z</dcterms:created>
  <dcterms:modified xsi:type="dcterms:W3CDTF">2024-05-29T15:42:41Z</dcterms:modified>
</cp:coreProperties>
</file>