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PR\ROK a ZOK\ZOK 2020\2020-2-17\Projekty spolufinancované z EF a NF\"/>
    </mc:Choice>
  </mc:AlternateContent>
  <bookViews>
    <workbookView xWindow="0" yWindow="240" windowWidth="15450" windowHeight="11925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List1!$A$1:$K$29</definedName>
  </definedNames>
  <calcPr calcId="162913"/>
</workbook>
</file>

<file path=xl/calcChain.xml><?xml version="1.0" encoding="utf-8"?>
<calcChain xmlns="http://schemas.openxmlformats.org/spreadsheetml/2006/main">
  <c r="G23" i="1" l="1"/>
  <c r="E23" i="1"/>
  <c r="J27" i="1"/>
  <c r="H27" i="1"/>
  <c r="J24" i="1"/>
  <c r="H24" i="1"/>
  <c r="G24" i="1"/>
  <c r="G27" i="1" s="1"/>
  <c r="F24" i="1"/>
  <c r="F27" i="1" s="1"/>
  <c r="E24" i="1"/>
  <c r="E27" i="1" s="1"/>
  <c r="D24" i="1"/>
  <c r="D27" i="1" s="1"/>
  <c r="I23" i="1"/>
  <c r="I24" i="1" s="1"/>
  <c r="I27" i="1" s="1"/>
  <c r="E15" i="1" l="1"/>
  <c r="E16" i="1" s="1"/>
  <c r="E14" i="1"/>
  <c r="G14" i="1" s="1"/>
  <c r="I14" i="1" s="1"/>
  <c r="E13" i="1"/>
  <c r="G13" i="1" s="1"/>
  <c r="I13" i="1" s="1"/>
  <c r="J16" i="1"/>
  <c r="F16" i="1"/>
  <c r="D16" i="1"/>
  <c r="E12" i="1"/>
  <c r="H12" i="1" s="1"/>
  <c r="G12" i="1" l="1"/>
  <c r="J20" i="1"/>
  <c r="F20" i="1"/>
  <c r="D20" i="1"/>
  <c r="E19" i="1"/>
  <c r="H20" i="1"/>
  <c r="I12" i="1" l="1"/>
  <c r="E20" i="1"/>
  <c r="I19" i="1"/>
  <c r="G20" i="1"/>
  <c r="I20" i="1" l="1"/>
  <c r="E8" i="1"/>
  <c r="F8" i="1" s="1"/>
  <c r="H15" i="1" l="1"/>
  <c r="H16" i="1" s="1"/>
  <c r="G15" i="1"/>
  <c r="I15" i="1" l="1"/>
  <c r="I16" i="1" s="1"/>
  <c r="G16" i="1"/>
  <c r="J9" i="1"/>
  <c r="E9" i="1"/>
  <c r="D9" i="1"/>
  <c r="H8" i="1"/>
  <c r="H9" i="1" s="1"/>
  <c r="F9" i="1"/>
  <c r="I8" i="1" l="1"/>
  <c r="G9" i="1" l="1"/>
  <c r="I9" i="1"/>
</calcChain>
</file>

<file path=xl/sharedStrings.xml><?xml version="1.0" encoding="utf-8"?>
<sst xmlns="http://schemas.openxmlformats.org/spreadsheetml/2006/main" count="54" uniqueCount="43">
  <si>
    <t>Název projektu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</si>
  <si>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</si>
  <si>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</si>
  <si>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</si>
  <si>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</si>
  <si>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</si>
  <si>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</si>
  <si>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</si>
  <si>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</si>
  <si>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</si>
  <si>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</si>
  <si>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</si>
  <si>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</si>
  <si>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</si>
  <si>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</si>
  <si>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</si>
  <si>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t>Vysvětlivky:  OK - Olomoucký kraj, PO - příspěvková organizace Olomouckého kraje</t>
  </si>
  <si>
    <r>
      <t xml:space="preserve">Podané žádosti o dotaci </t>
    </r>
    <r>
      <rPr>
        <u/>
        <sz val="14"/>
        <rFont val="Arial"/>
        <family val="2"/>
        <charset val="238"/>
      </rPr>
      <t>(na projekty spolufinancované z evropských a národních fondů)</t>
    </r>
  </si>
  <si>
    <t>Celkem za projekty v Kč</t>
  </si>
  <si>
    <t>1.</t>
  </si>
  <si>
    <t>Usnesení ROK/ZOK</t>
  </si>
  <si>
    <t>2.</t>
  </si>
  <si>
    <t>3.</t>
  </si>
  <si>
    <t>PO</t>
  </si>
  <si>
    <t>4.</t>
  </si>
  <si>
    <t>5.</t>
  </si>
  <si>
    <t>6.</t>
  </si>
  <si>
    <r>
      <t xml:space="preserve">Společně vstupujeme na přeshraniční trh práce                                            </t>
    </r>
    <r>
      <rPr>
        <sz val="12"/>
        <rFont val="Arial"/>
        <family val="2"/>
        <charset val="238"/>
      </rPr>
      <t xml:space="preserve"> </t>
    </r>
    <r>
      <rPr>
        <i/>
        <sz val="12"/>
        <rFont val="Arial"/>
        <family val="2"/>
        <charset val="238"/>
      </rPr>
      <t>(Střední průmyslová škola Jeseník, hlavní partner Evropské seskupení pro územní spolupráci NOVUM)</t>
    </r>
  </si>
  <si>
    <t>UR/80/24/2020</t>
  </si>
  <si>
    <t>II/570 Slatinice - Olomouc</t>
  </si>
  <si>
    <t>UR/79/7/2019</t>
  </si>
  <si>
    <r>
      <t xml:space="preserve">Projekt podaný do 91. výzvy Integrovaného regionálního operačního programu </t>
    </r>
    <r>
      <rPr>
        <sz val="12"/>
        <color theme="1"/>
        <rFont val="Arial"/>
        <family val="2"/>
        <charset val="238"/>
      </rPr>
      <t>(specifický cíl 1.1 - Zvýšení regionální mobility prostřednictvím modernizace a rozvoje sítí regionální infrastruktury navazující na síť TEN-T)</t>
    </r>
  </si>
  <si>
    <r>
      <t xml:space="preserve">Projekty podané do 121. výzvy Operačního programu životní prostředí </t>
    </r>
    <r>
      <rPr>
        <sz val="12"/>
        <color theme="1"/>
        <rFont val="Arial"/>
        <family val="2"/>
        <charset val="238"/>
      </rPr>
      <t>(prioritní osa 5, investiční specifický cíl 5.1 - Snížit energetickou náročnost veřejných budov a zvýšit využití obnovitelných zdrojů energie)</t>
    </r>
  </si>
  <si>
    <r>
      <t>Projekt podaný do výzvy č. 31 Interreg V-A Česká republika - Polsko</t>
    </r>
    <r>
      <rPr>
        <sz val="12"/>
        <rFont val="Arial"/>
        <family val="2"/>
        <charset val="238"/>
      </rPr>
      <t xml:space="preserve"> (prioritní osa 3 - Vzdělávání a kvalifikace, investice do vzdělávání, odborné přípravy a školení za účelem získání dovedností a celoživotního účení vypracováním a naplňováním společných programů vzdělávání, odborné přípravy a školení, specifický cíl 3. 1 - Zlepšení úrovně zaměstnanosti absolventů)</t>
    </r>
  </si>
  <si>
    <t>5.1a. REÚO - OA Mohelnice - budovy internátu a jídelny - a) zateplení</t>
  </si>
  <si>
    <t>5.1b. REÚO - OA Mohelnice - budovy internátu a jídelny - b) vzduchotechnika</t>
  </si>
  <si>
    <t>5.1a. Základní škola Šternberk, Olomoucké 76 - Zateplení budovy a instalace řízeného větrání - a) zateplení</t>
  </si>
  <si>
    <t>5.1b. Základní škola Šternberk, Olomoucké 76 - Zateplení budovy a instalace řízeného větrání - b) vzduchotechnika</t>
  </si>
  <si>
    <t>UR/80/15/2020</t>
  </si>
  <si>
    <t>7.</t>
  </si>
  <si>
    <t>Podpora plánování sociálních služeb a sociální práce na území Olomouckého kraje v návaznosti na zvyšování jejich dostupnosti a kvality II</t>
  </si>
  <si>
    <r>
      <t xml:space="preserve">Projekt podaný do výzvy č. 03_15_007 Operačního programu zaměstnanost </t>
    </r>
    <r>
      <rPr>
        <sz val="12"/>
        <color theme="1"/>
        <rFont val="Arial"/>
        <family val="2"/>
        <charset val="238"/>
      </rPr>
      <t>(prioritní osa 2 - Sociální začleňování a boj s chudobou, investiční priorita 2.2 - Zlepšování přístupu k dostupným, udržitelným a vysoce kvalitním službám, včetně zdravotnictví a sociálních služeb obecného zájmu)</t>
    </r>
  </si>
  <si>
    <t xml:space="preserve">UR/78/37/2019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</si>
</sst>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u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2"/>
      <name val="Arial"/>
      <family val="2"/>
      <charset val="238"/>
    </font>
    <font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2" fillId="4" borderId="11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" fontId="0" fillId="0" borderId="0" xfId="0" applyNumberFormat="1"/>
    <xf numFmtId="0" fontId="0" fillId="5" borderId="0" xfId="0" applyFill="1"/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5" borderId="0" xfId="0" applyFill="1" applyAlignment="1">
      <alignment horizontal="center" vertical="center"/>
    </xf>
    <xf numFmtId="0" fontId="5" fillId="5" borderId="27" xfId="0" applyFont="1" applyFill="1" applyBorder="1" applyAlignment="1">
      <alignment horizontal="center" vertical="center" wrapText="1"/>
    </xf>
    <xf numFmtId="164" fontId="2" fillId="4" borderId="25" xfId="0" applyNumberFormat="1" applyFont="1" applyFill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164" fontId="5" fillId="5" borderId="27" xfId="0" applyNumberFormat="1" applyFont="1" applyFill="1" applyBorder="1" applyAlignment="1">
      <alignment horizontal="right" vertical="center"/>
    </xf>
    <xf numFmtId="164" fontId="2" fillId="4" borderId="18" xfId="0" applyNumberFormat="1" applyFont="1" applyFill="1" applyBorder="1" applyAlignment="1">
      <alignment vertical="center"/>
    </xf>
    <xf numFmtId="0" fontId="2" fillId="4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 wrapText="1"/>
    </xf>
    <xf numFmtId="164" fontId="5" fillId="0" borderId="31" xfId="0" applyNumberFormat="1" applyFont="1" applyFill="1" applyBorder="1" applyAlignment="1">
      <alignment horizontal="right" vertical="center"/>
    </xf>
    <xf numFmtId="0" fontId="5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left" vertical="center" wrapText="1"/>
    </xf>
    <xf numFmtId="0" fontId="2" fillId="5" borderId="35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164" fontId="2" fillId="5" borderId="38" xfId="0" applyNumberFormat="1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 wrapText="1"/>
    </xf>
    <xf numFmtId="0" fontId="5" fillId="5" borderId="36" xfId="0" applyFont="1" applyFill="1" applyBorder="1" applyAlignment="1">
      <alignment horizontal="center" vertical="center"/>
    </xf>
    <xf numFmtId="164" fontId="14" fillId="4" borderId="11" xfId="0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2" fillId="4" borderId="1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42"/>
  <sheetViews>
    <sheetView tabSelected="1" view="pageBreakPreview" zoomScale="70" zoomScaleNormal="80" zoomScaleSheetLayoutView="70" zoomScalePageLayoutView="75" workbookViewId="0">
      <pane ySplit="6" topLeftCell="A7" activePane="bottomLeft" state="frozen"/>
      <selection pane="bottomLeft" activeCell="K23" sqref="K23"/>
    </sheetView>
  </sheetViews>
  <sheetFormatPr defaultRowHeight="12.75" x14ac:dyDescent="0.2"/>
  <cols>
    <col min="1" max="1" width="5.7109375" style="8" customWidth="1"/>
    <col min="2" max="2" width="66.7109375" style="2" customWidth="1"/>
    <col min="3" max="3" width="14.7109375" style="22" customWidth="1"/>
    <col min="4" max="4" width="23.140625" customWidth="1"/>
    <col min="5" max="5" width="22.140625" customWidth="1"/>
    <col min="6" max="6" width="21" customWidth="1"/>
    <col min="7" max="7" width="20.42578125" customWidth="1"/>
    <col min="8" max="8" width="20.85546875" style="12" customWidth="1"/>
    <col min="9" max="9" width="19.85546875" customWidth="1"/>
    <col min="10" max="10" width="19.7109375" customWidth="1"/>
    <col min="11" max="11" width="21.42578125" style="1" customWidth="1"/>
    <col min="18" max="18" width="20.28515625" bestFit="1" customWidth="1"/>
  </cols>
  <sheetData>
    <row r="1" spans="1:110" ht="20.25" customHeight="1" x14ac:dyDescent="0.25">
      <c r="A1" s="53" t="s">
        <v>17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0" ht="15.75" customHeight="1" thickBot="1" x14ac:dyDescent="0.25">
      <c r="I2" s="6"/>
      <c r="J2" s="6"/>
    </row>
    <row r="3" spans="1:110" s="1" customFormat="1" ht="32.65" customHeight="1" x14ac:dyDescent="0.2">
      <c r="A3" s="66" t="s">
        <v>1</v>
      </c>
      <c r="B3" s="55" t="s">
        <v>0</v>
      </c>
      <c r="C3" s="68" t="s">
        <v>14</v>
      </c>
      <c r="D3" s="57" t="s">
        <v>2</v>
      </c>
      <c r="E3" s="57" t="s">
        <v>3</v>
      </c>
      <c r="F3" s="57" t="s">
        <v>5</v>
      </c>
      <c r="G3" s="57" t="s">
        <v>6</v>
      </c>
      <c r="H3" s="59" t="s">
        <v>9</v>
      </c>
      <c r="I3" s="57" t="s">
        <v>4</v>
      </c>
      <c r="J3" s="57" t="s">
        <v>8</v>
      </c>
      <c r="K3" s="62" t="s">
        <v>20</v>
      </c>
    </row>
    <row r="4" spans="1:110" s="1" customFormat="1" ht="18.600000000000001" customHeight="1" x14ac:dyDescent="0.2">
      <c r="A4" s="67"/>
      <c r="B4" s="56"/>
      <c r="C4" s="69"/>
      <c r="D4" s="58"/>
      <c r="E4" s="58"/>
      <c r="F4" s="58"/>
      <c r="G4" s="58"/>
      <c r="H4" s="60"/>
      <c r="I4" s="58"/>
      <c r="J4" s="58"/>
      <c r="K4" s="63"/>
    </row>
    <row r="5" spans="1:110" s="1" customFormat="1" ht="17.25" customHeight="1" thickBot="1" x14ac:dyDescent="0.25">
      <c r="A5" s="15"/>
      <c r="B5" s="14"/>
      <c r="C5" s="70"/>
      <c r="D5" s="5" t="s">
        <v>11</v>
      </c>
      <c r="E5" s="5" t="s">
        <v>10</v>
      </c>
      <c r="F5" s="65"/>
      <c r="G5" s="65"/>
      <c r="H5" s="61"/>
      <c r="I5" s="5" t="s">
        <v>12</v>
      </c>
      <c r="J5" s="5" t="s">
        <v>13</v>
      </c>
      <c r="K5" s="64"/>
    </row>
    <row r="6" spans="1:110" s="1" customFormat="1" ht="21.4" customHeight="1" thickTop="1" thickBot="1" x14ac:dyDescent="0.25">
      <c r="A6" s="16">
        <v>1</v>
      </c>
      <c r="B6" s="17">
        <v>2</v>
      </c>
      <c r="C6" s="23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8">
        <v>10</v>
      </c>
      <c r="K6" s="19">
        <v>11</v>
      </c>
    </row>
    <row r="7" spans="1:110" s="27" customFormat="1" ht="61.5" customHeight="1" x14ac:dyDescent="0.2">
      <c r="A7" s="75" t="s">
        <v>33</v>
      </c>
      <c r="B7" s="76"/>
      <c r="C7" s="76"/>
      <c r="D7" s="76"/>
      <c r="E7" s="76"/>
      <c r="F7" s="76"/>
      <c r="G7" s="76"/>
      <c r="H7" s="76"/>
      <c r="I7" s="76"/>
      <c r="J7" s="76"/>
      <c r="K7" s="77"/>
    </row>
    <row r="8" spans="1:110" s="27" customFormat="1" ht="73.5" customHeight="1" thickBot="1" x14ac:dyDescent="0.25">
      <c r="A8" s="34" t="s">
        <v>19</v>
      </c>
      <c r="B8" s="48" t="s">
        <v>27</v>
      </c>
      <c r="C8" s="35" t="s">
        <v>23</v>
      </c>
      <c r="D8" s="36">
        <v>5400000</v>
      </c>
      <c r="E8" s="36">
        <f>D8</f>
        <v>5400000</v>
      </c>
      <c r="F8" s="36">
        <f>E8-G8</f>
        <v>4860000</v>
      </c>
      <c r="G8" s="36">
        <v>540000</v>
      </c>
      <c r="H8" s="36">
        <f>D8-E8</f>
        <v>0</v>
      </c>
      <c r="I8" s="36">
        <f>G8+H8</f>
        <v>540000</v>
      </c>
      <c r="J8" s="36">
        <v>0</v>
      </c>
      <c r="K8" s="37" t="s">
        <v>28</v>
      </c>
    </row>
    <row r="9" spans="1:110" s="27" customFormat="1" ht="27" customHeight="1" thickBot="1" x14ac:dyDescent="0.25">
      <c r="A9" s="78" t="s">
        <v>7</v>
      </c>
      <c r="B9" s="79"/>
      <c r="C9" s="79"/>
      <c r="D9" s="32">
        <f>SUM(D8)</f>
        <v>5400000</v>
      </c>
      <c r="E9" s="32">
        <f t="shared" ref="E9:J9" si="0">SUM(E8)</f>
        <v>5400000</v>
      </c>
      <c r="F9" s="32">
        <f t="shared" si="0"/>
        <v>4860000</v>
      </c>
      <c r="G9" s="32">
        <f t="shared" si="0"/>
        <v>540000</v>
      </c>
      <c r="H9" s="32">
        <f t="shared" si="0"/>
        <v>0</v>
      </c>
      <c r="I9" s="32">
        <f t="shared" si="0"/>
        <v>540000</v>
      </c>
      <c r="J9" s="32">
        <f t="shared" si="0"/>
        <v>0</v>
      </c>
      <c r="K9" s="33"/>
    </row>
    <row r="10" spans="1:110" s="27" customFormat="1" ht="27" customHeight="1" thickBot="1" x14ac:dyDescent="0.25">
      <c r="A10" s="38"/>
      <c r="B10" s="39"/>
      <c r="C10" s="39"/>
      <c r="D10" s="40"/>
      <c r="E10" s="40"/>
      <c r="F10" s="40"/>
      <c r="G10" s="40"/>
      <c r="H10" s="40"/>
      <c r="I10" s="40"/>
      <c r="J10" s="40"/>
      <c r="K10" s="41"/>
    </row>
    <row r="11" spans="1:110" s="11" customFormat="1" ht="57.75" customHeight="1" x14ac:dyDescent="0.2">
      <c r="A11" s="80" t="s">
        <v>32</v>
      </c>
      <c r="B11" s="81"/>
      <c r="C11" s="81"/>
      <c r="D11" s="81"/>
      <c r="E11" s="81"/>
      <c r="F11" s="81"/>
      <c r="G11" s="81"/>
      <c r="H11" s="81"/>
      <c r="I11" s="81"/>
      <c r="J11" s="81"/>
      <c r="K11" s="82"/>
    </row>
    <row r="12" spans="1:110" s="11" customFormat="1" ht="57.75" customHeight="1" x14ac:dyDescent="0.2">
      <c r="A12" s="43" t="s">
        <v>21</v>
      </c>
      <c r="B12" s="42" t="s">
        <v>34</v>
      </c>
      <c r="C12" s="28" t="s">
        <v>15</v>
      </c>
      <c r="D12" s="31">
        <v>58559057.960000001</v>
      </c>
      <c r="E12" s="31">
        <f>D12</f>
        <v>58559057.960000001</v>
      </c>
      <c r="F12" s="31">
        <v>19403841.41</v>
      </c>
      <c r="G12" s="31">
        <f>E12-F12</f>
        <v>39155216.549999997</v>
      </c>
      <c r="H12" s="31">
        <f>D12-E12</f>
        <v>0</v>
      </c>
      <c r="I12" s="31">
        <f>G12+H12</f>
        <v>39155216.549999997</v>
      </c>
      <c r="J12" s="31">
        <v>0</v>
      </c>
      <c r="K12" s="49" t="s">
        <v>38</v>
      </c>
    </row>
    <row r="13" spans="1:110" s="11" customFormat="1" ht="57.75" customHeight="1" x14ac:dyDescent="0.2">
      <c r="A13" s="43" t="s">
        <v>22</v>
      </c>
      <c r="B13" s="42" t="s">
        <v>35</v>
      </c>
      <c r="C13" s="28" t="s">
        <v>15</v>
      </c>
      <c r="D13" s="31">
        <v>4830609.59</v>
      </c>
      <c r="E13" s="31">
        <f>D13</f>
        <v>4830609.59</v>
      </c>
      <c r="F13" s="31">
        <v>3381426.71</v>
      </c>
      <c r="G13" s="31">
        <f>E13-F13</f>
        <v>1449182.88</v>
      </c>
      <c r="H13" s="31">
        <v>0</v>
      </c>
      <c r="I13" s="31">
        <f t="shared" ref="I13:I15" si="1">G13+H13</f>
        <v>1449182.88</v>
      </c>
      <c r="J13" s="31">
        <v>0</v>
      </c>
      <c r="K13" s="49" t="s">
        <v>38</v>
      </c>
    </row>
    <row r="14" spans="1:110" s="11" customFormat="1" ht="57.75" customHeight="1" x14ac:dyDescent="0.2">
      <c r="A14" s="43" t="s">
        <v>24</v>
      </c>
      <c r="B14" s="42" t="s">
        <v>36</v>
      </c>
      <c r="C14" s="28" t="s">
        <v>15</v>
      </c>
      <c r="D14" s="31">
        <v>20674713.07</v>
      </c>
      <c r="E14" s="31">
        <f>D14</f>
        <v>20674713.07</v>
      </c>
      <c r="F14" s="31">
        <v>10337356.529999999</v>
      </c>
      <c r="G14" s="31">
        <f>E14-F14</f>
        <v>10337356.540000001</v>
      </c>
      <c r="H14" s="31">
        <v>0</v>
      </c>
      <c r="I14" s="31">
        <f t="shared" si="1"/>
        <v>10337356.540000001</v>
      </c>
      <c r="J14" s="31">
        <v>0</v>
      </c>
      <c r="K14" s="49" t="s">
        <v>38</v>
      </c>
    </row>
    <row r="15" spans="1:110" s="27" customFormat="1" ht="54" customHeight="1" thickBot="1" x14ac:dyDescent="0.25">
      <c r="A15" s="43" t="s">
        <v>25</v>
      </c>
      <c r="B15" s="42" t="s">
        <v>37</v>
      </c>
      <c r="C15" s="28" t="s">
        <v>15</v>
      </c>
      <c r="D15" s="31">
        <v>2579694.11</v>
      </c>
      <c r="E15" s="31">
        <f>D15</f>
        <v>2579694.11</v>
      </c>
      <c r="F15" s="31">
        <v>1805785.87</v>
      </c>
      <c r="G15" s="31">
        <f>E15-F15</f>
        <v>773908.23999999976</v>
      </c>
      <c r="H15" s="31">
        <f>D15-E15</f>
        <v>0</v>
      </c>
      <c r="I15" s="31">
        <f t="shared" si="1"/>
        <v>773908.23999999976</v>
      </c>
      <c r="J15" s="31">
        <v>0</v>
      </c>
      <c r="K15" s="49" t="s">
        <v>38</v>
      </c>
    </row>
    <row r="16" spans="1:110" s="4" customFormat="1" ht="22.5" customHeight="1" thickBot="1" x14ac:dyDescent="0.25">
      <c r="A16" s="83" t="s">
        <v>7</v>
      </c>
      <c r="B16" s="84"/>
      <c r="C16" s="84"/>
      <c r="D16" s="29">
        <f t="shared" ref="D16:J16" si="2">SUM(D12:D15)</f>
        <v>86644074.730000004</v>
      </c>
      <c r="E16" s="29">
        <f t="shared" si="2"/>
        <v>86644074.730000004</v>
      </c>
      <c r="F16" s="29">
        <f t="shared" si="2"/>
        <v>34928410.519999996</v>
      </c>
      <c r="G16" s="29">
        <f t="shared" si="2"/>
        <v>51715664.210000001</v>
      </c>
      <c r="H16" s="29">
        <f t="shared" si="2"/>
        <v>0</v>
      </c>
      <c r="I16" s="29">
        <f t="shared" si="2"/>
        <v>51715664.210000001</v>
      </c>
      <c r="J16" s="29">
        <f t="shared" si="2"/>
        <v>0</v>
      </c>
      <c r="K16" s="30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</row>
    <row r="17" spans="1:110" s="11" customFormat="1" ht="22.5" customHeight="1" thickBot="1" x14ac:dyDescent="0.25">
      <c r="A17" s="44"/>
      <c r="B17" s="45"/>
      <c r="C17" s="45"/>
      <c r="D17" s="46"/>
      <c r="E17" s="46"/>
      <c r="F17" s="46"/>
      <c r="G17" s="46"/>
      <c r="H17" s="46"/>
      <c r="I17" s="46"/>
      <c r="J17" s="46"/>
      <c r="K17" s="47"/>
    </row>
    <row r="18" spans="1:110" s="11" customFormat="1" ht="65.25" customHeight="1" x14ac:dyDescent="0.2">
      <c r="A18" s="80" t="s">
        <v>31</v>
      </c>
      <c r="B18" s="81"/>
      <c r="C18" s="81"/>
      <c r="D18" s="81"/>
      <c r="E18" s="81"/>
      <c r="F18" s="81"/>
      <c r="G18" s="81"/>
      <c r="H18" s="81"/>
      <c r="I18" s="81"/>
      <c r="J18" s="81"/>
      <c r="K18" s="82"/>
    </row>
    <row r="19" spans="1:110" s="11" customFormat="1" ht="40.5" customHeight="1" thickBot="1" x14ac:dyDescent="0.25">
      <c r="A19" s="43" t="s">
        <v>26</v>
      </c>
      <c r="B19" s="42" t="s">
        <v>29</v>
      </c>
      <c r="C19" s="28" t="s">
        <v>15</v>
      </c>
      <c r="D19" s="31">
        <v>95046959</v>
      </c>
      <c r="E19" s="31">
        <f>F19+G19</f>
        <v>87932400</v>
      </c>
      <c r="F19" s="31">
        <v>70345920</v>
      </c>
      <c r="G19" s="31">
        <v>17586480</v>
      </c>
      <c r="H19" s="31">
        <v>7114559</v>
      </c>
      <c r="I19" s="31">
        <f>G19+H19</f>
        <v>24701039</v>
      </c>
      <c r="J19" s="31">
        <v>0</v>
      </c>
      <c r="K19" s="49" t="s">
        <v>30</v>
      </c>
    </row>
    <row r="20" spans="1:110" s="11" customFormat="1" ht="22.5" customHeight="1" thickBot="1" x14ac:dyDescent="0.25">
      <c r="A20" s="83" t="s">
        <v>7</v>
      </c>
      <c r="B20" s="84"/>
      <c r="C20" s="84"/>
      <c r="D20" s="29">
        <f t="shared" ref="D20:J20" si="3">SUM(D19:D19)</f>
        <v>95046959</v>
      </c>
      <c r="E20" s="29">
        <f t="shared" si="3"/>
        <v>87932400</v>
      </c>
      <c r="F20" s="29">
        <f t="shared" si="3"/>
        <v>70345920</v>
      </c>
      <c r="G20" s="29">
        <f t="shared" si="3"/>
        <v>17586480</v>
      </c>
      <c r="H20" s="29">
        <f t="shared" si="3"/>
        <v>7114559</v>
      </c>
      <c r="I20" s="29">
        <f t="shared" si="3"/>
        <v>24701039</v>
      </c>
      <c r="J20" s="29">
        <f t="shared" si="3"/>
        <v>0</v>
      </c>
      <c r="K20" s="30"/>
    </row>
    <row r="21" spans="1:110" s="11" customFormat="1" ht="22.5" customHeight="1" thickBot="1" x14ac:dyDescent="0.25">
      <c r="A21" s="44"/>
      <c r="B21" s="45"/>
      <c r="C21" s="45"/>
      <c r="D21" s="46"/>
      <c r="E21" s="46"/>
      <c r="F21" s="46"/>
      <c r="G21" s="46"/>
      <c r="H21" s="46"/>
      <c r="I21" s="46"/>
      <c r="J21" s="46"/>
      <c r="K21" s="47"/>
    </row>
    <row r="22" spans="1:110" s="11" customFormat="1" ht="65.25" customHeight="1" x14ac:dyDescent="0.2">
      <c r="A22" s="80" t="s">
        <v>41</v>
      </c>
      <c r="B22" s="81"/>
      <c r="C22" s="81"/>
      <c r="D22" s="81"/>
      <c r="E22" s="81"/>
      <c r="F22" s="81"/>
      <c r="G22" s="81"/>
      <c r="H22" s="81"/>
      <c r="I22" s="81"/>
      <c r="J22" s="81"/>
      <c r="K22" s="82"/>
    </row>
    <row r="23" spans="1:110" s="11" customFormat="1" ht="60" customHeight="1" thickBot="1" x14ac:dyDescent="0.25">
      <c r="A23" s="43" t="s">
        <v>39</v>
      </c>
      <c r="B23" s="42" t="s">
        <v>40</v>
      </c>
      <c r="C23" s="28" t="s">
        <v>15</v>
      </c>
      <c r="D23" s="31">
        <v>16997456</v>
      </c>
      <c r="E23" s="31">
        <f>D23</f>
        <v>16997456</v>
      </c>
      <c r="F23" s="31">
        <v>16147583</v>
      </c>
      <c r="G23" s="31">
        <f>E23-F23</f>
        <v>849873</v>
      </c>
      <c r="H23" s="31">
        <v>0</v>
      </c>
      <c r="I23" s="31">
        <f>G23+H23</f>
        <v>849873</v>
      </c>
      <c r="J23" s="31">
        <v>0</v>
      </c>
      <c r="K23" s="52" t="s">
        <v>42</v>
      </c>
    </row>
    <row r="24" spans="1:110" s="11" customFormat="1" ht="22.5" customHeight="1" thickBot="1" x14ac:dyDescent="0.25">
      <c r="A24" s="83" t="s">
        <v>7</v>
      </c>
      <c r="B24" s="84"/>
      <c r="C24" s="84"/>
      <c r="D24" s="29">
        <f t="shared" ref="D24:J24" si="4">SUM(D23:D23)</f>
        <v>16997456</v>
      </c>
      <c r="E24" s="29">
        <f t="shared" si="4"/>
        <v>16997456</v>
      </c>
      <c r="F24" s="29">
        <f t="shared" si="4"/>
        <v>16147583</v>
      </c>
      <c r="G24" s="29">
        <f t="shared" si="4"/>
        <v>849873</v>
      </c>
      <c r="H24" s="29">
        <f t="shared" si="4"/>
        <v>0</v>
      </c>
      <c r="I24" s="29">
        <f t="shared" si="4"/>
        <v>849873</v>
      </c>
      <c r="J24" s="29">
        <f t="shared" si="4"/>
        <v>0</v>
      </c>
      <c r="K24" s="30"/>
    </row>
    <row r="25" spans="1:110" s="11" customFormat="1" ht="22.5" customHeight="1" thickBot="1" x14ac:dyDescent="0.25">
      <c r="A25" s="44"/>
      <c r="B25" s="45"/>
      <c r="C25" s="45"/>
      <c r="D25" s="46"/>
      <c r="E25" s="46"/>
      <c r="F25" s="46"/>
      <c r="G25" s="46"/>
      <c r="H25" s="46"/>
      <c r="I25" s="46"/>
      <c r="J25" s="46"/>
      <c r="K25" s="47"/>
    </row>
    <row r="26" spans="1:110" s="11" customFormat="1" ht="21" customHeight="1" thickBot="1" x14ac:dyDescent="0.25">
      <c r="A26" s="44"/>
      <c r="B26" s="45"/>
      <c r="C26" s="45"/>
      <c r="D26" s="46"/>
      <c r="E26" s="46"/>
      <c r="F26" s="46"/>
      <c r="G26" s="46"/>
      <c r="H26" s="46"/>
      <c r="I26" s="46"/>
      <c r="J26" s="46"/>
      <c r="K26" s="47"/>
    </row>
    <row r="27" spans="1:110" s="4" customFormat="1" ht="34.5" customHeight="1" thickBot="1" x14ac:dyDescent="0.25">
      <c r="A27" s="72" t="s">
        <v>18</v>
      </c>
      <c r="B27" s="73"/>
      <c r="C27" s="74"/>
      <c r="D27" s="50">
        <f t="shared" ref="D27:J27" si="5">D9+D16+D20+D24</f>
        <v>204088489.73000002</v>
      </c>
      <c r="E27" s="50">
        <f t="shared" si="5"/>
        <v>196973930.73000002</v>
      </c>
      <c r="F27" s="50">
        <f t="shared" si="5"/>
        <v>126281913.52</v>
      </c>
      <c r="G27" s="50">
        <f t="shared" si="5"/>
        <v>70692017.210000008</v>
      </c>
      <c r="H27" s="50">
        <f t="shared" si="5"/>
        <v>7114559</v>
      </c>
      <c r="I27" s="50">
        <f t="shared" si="5"/>
        <v>77806576.210000008</v>
      </c>
      <c r="J27" s="50">
        <f t="shared" si="5"/>
        <v>0</v>
      </c>
      <c r="K27" s="10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</row>
    <row r="28" spans="1:110" x14ac:dyDescent="0.2">
      <c r="A28" s="9"/>
    </row>
    <row r="29" spans="1:110" s="20" customFormat="1" ht="15" x14ac:dyDescent="0.25">
      <c r="A29" s="71" t="s">
        <v>16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</row>
    <row r="30" spans="1:110" x14ac:dyDescent="0.2">
      <c r="B30" s="7"/>
      <c r="C30" s="21"/>
    </row>
    <row r="31" spans="1:110" x14ac:dyDescent="0.2">
      <c r="B31" s="7"/>
      <c r="C31" s="21"/>
      <c r="G31" s="26"/>
    </row>
    <row r="33" spans="2:8" x14ac:dyDescent="0.2">
      <c r="F33" s="26"/>
    </row>
    <row r="37" spans="2:8" ht="15" x14ac:dyDescent="0.2">
      <c r="H37" s="51"/>
    </row>
    <row r="38" spans="2:8" ht="15" x14ac:dyDescent="0.2">
      <c r="H38" s="51"/>
    </row>
    <row r="39" spans="2:8" x14ac:dyDescent="0.2">
      <c r="B39" s="25"/>
      <c r="C39" s="24"/>
    </row>
    <row r="42" spans="2:8" x14ac:dyDescent="0.2">
      <c r="G42" s="13"/>
    </row>
  </sheetData>
  <mergeCells count="22">
    <mergeCell ref="A29:K29"/>
    <mergeCell ref="A27:C27"/>
    <mergeCell ref="A7:K7"/>
    <mergeCell ref="A9:C9"/>
    <mergeCell ref="A11:K11"/>
    <mergeCell ref="A16:C16"/>
    <mergeCell ref="A18:K18"/>
    <mergeCell ref="A20:C20"/>
    <mergeCell ref="A22:K22"/>
    <mergeCell ref="A24:C24"/>
    <mergeCell ref="A1:K1"/>
    <mergeCell ref="B3:B4"/>
    <mergeCell ref="D3:D4"/>
    <mergeCell ref="E3:E4"/>
    <mergeCell ref="H3:H5"/>
    <mergeCell ref="K3:K5"/>
    <mergeCell ref="F3:F5"/>
    <mergeCell ref="G3:G5"/>
    <mergeCell ref="A3:A4"/>
    <mergeCell ref="I3:I4"/>
    <mergeCell ref="J3:J4"/>
    <mergeCell ref="C3:C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2" firstPageNumber="2" fitToHeight="0" orientation="landscape" useFirstPageNumber="1" r:id="rId1"/>
  <headerFooter scaleWithDoc="0" alignWithMargins="0">
    <oddHeader>&amp;LPříloha č.1</oddHeader>
    <oddFooter>&amp;L&amp;"Arial,Kurzíva"Zastupitelstvo Olomouckého kraje 17. 2. 2020
27. Projekty spolufinancované z evropských a národních fondů ke schválení financování
Příloha č. 1 Podané žádosti o dotaci&amp;R&amp;"Arial,Kurzíva"Strana &amp;P (celkem 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Poles Pavel</cp:lastModifiedBy>
  <cp:lastPrinted>2019-12-09T13:42:23Z</cp:lastPrinted>
  <dcterms:created xsi:type="dcterms:W3CDTF">2010-05-05T13:52:59Z</dcterms:created>
  <dcterms:modified xsi:type="dcterms:W3CDTF">2020-01-27T13:26:27Z</dcterms:modified>
</cp:coreProperties>
</file>