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_seid7919\AppData\Local\Temp\IntraDoc\200211102053000000\Prilohy\"/>
    </mc:Choice>
  </mc:AlternateContent>
  <bookViews>
    <workbookView xWindow="0" yWindow="0" windowWidth="28800" windowHeight="11700" tabRatio="648" firstSheet="2" activeTab="5"/>
  </bookViews>
  <sheets>
    <sheet name="Souhrn " sheetId="26" r:id="rId1"/>
    <sheet name="OŠM-do 200 tis " sheetId="27" r:id="rId2"/>
    <sheet name="OŠM-nad 200 tis" sheetId="28" r:id="rId3"/>
    <sheet name="OSV-do 200 tis" sheetId="29" r:id="rId4"/>
    <sheet name="OSV-nad 200 tis" sheetId="30" r:id="rId5"/>
    <sheet name="Rezerva OPŘPO - vozidla" sheetId="38" r:id="rId6"/>
    <sheet name="OK-200 tis" sheetId="32" r:id="rId7"/>
    <sheet name="OK-nad 200 tis" sheetId="33" r:id="rId8"/>
    <sheet name="OZ-do 200 tis" sheetId="35" r:id="rId9"/>
    <sheet name="OZ-nad 200 tis" sheetId="36" r:id="rId10"/>
  </sheets>
  <definedNames>
    <definedName name="_xlnm._FilterDatabase" localSheetId="3" hidden="1">'OSV-do 200 tis'!$D$1:$D$48</definedName>
    <definedName name="_xlnm._FilterDatabase" localSheetId="4" hidden="1">'OSV-nad 200 tis'!$D$1:$D$40</definedName>
    <definedName name="_xlnm._FilterDatabase" localSheetId="1" hidden="1">'OŠM-do 200 tis '!$D$1:$D$38</definedName>
    <definedName name="_xlnm._FilterDatabase" localSheetId="2" hidden="1">'OŠM-nad 200 tis'!$D$1:$D$36</definedName>
    <definedName name="_xlnm.Print_Titles" localSheetId="6">'OK-200 tis'!$1:$8</definedName>
    <definedName name="_xlnm.Print_Titles" localSheetId="7">'OK-nad 200 tis'!$1:$8</definedName>
    <definedName name="_xlnm.Print_Titles" localSheetId="3">'OSV-do 200 tis'!$1:$7</definedName>
    <definedName name="_xlnm.Print_Titles" localSheetId="4">'OSV-nad 200 tis'!$1:$7</definedName>
    <definedName name="_xlnm.Print_Titles" localSheetId="1">'OŠM-do 200 tis '!$1:$7</definedName>
    <definedName name="_xlnm.Print_Titles" localSheetId="2">'OŠM-nad 200 tis'!$1:$7</definedName>
    <definedName name="_xlnm.Print_Titles" localSheetId="8">'OZ-do 200 tis'!$1:$8</definedName>
    <definedName name="_xlnm.Print_Titles" localSheetId="9">'OZ-nad 200 tis'!$1:$8</definedName>
    <definedName name="_xlnm.Print_Titles" localSheetId="5">'Rezerva OPŘPO - vozidla'!$1:$8</definedName>
    <definedName name="_xlnm.Print_Area" localSheetId="6">'OK-200 tis'!$A$1:$X$15</definedName>
    <definedName name="_xlnm.Print_Area" localSheetId="7">'OK-nad 200 tis'!$A$1:$X$16</definedName>
    <definedName name="_xlnm.Print_Area" localSheetId="3">'OSV-do 200 tis'!$A$1:$V$26</definedName>
    <definedName name="_xlnm.Print_Area" localSheetId="4">'OSV-nad 200 tis'!$A$1:$V$18</definedName>
    <definedName name="_xlnm.Print_Area" localSheetId="1">'OŠM-do 200 tis '!$A$1:$V$16</definedName>
    <definedName name="_xlnm.Print_Area" localSheetId="2">'OŠM-nad 200 tis'!$A$1:$V$14</definedName>
    <definedName name="_xlnm.Print_Area" localSheetId="8">'OZ-do 200 tis'!$A$1:$X$16</definedName>
    <definedName name="_xlnm.Print_Area" localSheetId="5">'Rezerva OPŘPO - vozidla'!$A$1:$X$11</definedName>
  </definedNames>
  <calcPr calcId="162913"/>
</workbook>
</file>

<file path=xl/calcChain.xml><?xml version="1.0" encoding="utf-8"?>
<calcChain xmlns="http://schemas.openxmlformats.org/spreadsheetml/2006/main">
  <c r="N16" i="36" l="1"/>
  <c r="Q16" i="36"/>
  <c r="S16" i="36"/>
  <c r="N15" i="33"/>
  <c r="Q15" i="33"/>
  <c r="S15" i="33"/>
  <c r="U10" i="33" l="1"/>
  <c r="U9" i="33"/>
  <c r="Q11" i="33"/>
  <c r="N11" i="33" s="1"/>
  <c r="U11" i="33" s="1"/>
  <c r="Q14" i="33" l="1"/>
  <c r="N14" i="33" s="1"/>
  <c r="U14" i="33" s="1"/>
  <c r="Q13" i="33"/>
  <c r="N13" i="33" s="1"/>
  <c r="U13" i="33" s="1"/>
  <c r="Q12" i="33"/>
  <c r="N12" i="33" s="1"/>
  <c r="U12" i="33" s="1"/>
  <c r="U11" i="32"/>
  <c r="T11" i="32"/>
  <c r="S11" i="32"/>
  <c r="R11" i="32"/>
  <c r="Q11" i="32"/>
  <c r="P11" i="32"/>
  <c r="N11" i="32"/>
  <c r="Q10" i="32"/>
  <c r="N10" i="32" s="1"/>
  <c r="U10" i="32" s="1"/>
  <c r="Q9" i="32"/>
  <c r="N9" i="32"/>
  <c r="U9" i="32" s="1"/>
  <c r="D12" i="26" l="1"/>
  <c r="Q9" i="28" l="1"/>
  <c r="N15" i="36" l="1"/>
  <c r="N15" i="35"/>
  <c r="U15" i="35"/>
  <c r="P15" i="35"/>
  <c r="Q15" i="35"/>
  <c r="R15" i="35"/>
  <c r="S15" i="35"/>
  <c r="T15" i="35"/>
  <c r="Q11" i="38" l="1"/>
  <c r="N11" i="38"/>
  <c r="T10" i="38"/>
  <c r="T11" i="38" s="1"/>
  <c r="S10" i="38"/>
  <c r="S11" i="38" s="1"/>
  <c r="F12" i="26" s="1"/>
  <c r="F13" i="26" s="1"/>
  <c r="R10" i="38"/>
  <c r="R11" i="38" s="1"/>
  <c r="Q10" i="38"/>
  <c r="P10" i="38"/>
  <c r="P11" i="38" s="1"/>
  <c r="E12" i="26" s="1"/>
  <c r="E13" i="26" s="1"/>
  <c r="O10" i="38"/>
  <c r="O11" i="38" s="1"/>
  <c r="M10" i="38"/>
  <c r="U9" i="38"/>
  <c r="U10" i="38" s="1"/>
  <c r="U11" i="38" s="1"/>
  <c r="M11" i="38" l="1"/>
  <c r="D13" i="26"/>
  <c r="Q22" i="29"/>
  <c r="N22" i="29" s="1"/>
  <c r="Q9" i="36" l="1"/>
  <c r="N9" i="36" s="1"/>
  <c r="T12" i="35" l="1"/>
  <c r="S12" i="35"/>
  <c r="R12" i="35"/>
  <c r="P12" i="35"/>
  <c r="P25" i="29" l="1"/>
  <c r="R25" i="29"/>
  <c r="S25" i="29"/>
  <c r="T25" i="29"/>
  <c r="U25" i="29"/>
  <c r="O18" i="30" l="1"/>
  <c r="P17" i="30"/>
  <c r="P18" i="30" s="1"/>
  <c r="R17" i="30"/>
  <c r="R18" i="30" s="1"/>
  <c r="D10" i="26" s="1"/>
  <c r="S17" i="30"/>
  <c r="S18" i="30" s="1"/>
  <c r="E10" i="26" s="1"/>
  <c r="T17" i="30"/>
  <c r="T18" i="30" s="1"/>
  <c r="U17" i="30"/>
  <c r="U18" i="30" s="1"/>
  <c r="O26" i="29"/>
  <c r="D8" i="26"/>
  <c r="E8" i="26"/>
  <c r="P20" i="29"/>
  <c r="P26" i="29" s="1"/>
  <c r="R20" i="29"/>
  <c r="D9" i="26" s="1"/>
  <c r="S20" i="29"/>
  <c r="E9" i="26" s="1"/>
  <c r="T20" i="29"/>
  <c r="U20" i="29"/>
  <c r="U26" i="29" s="1"/>
  <c r="P13" i="28"/>
  <c r="P14" i="28" s="1"/>
  <c r="R13" i="28"/>
  <c r="R14" i="28" s="1"/>
  <c r="S13" i="28"/>
  <c r="S14" i="28" s="1"/>
  <c r="E6" i="26" s="1"/>
  <c r="T13" i="28"/>
  <c r="T14" i="28" s="1"/>
  <c r="U13" i="28"/>
  <c r="U14" i="28" s="1"/>
  <c r="P15" i="27"/>
  <c r="R15" i="27"/>
  <c r="D4" i="26" s="1"/>
  <c r="S15" i="27"/>
  <c r="E4" i="26" s="1"/>
  <c r="T15" i="27"/>
  <c r="U15" i="27"/>
  <c r="P10" i="27"/>
  <c r="R10" i="27"/>
  <c r="D5" i="26" s="1"/>
  <c r="S10" i="27"/>
  <c r="E5" i="26" s="1"/>
  <c r="T10" i="27"/>
  <c r="T16" i="27" s="1"/>
  <c r="U10" i="27"/>
  <c r="P16" i="27" l="1"/>
  <c r="U16" i="27"/>
  <c r="R16" i="27"/>
  <c r="D6" i="26"/>
  <c r="S16" i="27"/>
  <c r="T26" i="29"/>
  <c r="S26" i="29"/>
  <c r="R26" i="29"/>
  <c r="Q9" i="27"/>
  <c r="N9" i="27" l="1"/>
  <c r="N10" i="27" s="1"/>
  <c r="Q10" i="27"/>
  <c r="F5" i="26" s="1"/>
  <c r="Q23" i="29"/>
  <c r="N23" i="29" s="1"/>
  <c r="Q11" i="29" l="1"/>
  <c r="N11" i="29" s="1"/>
  <c r="Q13" i="29"/>
  <c r="N13" i="29" s="1"/>
  <c r="Q15" i="29" l="1"/>
  <c r="N15" i="29" s="1"/>
  <c r="Q16" i="29"/>
  <c r="N16" i="29" s="1"/>
  <c r="T17" i="36" l="1"/>
  <c r="S17" i="36"/>
  <c r="E20" i="26" s="1"/>
  <c r="R17" i="36"/>
  <c r="D20" i="26" s="1"/>
  <c r="P17" i="36"/>
  <c r="Q15" i="36"/>
  <c r="Q14" i="36"/>
  <c r="N14" i="36" s="1"/>
  <c r="U14" i="36" s="1"/>
  <c r="Q13" i="36"/>
  <c r="N13" i="36" s="1"/>
  <c r="U13" i="36" s="1"/>
  <c r="Q12" i="36"/>
  <c r="N12" i="36" s="1"/>
  <c r="U12" i="36" s="1"/>
  <c r="Q11" i="36"/>
  <c r="N11" i="36" s="1"/>
  <c r="U11" i="36" s="1"/>
  <c r="Q10" i="36"/>
  <c r="N10" i="36" s="1"/>
  <c r="U10" i="36" s="1"/>
  <c r="O16" i="35"/>
  <c r="E18" i="26"/>
  <c r="D18" i="26"/>
  <c r="F18" i="26"/>
  <c r="Q11" i="35"/>
  <c r="N11" i="35"/>
  <c r="U11" i="35" s="1"/>
  <c r="Q10" i="35"/>
  <c r="N10" i="35" s="1"/>
  <c r="U10" i="35" s="1"/>
  <c r="Q9" i="35"/>
  <c r="N9" i="35" l="1"/>
  <c r="Q12" i="35"/>
  <c r="U17" i="36"/>
  <c r="Q17" i="36"/>
  <c r="F20" i="26" s="1"/>
  <c r="N17" i="36"/>
  <c r="U9" i="35" l="1"/>
  <c r="U12" i="35" s="1"/>
  <c r="N12" i="35"/>
  <c r="T16" i="33"/>
  <c r="S16" i="33"/>
  <c r="E16" i="26" s="1"/>
  <c r="R16" i="33"/>
  <c r="D16" i="26" s="1"/>
  <c r="P16" i="33"/>
  <c r="O15" i="32"/>
  <c r="T14" i="32"/>
  <c r="S14" i="32"/>
  <c r="E14" i="26" s="1"/>
  <c r="R14" i="32"/>
  <c r="D14" i="26" s="1"/>
  <c r="P14" i="32"/>
  <c r="Q14" i="32"/>
  <c r="F14" i="26" s="1"/>
  <c r="N14" i="32"/>
  <c r="P15" i="32"/>
  <c r="Q16" i="33" l="1"/>
  <c r="F16" i="26" s="1"/>
  <c r="S15" i="32"/>
  <c r="E15" i="26"/>
  <c r="E17" i="26" s="1"/>
  <c r="R15" i="32"/>
  <c r="D19" i="26"/>
  <c r="D15" i="26"/>
  <c r="D17" i="26" s="1"/>
  <c r="T15" i="32"/>
  <c r="N16" i="33"/>
  <c r="U16" i="33"/>
  <c r="N15" i="32"/>
  <c r="U14" i="32"/>
  <c r="Q10" i="30"/>
  <c r="N10" i="30" s="1"/>
  <c r="Q11" i="30"/>
  <c r="N11" i="30" s="1"/>
  <c r="Q12" i="30"/>
  <c r="N12" i="30" s="1"/>
  <c r="Q13" i="30"/>
  <c r="N13" i="30" s="1"/>
  <c r="Q14" i="30"/>
  <c r="N14" i="30" s="1"/>
  <c r="Q15" i="30"/>
  <c r="N15" i="30" s="1"/>
  <c r="Q16" i="30"/>
  <c r="N16" i="30" s="1"/>
  <c r="Q9" i="30"/>
  <c r="N9" i="30" s="1"/>
  <c r="W18" i="30"/>
  <c r="Q10" i="29"/>
  <c r="N10" i="29" s="1"/>
  <c r="Q12" i="29"/>
  <c r="N12" i="29" s="1"/>
  <c r="Q14" i="29"/>
  <c r="N14" i="29" s="1"/>
  <c r="Q17" i="29"/>
  <c r="N17" i="29" s="1"/>
  <c r="Q18" i="29"/>
  <c r="N18" i="29" s="1"/>
  <c r="Q19" i="29"/>
  <c r="N19" i="29" s="1"/>
  <c r="Q9" i="29"/>
  <c r="Q25" i="29" l="1"/>
  <c r="F8" i="26" s="1"/>
  <c r="D21" i="26"/>
  <c r="D22" i="26" s="1"/>
  <c r="N25" i="29"/>
  <c r="Q20" i="29"/>
  <c r="N17" i="30"/>
  <c r="N18" i="30" s="1"/>
  <c r="Q17" i="30"/>
  <c r="Q18" i="30" s="1"/>
  <c r="F10" i="26" s="1"/>
  <c r="N9" i="29"/>
  <c r="Q15" i="32"/>
  <c r="F15" i="26"/>
  <c r="F17" i="26" s="1"/>
  <c r="U15" i="32"/>
  <c r="N20" i="29" l="1"/>
  <c r="N26" i="29" s="1"/>
  <c r="F9" i="26"/>
  <c r="F11" i="26" s="1"/>
  <c r="Q26" i="29"/>
  <c r="E11" i="26"/>
  <c r="D11" i="26" l="1"/>
  <c r="Q13" i="27" l="1"/>
  <c r="N13" i="27" s="1"/>
  <c r="Q14" i="27"/>
  <c r="N14" i="27" s="1"/>
  <c r="Q12" i="27"/>
  <c r="Q11" i="28"/>
  <c r="N11" i="28" s="1"/>
  <c r="Q12" i="28"/>
  <c r="N12" i="28" s="1"/>
  <c r="N12" i="27" l="1"/>
  <c r="N15" i="27" s="1"/>
  <c r="N16" i="27" s="1"/>
  <c r="Q15" i="27"/>
  <c r="N13" i="28"/>
  <c r="N14" i="28" s="1"/>
  <c r="Q13" i="28"/>
  <c r="Q14" i="28" s="1"/>
  <c r="F6" i="26" s="1"/>
  <c r="E7" i="26"/>
  <c r="F4" i="26" l="1"/>
  <c r="Q16" i="27"/>
  <c r="D7" i="26"/>
  <c r="F7" i="26" l="1"/>
  <c r="Q16" i="35"/>
  <c r="R16" i="35"/>
  <c r="S16" i="35"/>
  <c r="U16" i="35"/>
  <c r="P16" i="35"/>
  <c r="T16" i="35"/>
  <c r="E19" i="26"/>
  <c r="N16" i="35"/>
  <c r="F19" i="26"/>
  <c r="F21" i="26" s="1"/>
  <c r="F22" i="26" s="1"/>
  <c r="E21" i="26" l="1"/>
  <c r="E22" i="26" s="1"/>
</calcChain>
</file>

<file path=xl/sharedStrings.xml><?xml version="1.0" encoding="utf-8"?>
<sst xmlns="http://schemas.openxmlformats.org/spreadsheetml/2006/main" count="590" uniqueCount="222">
  <si>
    <t>Oblast</t>
  </si>
  <si>
    <t>Název přílohy</t>
  </si>
  <si>
    <t>Spolufinancování PO</t>
  </si>
  <si>
    <t>Oblast školství</t>
  </si>
  <si>
    <t>Oblast školství - součet</t>
  </si>
  <si>
    <t>Oblast sociální</t>
  </si>
  <si>
    <t>Oblast kultury</t>
  </si>
  <si>
    <t>Oblast kultury - součet</t>
  </si>
  <si>
    <t>Oblast zdravotnictví</t>
  </si>
  <si>
    <t>Oblast zdravotnictví - součet</t>
  </si>
  <si>
    <t>CELKEM</t>
  </si>
  <si>
    <t>v tis. Kč</t>
  </si>
  <si>
    <t>Oblast sociální - součet</t>
  </si>
  <si>
    <t>Požadavky PO na rozpočet OK</t>
  </si>
  <si>
    <t>Nové nákupy - do 200 tis. Kč</t>
  </si>
  <si>
    <t>Nové nákupy - nad 200 tis. Kč</t>
  </si>
  <si>
    <t>Nové nákupy - do 100 tis. Kč</t>
  </si>
  <si>
    <t>vedoucí odboru</t>
  </si>
  <si>
    <t>Poř. číslo</t>
  </si>
  <si>
    <t>§</t>
  </si>
  <si>
    <t>pol.</t>
  </si>
  <si>
    <t>Sesk. pol.</t>
  </si>
  <si>
    <t>UZ</t>
  </si>
  <si>
    <t>ORG</t>
  </si>
  <si>
    <t>Název PO OK</t>
  </si>
  <si>
    <t>Název akce</t>
  </si>
  <si>
    <t>Popis:</t>
  </si>
  <si>
    <t>I/O</t>
  </si>
  <si>
    <t xml:space="preserve">Celkové náklady s DPH v tis. Kč           </t>
  </si>
  <si>
    <t>Termín realizace</t>
  </si>
  <si>
    <t>Vynaloženo k 31. 12. 2019 v tis. Kč</t>
  </si>
  <si>
    <t>Návrh na rok 2020</t>
  </si>
  <si>
    <t>Pokračování v roce 2021 a dalších</t>
  </si>
  <si>
    <t>Poznámka*</t>
  </si>
  <si>
    <t>poznámka</t>
  </si>
  <si>
    <t xml:space="preserve">Celkem               v tis. Kč    </t>
  </si>
  <si>
    <t>z toho spolufinan. PO z FI</t>
  </si>
  <si>
    <t>z toho rozpočet OK</t>
  </si>
  <si>
    <t>Jiné zdroje (viz poznámka)*</t>
  </si>
  <si>
    <t>OL</t>
  </si>
  <si>
    <t>Střední zdravotnická škola a Vyšší odborná škola zdravotnická Emanuela Pöttinga a Jazyková škola s právem státní jazykové zkoušky Olomouc</t>
  </si>
  <si>
    <t>I</t>
  </si>
  <si>
    <t>Střední škola logistiky a chemie, Olomouc, U Hradiska 29</t>
  </si>
  <si>
    <t>Telefonní ústředna</t>
  </si>
  <si>
    <t>Stávající staré a nevyhovující ústředny je potřeba nahradit jednou novou telefonickou ústřednou, která by splňovala dnešní funkční a kapacitní parametry .</t>
  </si>
  <si>
    <t>PR</t>
  </si>
  <si>
    <t>SU</t>
  </si>
  <si>
    <t>JE</t>
  </si>
  <si>
    <t>Základní škola a Mateřská škola při Sanatoriu Edel Zlaté Hory</t>
  </si>
  <si>
    <t>Projektor</t>
  </si>
  <si>
    <t>Ošetřovatelský model</t>
  </si>
  <si>
    <t>Myčka nádobí</t>
  </si>
  <si>
    <t xml:space="preserve"> </t>
  </si>
  <si>
    <t>Gymnázium, Olomouc, Čajkovského 9</t>
  </si>
  <si>
    <t>1. odvoz staré myčky
2. nákup nové myčky
Současné elektrické zařízení bylo pořízeno v roce 2005 a výrobce garantuje provoz tohoto zařízení 10 let, proto by  mohlo dojít k jeho selhání.</t>
  </si>
  <si>
    <t>Střední škola technická, Přerov, Kouřílkova 8</t>
  </si>
  <si>
    <t>Náhrada dosluhujících myček bílého nádobí (1 ks)  a černého nádobí (1 ks)</t>
  </si>
  <si>
    <t>PV</t>
  </si>
  <si>
    <t>Návrh rozpočtu OK</t>
  </si>
  <si>
    <t>Domov pro seniory Javorník, příspěvková organizace</t>
  </si>
  <si>
    <t>Robot universální šlehací a hnětací</t>
  </si>
  <si>
    <t>Domov pro seniory Červenka, příspěvková organizace</t>
  </si>
  <si>
    <t>Nákup techniky a její odborná montáž do prostor varny.</t>
  </si>
  <si>
    <t>Domov Hrubá Voda, příspěvková organizace</t>
  </si>
  <si>
    <t>Sociální služby pro seniory Olomouc, příspěvková organizace</t>
  </si>
  <si>
    <t>Středisko sociální prevence Olomouc, příspěvková organizace</t>
  </si>
  <si>
    <t>Server - zabezpečení elektronických dat</t>
  </si>
  <si>
    <t>Pořízení výkonného serveru včetně příslušného software, který umožní ochranu osobních údajů klientů, zaměstnanců a dalších elektronických dat podle doporučení pověřence pro ochranu osobních údajů (OÚ). Server také zajistí vytvoření interní sítě celé organizace, tj. na pracovištích v Olomouci, Přerově, Prostějově, Šumperku a Jeseníku.</t>
  </si>
  <si>
    <t>Sociální služby pro seniory Šumperk, příspěvková organizace</t>
  </si>
  <si>
    <t>Domov Paprsek Olšany, příspěvková organizace</t>
  </si>
  <si>
    <t>Pračka</t>
  </si>
  <si>
    <t>Pořízení nové pračky, výměna za pračku pořízenou v r. 1995.</t>
  </si>
  <si>
    <t>Domov seniorů Prostějov, příspěvková organizace</t>
  </si>
  <si>
    <t>Domov pro seniory Radkova Lhota, příspěvková organizace</t>
  </si>
  <si>
    <t>Domov Alfreda Skeneho Pavlovice u Přerova, příspěvková organizace</t>
  </si>
  <si>
    <t>Domov Větrný mlýn Skalička, příspěvková organizace</t>
  </si>
  <si>
    <t>Pánev smažící plynová</t>
  </si>
  <si>
    <t>Pořízení smažící plynové pánve do kuchyńského provozu.</t>
  </si>
  <si>
    <t>Centrum Dominika Kokory, příspěvková organizace</t>
  </si>
  <si>
    <t>Domov Na zámečku Rokytnice, příspěvková organizace</t>
  </si>
  <si>
    <t>Sesk. Pol.</t>
  </si>
  <si>
    <t>Kotel elektrický 100lt</t>
  </si>
  <si>
    <t>Kotel elektrický 100lt. s automatickým mícháním a sklápěním</t>
  </si>
  <si>
    <t>Mycí stroj</t>
  </si>
  <si>
    <t>Záložní zdroj</t>
  </si>
  <si>
    <t>Zapojení záložního zdroje elektrické energie.</t>
  </si>
  <si>
    <t>Domov seniorů POHODA Chválkovice, příspěvková organizace</t>
  </si>
  <si>
    <t>obnova 1 ks  stávající pračky, která je za hranicí životnosti /poř. 1998/. Cena navýšena o 10 % z nákupní ceny z 12/2015 /155 tis./ Doložená fotodokumentace bez ceny.</t>
  </si>
  <si>
    <t>stávající sušičky budou za dobou životnosti /poř. 1998/</t>
  </si>
  <si>
    <t>nákup elektrického vakového zvedáku včetně vaku je důležitý z důvodu zvyšování počtu klientů na pavilonu E, kteří jej potřebují k manipulaci</t>
  </si>
  <si>
    <t>Nový mycí stroj by nahradil stávající mycí centrum ve špatném technickém stavu. Každodenně je v tomto centru umýváno cca 1680 misek z jídlonosičů, kterými je distribuován oběd pro klienty pečovatelské služby včetně přepravních nádob.</t>
  </si>
  <si>
    <t>Nákup sprchových lůžek 2 ks</t>
  </si>
  <si>
    <t>Rehabilitační vana</t>
  </si>
  <si>
    <t>Průmyslové pračky 2 ks na prádlo</t>
  </si>
  <si>
    <t>Do prádelny plánujeme zakoupit 2 ks praček značky Primo na 14 kg a 10 kg prádla.
Výměna stávajících praček již dosluhujících. Nové pračky zajistí energetickou úsporu a provozních nákladů.</t>
  </si>
  <si>
    <t>Domov pro seniory Tovačov, příspěvková organizace</t>
  </si>
  <si>
    <t>Zvedací hydraulické zařízení pro klienty 2 ks</t>
  </si>
  <si>
    <t>Pořízení 2 ks hydraulického zvedáku pro zdvih a přepravu imobilních klientů: 1 ks pro službu „domov pro seniory“ a 1 ks pro službu „domov se zvláštním režimem“.</t>
  </si>
  <si>
    <t>Průmyslová myčka</t>
  </si>
  <si>
    <t>Nákup průmyslové myčky</t>
  </si>
  <si>
    <t>Odbor podpory řízení příspěvkových organizací</t>
  </si>
  <si>
    <t xml:space="preserve">Správce: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</si>
  <si>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Ing. Miroslava Březinová</t>
  </si>
  <si>
    <t>ORJ 19</t>
  </si>
  <si>
    <t>Oblast kultury - nové nákupy</t>
  </si>
  <si>
    <t>Poř.č.</t>
  </si>
  <si>
    <t>Pořadí důležitosti PO</t>
  </si>
  <si>
    <t>Pořadí důležitosti OK</t>
  </si>
  <si>
    <t>Název akce:</t>
  </si>
  <si>
    <t xml:space="preserve">Celkové náklady s DPH v tis. Kč </t>
  </si>
  <si>
    <t>Vynaloženo k 31. 12.2019 v tis. Kč</t>
  </si>
  <si>
    <t>Celkem v tis. Kč</t>
  </si>
  <si>
    <t>z toho: spolifin. PO z FI</t>
  </si>
  <si>
    <t>Nákupy od 100 do 200 tis. Kč</t>
  </si>
  <si>
    <t>Vlastivědné muzeum Jesenicka, příspěvková organizace, Jeseník, Zámecké náměstí 1</t>
  </si>
  <si>
    <t>Pv</t>
  </si>
  <si>
    <t>Muzeum a galerie v Prostějově, příspěvková organizace, Prostějov, nám. T.G. Masaryka 2</t>
  </si>
  <si>
    <t>SOUČET</t>
  </si>
  <si>
    <t>Nákupy do 100 tis. Kč</t>
  </si>
  <si>
    <t>Celkem ORJ 19 - oblast kultury - nákupy do 200 tis. Kč</t>
  </si>
  <si>
    <t>Nákupy nad 200 tis. Kč</t>
  </si>
  <si>
    <t>2020 - 2021</t>
  </si>
  <si>
    <t>Rekonstrukce expozice Spirála času Země</t>
  </si>
  <si>
    <t>V roce 2020 plánuje VMJ celkovou rekonstrukci oblíbené expozice, a to ve třech rovinách: nahrazení řídicího systému modernější a stabilnější variantou, nahrazení skomírajícího HW novými, spolehlivějšími zařízeními a úpravami v ovládání expozice tím způsobem, aby byla zajištěna možnost intuitivního ovládání interaktivních prvků malým i větším skupinám návštěvníků bez technických kolizí.</t>
  </si>
  <si>
    <t>Přístavba Nový depozitář Lidická - vybavení posuvné regály, police a skříně</t>
  </si>
  <si>
    <t>Celkem ORJ 19 - oblast kultury - nákupy nad 200 tis. Kč</t>
  </si>
  <si>
    <t>Zdravotnická záchranná služba Olomouckého kraje, příspěvková organizace</t>
  </si>
  <si>
    <t>Oblast zdravotnictví - nové nákupy</t>
  </si>
  <si>
    <t>Dětské centrum Ostrůvek, příspěvková organizace</t>
  </si>
  <si>
    <t>Klimatizace - pořízení a instalace (Olomouc)</t>
  </si>
  <si>
    <t>Pořízení nástěnných klimatizačních jednotek  včetně kompletní instalace.</t>
  </si>
  <si>
    <t>Klimatizace - pořízení a instalace (Šumperk)</t>
  </si>
  <si>
    <t>Instalace klimatizační jednotky včetně příslušné montáže a odvodu kondenzátu.</t>
  </si>
  <si>
    <t>Pořízení serveru</t>
  </si>
  <si>
    <t>Pořízení a instalace nového serveru (provoz PC, záloha dat).</t>
  </si>
  <si>
    <t>Celkem ORJ 19 - oblast zdravotnictví - nákupy do 200 tis. Kč</t>
  </si>
  <si>
    <t xml:space="preserve">Odborný léčebný ústav Paseka, příspěvková organizace  </t>
  </si>
  <si>
    <t>Tabletový systém</t>
  </si>
  <si>
    <t xml:space="preserve">zajištění hygienických požadavků a komfortu pacientů při stravování, vč. vypracování studie a PD
</t>
  </si>
  <si>
    <t xml:space="preserve">Odborný léčebný ústav Paseka, příspěvková organizace </t>
  </si>
  <si>
    <t>Muskuloskeletální ultrazvuk</t>
  </si>
  <si>
    <t xml:space="preserve">Jako užitečné se jeví zařazení MSK UZ diagnostiky do zařízení s LNP pro široké spektrum pacientů s rozmanitými potížemi pohybového aparátu, stp. traumatech, operačních výkonech, kde nebude zátěž pacienta transportem na toto vyšetření na vzdálená vyšší pracoviště. 
Předností pořízení UZ přístroje k zobrazení muskuloskeletálního aparátu je možnost rozšíření pro zobrazení vnitřních orgánů břicha, plic a srdce s hodnocením dynamických jevů. Tímto se poté diagnostika stává komplexnější. </t>
  </si>
  <si>
    <t>Hematologický analyzátor</t>
  </si>
  <si>
    <t xml:space="preserve">Pořízení labor.přístroje pro pracoviště v Pasece jako náhrada za stávající analyzátor CD RUBY, r.v. 2008. Roční servisní prohlídky jsou stále nákladnější.
PC stanovena podle obdobného přístroje "hematologický analyzátor XN-550 DIF" dle vysoutěžené ceny v r.2018.
</t>
  </si>
  <si>
    <t>Samostatný hasicí systém pro leteckou techniku</t>
  </si>
  <si>
    <t>Samostatný hasicí systém pro leteckou techniku - Na základě kontroly Úřadu pro civilní letectví z důvodu očekávaných změn ze strany ICAO předpisu je požadováno pořízení hasicího systému pro LZS, tj. vybavit heliport nádrží s min. obsahem vody 800 litrů a hasebním výkonem pěny 400 litrů/min.
Termín: do 31. 7. 2020 na základě protokolu o kontrole ze dne 20. 6. 2019</t>
  </si>
  <si>
    <t>Přístupové přepínače do serverovny - 4 ks</t>
  </si>
  <si>
    <t xml:space="preserve">Přístupové přepínače do serverovny budou pořízeny z důvodu generační obměny a kybernetické bezpečnosti mezi serverovnami. </t>
  </si>
  <si>
    <t>Transportní ventilátor nejvyšší třídy - 2 ks</t>
  </si>
  <si>
    <t>Transportní ventilátory nejvyšší třídy - 2 ks budou využívány v rámci přednemocniční neodkladné péče.</t>
  </si>
  <si>
    <t>Celkem ORJ 19 - oblast zdravotnictví - nákupy nad 200 tis. Kč</t>
  </si>
  <si>
    <t>Poř. Číslo</t>
  </si>
  <si>
    <t>Poř. Důležitosti PO</t>
  </si>
  <si>
    <t>Poř. důležitosti KU</t>
  </si>
  <si>
    <t>Pořadí důležítosti PO</t>
  </si>
  <si>
    <t>Pořadí důležítosti KU</t>
  </si>
  <si>
    <t>Pořadí důležitosti KU</t>
  </si>
  <si>
    <t>Sprchové lůžko - 2 ks</t>
  </si>
  <si>
    <t>Sušička prádla 16kg Dřevohostice</t>
  </si>
  <si>
    <t>Myčka do ŠJ</t>
  </si>
  <si>
    <t>Myčky nádobí</t>
  </si>
  <si>
    <t>Klimatizační jednotka do stravovacího provozu</t>
  </si>
  <si>
    <t>Stropní zvedák - 2 ks</t>
  </si>
  <si>
    <t>Bubnová sušička - 2 ks</t>
  </si>
  <si>
    <t>Elektrický vakový zvedák do 230 kg</t>
  </si>
  <si>
    <t>Výměna stávající myčky</t>
  </si>
  <si>
    <t>Pořízení nové rehabilitační vany</t>
  </si>
  <si>
    <t>Nárůst imobilních klientů,šetrné a nebolestivé přemístění klientů na koupací lůžko, na invalidní vozík a na kardio křeslo</t>
  </si>
  <si>
    <t>Nákup sušičky na prádlo 16 kg na pracoviště Dřevohostice</t>
  </si>
  <si>
    <t>Pořízení 10 ks lůžek Latera</t>
  </si>
  <si>
    <t>Lůžka Latera</t>
  </si>
  <si>
    <t>Centrum sociálních služeb Prostějov, příspěvková organizace</t>
  </si>
  <si>
    <t>Oblast školství - nové nákupy</t>
  </si>
  <si>
    <t>Celkem za ORJ 19 - oblast školství - nákupy do 200 tis. Kč</t>
  </si>
  <si>
    <t>ORJ 19 - Oblast školství - nové nákupy</t>
  </si>
  <si>
    <t>Celkem za ORJ 19 - oblast školství - nákupy nad 200 tis. Kč</t>
  </si>
  <si>
    <t>ORJ 19 - Oblast sociální - nové nákupy</t>
  </si>
  <si>
    <t>Celkem za ORJ 19 - oblast sociální -  nákupy do 200 tis. Kč</t>
  </si>
  <si>
    <t>Celkem za ORJ 19 - oblast sociální - nákupy nad 200 tis. Kč</t>
  </si>
  <si>
    <t>Celkové náklady v roce 2020</t>
  </si>
  <si>
    <t>Elektrické polohovací lůžko - 2 ks</t>
  </si>
  <si>
    <t>Pořadí důležitosti</t>
  </si>
  <si>
    <t>Fond rezervní</t>
  </si>
  <si>
    <t>Na podzim roku 2020 bude předána do správy MGP přístavba nového depozitáře. Tento však nebude vybaven, jedná se jen o stavbu. Přemístění sbírkových předmětů ze stávajícíh prostor muzea nebude tedy možné, dokud nebude stavba vybavena regály s policemi, posuvnými regály, skříněmi, atd.</t>
  </si>
  <si>
    <t>Náhrada za původní klasická lůžka</t>
  </si>
  <si>
    <t>Plynový sporák</t>
  </si>
  <si>
    <t>Náhrada za současný kombinovaný plynový sporák z roku 1989. Nově pořízený sporák by byl bez trouby a sloužil by jako jediný zdroj pro přípravu a ohřev stravy při výpadku elektrické energie.</t>
  </si>
  <si>
    <t>Domov pro seniory Jesenec, příspěvková organizace</t>
  </si>
  <si>
    <t>Vloženo dodatečně OPŘPO</t>
  </si>
  <si>
    <t>Nákupy tis. Kč</t>
  </si>
  <si>
    <t>Rozpis bude doplněn dodatečně</t>
  </si>
  <si>
    <t>Střední odborná škola Litovel, Komenského 677, Litovel, Komenského 677</t>
  </si>
  <si>
    <t>Pořízení serveru s implementací virtuálního prostředí</t>
  </si>
  <si>
    <t>Pořízení nového serveru s implementací virtuálního prostředí s operačním systémem Windows s možností virtualizace.</t>
  </si>
  <si>
    <t>Střední průmyslová škola strojnická, Olomouc, tř. 17. listopadu 49</t>
  </si>
  <si>
    <t>Modernizace ICT infrastruktury</t>
  </si>
  <si>
    <t>Doplněno 29.1.2020</t>
  </si>
  <si>
    <t>Doplněno 29.1.2023</t>
  </si>
  <si>
    <t>Upgrade ICT infrastruktury (Hardware a software, Implementace a služby) a Upgrade platformy Windows server 2008 R2</t>
  </si>
  <si>
    <t>Přístroj pro nepřímou srdeční masáž - 1 ks</t>
  </si>
  <si>
    <t>Pořízení 1 ks zdravotnických přístrojů pro nepřímou srdeční masáž - doplnění chybějících přístrojů do sanitních vozidel</t>
  </si>
  <si>
    <t>Pořízení vozidel</t>
  </si>
  <si>
    <t>Rezerva OPŘPO</t>
  </si>
  <si>
    <t>Rezerva OPŘPO  - nové nákupy</t>
  </si>
  <si>
    <t>Rezerva OPŘPO - součet</t>
  </si>
  <si>
    <t>Laserový projektor pro Expozici čarodějnických procesů na Jesenicku</t>
  </si>
  <si>
    <t>Zakoupením nového laserového přístroje Vivitec dojde k úspoře financí v souvislosti se skutečností, že nový přístroj nevyužívá - narozdíl od stávajícího přístroje - lampy, ale také energetickou úsporností tohoto zařízení. Laserový projektor Vivitec byl navržen p. J. Neubauerem (dodavatelem původního řešení ovládacího systému expozice) jako nejvhodnější vzhledem ke specifickým podmínkám v prostorách expozice (vysoká vlhkost ve sklepení Vodní tvrze).</t>
  </si>
  <si>
    <t>Kamerový systém domek P.Bezruče</t>
  </si>
  <si>
    <t>Expozice P. Bezruče bude otevřena sezónně duben - říjen a plánuje se její volné zpřístupnění veřejnosti, protože stálá přítomnost pracovníka by byla finančně náročná. Z toho důvodu je však zapotřebí umístění kamerového systému jak do vnitřních, tak venkovních prostor, které bez oplocení a umístění stavby je lákavým místem pro večerní a noční scházení. Zahrada bude vybavena mobiliářem a hrozí jeho poškození.</t>
  </si>
  <si>
    <t>ŠU</t>
  </si>
  <si>
    <t>Vlastivědné muzeum v Šumperku, příspěvková organizace, Šumperk, Hlavní tř. 22</t>
  </si>
  <si>
    <t xml:space="preserve">Klimatizace do dvou depozitářů </t>
  </si>
  <si>
    <t>Klimatizace do dvou místností šumperského muzea, kam by se uložily všechny sbírkové předměty výtvarného umění. V současné době dochází v depozitáři, který je umístěn v podkroví budovy, k velkému kolísání klimatických podmínek v závislosti na venkovním prostředí.</t>
  </si>
  <si>
    <t>Archeologické centrum Olomouc, příspěvková organizace, Olomouc, U Hradiska 42/6</t>
  </si>
  <si>
    <t xml:space="preserve">Céziový magnetometr </t>
  </si>
  <si>
    <t>Pořízení přístroje  využitelného při identifikace nových struktur a lokalit, ale zejména stanovení rozsahu a charakteru pravěkého osídlení v místech budoucích  staveb všeho druhu ještě před zahájením zemních prací a tím určení metodiky, harmonogramů a postupů archeologického výzkumu.</t>
  </si>
  <si>
    <t>Vědecká knihovna v Olomouci, Olomouc, Bezručova 1180/3</t>
  </si>
  <si>
    <t>Server VMHOST</t>
  </si>
  <si>
    <t>Server VMLIBRI</t>
  </si>
  <si>
    <t>4.  Nákupy pro příspěvkové organizace</t>
  </si>
  <si>
    <t xml:space="preserve">Dětský domov Šance, Olomouc </t>
  </si>
  <si>
    <r>
      <t xml:space="preserve">Celkem ORJ </t>
    </r>
    <r>
      <rPr>
        <b/>
        <strike/>
        <sz val="11"/>
        <color rgb="FFFF0000"/>
        <rFont val="Arial"/>
        <family val="2"/>
        <charset val="238"/>
      </rPr>
      <t>12 - oblast dopravy- nákupy</t>
    </r>
    <r>
      <rPr>
        <b/>
        <sz val="11"/>
        <color rgb="FFFF0000"/>
        <rFont val="Arial"/>
        <family val="2"/>
        <charset val="238"/>
      </rPr>
      <t xml:space="preserve"> 19 - rezerva OPŘPO</t>
    </r>
    <r>
      <rPr>
        <b/>
        <sz val="11"/>
        <color indexed="8"/>
        <rFont val="Arial"/>
        <family val="2"/>
        <charset val="238"/>
      </rPr>
      <t xml:space="preserve"> tis. Kč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</si>
</sst>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[$-1010405]General"/>
  </numFmts>
  <fonts count="3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b/>
      <sz val="1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sz val="10"/>
      <name val="Arial CE"/>
      <family val="2"/>
      <charset val="238"/>
    </font>
    <font>
      <sz val="12"/>
      <name val="Arial"/>
      <family val="2"/>
      <charset val="238"/>
    </font>
    <font>
      <sz val="8"/>
      <name val="Arial CE"/>
      <family val="2"/>
      <charset val="238"/>
    </font>
    <font>
      <b/>
      <sz val="10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6.95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 CE"/>
      <family val="2"/>
      <charset val="238"/>
    </font>
    <font>
      <sz val="11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b/>
      <strike/>
      <sz val="11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2">
    <xf numFmtId="0" fontId="0" fillId="0" borderId="0">
      <alignment wrapText="1"/>
    </xf>
    <xf numFmtId="0" fontId="9" fillId="0" borderId="0"/>
    <xf numFmtId="0" fontId="4" fillId="0" borderId="0"/>
    <xf numFmtId="0" fontId="4" fillId="0" borderId="0"/>
    <xf numFmtId="0" fontId="4" fillId="0" borderId="0">
      <alignment wrapText="1"/>
    </xf>
    <xf numFmtId="0" fontId="3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76">
    <xf numFmtId="0" fontId="0" fillId="0" borderId="0" xfId="0">
      <alignment wrapText="1"/>
    </xf>
    <xf numFmtId="0" fontId="2" fillId="0" borderId="0" xfId="6"/>
    <xf numFmtId="0" fontId="2" fillId="0" borderId="0" xfId="6" applyAlignment="1">
      <alignment horizontal="right" vertical="center"/>
    </xf>
    <xf numFmtId="0" fontId="5" fillId="2" borderId="3" xfId="7" applyFont="1" applyFill="1" applyBorder="1" applyAlignment="1">
      <alignment horizontal="center" vertical="center" wrapText="1"/>
    </xf>
    <xf numFmtId="0" fontId="5" fillId="2" borderId="8" xfId="7" applyFont="1" applyFill="1" applyBorder="1" applyAlignment="1">
      <alignment horizontal="center" vertical="center" wrapText="1"/>
    </xf>
    <xf numFmtId="0" fontId="5" fillId="4" borderId="12" xfId="7" applyFont="1" applyFill="1" applyBorder="1" applyAlignment="1">
      <alignment horizontal="center" vertical="center" wrapText="1"/>
    </xf>
    <xf numFmtId="0" fontId="6" fillId="0" borderId="6" xfId="7" applyFont="1" applyFill="1" applyBorder="1" applyAlignment="1">
      <alignment horizontal="left" vertical="center" indent="1"/>
    </xf>
    <xf numFmtId="0" fontId="6" fillId="0" borderId="7" xfId="7" applyFont="1" applyFill="1" applyBorder="1" applyAlignment="1">
      <alignment horizontal="left" vertical="center" wrapText="1" indent="1"/>
    </xf>
    <xf numFmtId="3" fontId="6" fillId="0" borderId="2" xfId="7" applyNumberFormat="1" applyFont="1" applyFill="1" applyBorder="1" applyAlignment="1">
      <alignment horizontal="right" vertical="center" wrapText="1" indent="1"/>
    </xf>
    <xf numFmtId="0" fontId="6" fillId="0" borderId="5" xfId="7" applyFont="1" applyFill="1" applyBorder="1" applyAlignment="1">
      <alignment vertical="center"/>
    </xf>
    <xf numFmtId="3" fontId="5" fillId="3" borderId="8" xfId="8" applyNumberFormat="1" applyFont="1" applyFill="1" applyBorder="1" applyAlignment="1">
      <alignment horizontal="right" vertical="center" indent="1"/>
    </xf>
    <xf numFmtId="0" fontId="7" fillId="4" borderId="10" xfId="7" applyFont="1" applyFill="1" applyBorder="1" applyAlignment="1">
      <alignment horizontal="left" vertical="center" indent="1"/>
    </xf>
    <xf numFmtId="0" fontId="6" fillId="0" borderId="5" xfId="7" applyFont="1" applyFill="1" applyBorder="1" applyAlignment="1">
      <alignment horizontal="left" vertical="center" indent="1"/>
    </xf>
    <xf numFmtId="3" fontId="6" fillId="4" borderId="11" xfId="8" applyNumberFormat="1" applyFont="1" applyFill="1" applyBorder="1" applyAlignment="1">
      <alignment horizontal="right" vertical="center" indent="1"/>
    </xf>
    <xf numFmtId="3" fontId="6" fillId="4" borderId="5" xfId="8" applyNumberFormat="1" applyFont="1" applyFill="1" applyBorder="1" applyAlignment="1">
      <alignment horizontal="right" vertical="center" indent="1"/>
    </xf>
    <xf numFmtId="0" fontId="7" fillId="0" borderId="5" xfId="7" applyFont="1" applyFill="1" applyBorder="1" applyAlignment="1">
      <alignment horizontal="left" vertical="center" indent="1"/>
    </xf>
    <xf numFmtId="3" fontId="6" fillId="0" borderId="1" xfId="7" applyNumberFormat="1" applyFont="1" applyFill="1" applyBorder="1" applyAlignment="1">
      <alignment horizontal="right" vertical="center" wrapText="1" indent="1"/>
    </xf>
    <xf numFmtId="3" fontId="6" fillId="0" borderId="1" xfId="8" applyNumberFormat="1" applyFont="1" applyFill="1" applyBorder="1" applyAlignment="1">
      <alignment horizontal="right" vertical="center" indent="1"/>
    </xf>
    <xf numFmtId="3" fontId="5" fillId="3" borderId="9" xfId="8" applyNumberFormat="1" applyFont="1" applyFill="1" applyBorder="1" applyAlignment="1">
      <alignment horizontal="right" vertical="center" indent="1"/>
    </xf>
    <xf numFmtId="3" fontId="6" fillId="4" borderId="10" xfId="8" applyNumberFormat="1" applyFont="1" applyFill="1" applyBorder="1" applyAlignment="1">
      <alignment horizontal="right" vertical="center" indent="1"/>
    </xf>
    <xf numFmtId="0" fontId="5" fillId="0" borderId="5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left" vertical="center" indent="1"/>
    </xf>
    <xf numFmtId="3" fontId="8" fillId="0" borderId="8" xfId="7" applyNumberFormat="1" applyFont="1" applyFill="1" applyBorder="1" applyAlignment="1">
      <alignment horizontal="right" vertical="center" indent="1"/>
    </xf>
    <xf numFmtId="3" fontId="6" fillId="4" borderId="2" xfId="8" applyNumberFormat="1" applyFont="1" applyFill="1" applyBorder="1" applyAlignment="1">
      <alignment horizontal="right" vertical="center" indent="1"/>
    </xf>
    <xf numFmtId="0" fontId="4" fillId="0" borderId="0" xfId="2" applyFill="1" applyAlignment="1">
      <alignment wrapText="1"/>
    </xf>
    <xf numFmtId="3" fontId="4" fillId="0" borderId="0" xfId="2" applyNumberFormat="1" applyFill="1" applyAlignment="1">
      <alignment horizontal="right" vertical="center"/>
    </xf>
    <xf numFmtId="0" fontId="4" fillId="0" borderId="0" xfId="2" applyFill="1"/>
    <xf numFmtId="0" fontId="4" fillId="5" borderId="15" xfId="2" applyFill="1" applyBorder="1" applyAlignment="1">
      <alignment vertical="center" wrapText="1"/>
    </xf>
    <xf numFmtId="0" fontId="13" fillId="7" borderId="15" xfId="11" applyFont="1" applyFill="1" applyBorder="1" applyAlignment="1">
      <alignment horizontal="center" vertical="center" wrapText="1"/>
    </xf>
    <xf numFmtId="0" fontId="14" fillId="0" borderId="0" xfId="2" applyFont="1" applyFill="1"/>
    <xf numFmtId="3" fontId="16" fillId="0" borderId="15" xfId="4" applyNumberFormat="1" applyFont="1" applyFill="1" applyBorder="1" applyAlignment="1">
      <alignment horizontal="right" vertical="center"/>
    </xf>
    <xf numFmtId="3" fontId="16" fillId="0" borderId="15" xfId="2" applyNumberFormat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3" fontId="8" fillId="7" borderId="15" xfId="11" applyNumberFormat="1" applyFont="1" applyFill="1" applyBorder="1" applyAlignment="1">
      <alignment horizontal="right" vertical="center" wrapText="1"/>
    </xf>
    <xf numFmtId="0" fontId="11" fillId="7" borderId="15" xfId="11" applyFont="1" applyFill="1" applyBorder="1" applyAlignment="1">
      <alignment horizontal="center" vertical="center" wrapText="1"/>
    </xf>
    <xf numFmtId="0" fontId="17" fillId="0" borderId="0" xfId="2" applyFont="1" applyFill="1" applyAlignment="1">
      <alignment wrapText="1"/>
    </xf>
    <xf numFmtId="0" fontId="17" fillId="0" borderId="0" xfId="2" applyFont="1" applyFill="1"/>
    <xf numFmtId="3" fontId="17" fillId="0" borderId="0" xfId="2" applyNumberFormat="1" applyFont="1" applyFill="1" applyAlignment="1">
      <alignment horizontal="right" vertical="center" indent="1"/>
    </xf>
    <xf numFmtId="3" fontId="17" fillId="0" borderId="0" xfId="2" applyNumberFormat="1" applyFont="1" applyFill="1" applyAlignment="1">
      <alignment horizontal="center" vertical="center"/>
    </xf>
    <xf numFmtId="3" fontId="17" fillId="0" borderId="0" xfId="2" applyNumberFormat="1" applyFont="1" applyFill="1" applyAlignment="1">
      <alignment horizontal="right" vertical="center"/>
    </xf>
    <xf numFmtId="0" fontId="4" fillId="0" borderId="0" xfId="2" applyFill="1" applyAlignment="1">
      <alignment vertical="center" wrapText="1"/>
    </xf>
    <xf numFmtId="0" fontId="15" fillId="0" borderId="0" xfId="2" applyFont="1" applyFill="1"/>
    <xf numFmtId="3" fontId="4" fillId="0" borderId="0" xfId="2" applyNumberFormat="1" applyFill="1" applyAlignment="1">
      <alignment horizontal="right" vertical="center" indent="1"/>
    </xf>
    <xf numFmtId="3" fontId="4" fillId="0" borderId="0" xfId="2" applyNumberFormat="1" applyFill="1" applyAlignment="1">
      <alignment horizontal="center" vertical="center"/>
    </xf>
    <xf numFmtId="0" fontId="19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vertical="top" wrapText="1"/>
    </xf>
    <xf numFmtId="0" fontId="21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right" wrapText="1"/>
    </xf>
    <xf numFmtId="0" fontId="25" fillId="6" borderId="28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1" fillId="8" borderId="22" xfId="0" applyNumberFormat="1" applyFont="1" applyFill="1" applyBorder="1" applyAlignment="1">
      <alignment horizontal="right" vertical="center" wrapText="1"/>
    </xf>
    <xf numFmtId="0" fontId="21" fillId="8" borderId="36" xfId="0" applyFont="1" applyFill="1" applyBorder="1" applyAlignment="1">
      <alignment horizontal="right" vertical="center" wrapText="1"/>
    </xf>
    <xf numFmtId="0" fontId="21" fillId="8" borderId="37" xfId="0" applyFont="1" applyFill="1" applyBorder="1" applyAlignment="1">
      <alignment vertical="center" wrapText="1"/>
    </xf>
    <xf numFmtId="165" fontId="21" fillId="8" borderId="38" xfId="0" applyNumberFormat="1" applyFont="1" applyFill="1" applyBorder="1" applyAlignment="1">
      <alignment horizontal="center" vertical="center" wrapText="1"/>
    </xf>
    <xf numFmtId="165" fontId="21" fillId="8" borderId="39" xfId="0" applyNumberFormat="1" applyFont="1" applyFill="1" applyBorder="1" applyAlignment="1">
      <alignment horizontal="center" vertical="center" wrapText="1"/>
    </xf>
    <xf numFmtId="0" fontId="21" fillId="8" borderId="36" xfId="0" applyFont="1" applyFill="1" applyBorder="1" applyAlignment="1">
      <alignment horizontal="center" vertical="center" wrapText="1"/>
    </xf>
    <xf numFmtId="0" fontId="21" fillId="8" borderId="40" xfId="0" applyFont="1" applyFill="1" applyBorder="1" applyAlignment="1">
      <alignment horizontal="center" vertical="center" wrapText="1"/>
    </xf>
    <xf numFmtId="0" fontId="21" fillId="8" borderId="39" xfId="0" applyFont="1" applyFill="1" applyBorder="1" applyAlignment="1">
      <alignment horizontal="center" vertical="center" wrapText="1"/>
    </xf>
    <xf numFmtId="0" fontId="21" fillId="8" borderId="36" xfId="0" applyNumberFormat="1" applyFont="1" applyFill="1" applyBorder="1" applyAlignment="1">
      <alignment horizontal="right" vertical="center" wrapText="1"/>
    </xf>
    <xf numFmtId="165" fontId="21" fillId="8" borderId="36" xfId="0" applyNumberFormat="1" applyFont="1" applyFill="1" applyBorder="1" applyAlignment="1">
      <alignment horizontal="right" vertical="center" wrapText="1"/>
    </xf>
    <xf numFmtId="3" fontId="22" fillId="8" borderId="29" xfId="0" applyNumberFormat="1" applyFont="1" applyFill="1" applyBorder="1" applyAlignment="1">
      <alignment horizontal="right" vertical="center" wrapText="1"/>
    </xf>
    <xf numFmtId="0" fontId="22" fillId="8" borderId="44" xfId="0" applyFont="1" applyFill="1" applyBorder="1" applyAlignment="1">
      <alignment horizontal="center" vertical="center" wrapText="1"/>
    </xf>
    <xf numFmtId="165" fontId="21" fillId="8" borderId="48" xfId="0" applyNumberFormat="1" applyFont="1" applyFill="1" applyBorder="1" applyAlignment="1">
      <alignment horizontal="center" vertical="center" wrapText="1"/>
    </xf>
    <xf numFmtId="165" fontId="21" fillId="8" borderId="17" xfId="0" applyNumberFormat="1" applyFont="1" applyFill="1" applyBorder="1" applyAlignment="1">
      <alignment horizontal="center" vertical="center" wrapText="1"/>
    </xf>
    <xf numFmtId="0" fontId="21" fillId="10" borderId="49" xfId="0" applyFont="1" applyFill="1" applyBorder="1" applyAlignment="1">
      <alignment vertical="top" wrapText="1"/>
    </xf>
    <xf numFmtId="165" fontId="21" fillId="8" borderId="15" xfId="0" applyNumberFormat="1" applyFont="1" applyFill="1" applyBorder="1" applyAlignment="1">
      <alignment horizontal="right" vertical="center" wrapText="1"/>
    </xf>
    <xf numFmtId="165" fontId="21" fillId="8" borderId="17" xfId="0" applyNumberFormat="1" applyFont="1" applyFill="1" applyBorder="1" applyAlignment="1">
      <alignment horizontal="right" vertical="center" wrapText="1"/>
    </xf>
    <xf numFmtId="165" fontId="22" fillId="0" borderId="17" xfId="0" applyNumberFormat="1" applyFont="1" applyFill="1" applyBorder="1" applyAlignment="1">
      <alignment horizontal="right" vertical="center" wrapText="1"/>
    </xf>
    <xf numFmtId="165" fontId="21" fillId="8" borderId="50" xfId="0" applyNumberFormat="1" applyFont="1" applyFill="1" applyBorder="1" applyAlignment="1">
      <alignment horizontal="center" vertical="center" wrapText="1"/>
    </xf>
    <xf numFmtId="3" fontId="23" fillId="8" borderId="29" xfId="0" applyNumberFormat="1" applyFont="1" applyFill="1" applyBorder="1" applyAlignment="1">
      <alignment horizontal="right" vertical="top" wrapText="1"/>
    </xf>
    <xf numFmtId="3" fontId="23" fillId="0" borderId="29" xfId="0" applyNumberFormat="1" applyFont="1" applyFill="1" applyBorder="1" applyAlignment="1">
      <alignment horizontal="right" vertical="top" wrapText="1"/>
    </xf>
    <xf numFmtId="0" fontId="22" fillId="8" borderId="44" xfId="0" applyFont="1" applyFill="1" applyBorder="1" applyAlignment="1">
      <alignment horizontal="center" vertical="top" wrapText="1"/>
    </xf>
    <xf numFmtId="3" fontId="27" fillId="9" borderId="29" xfId="0" applyNumberFormat="1" applyFont="1" applyFill="1" applyBorder="1" applyAlignment="1">
      <alignment horizontal="right" vertical="center" wrapText="1"/>
    </xf>
    <xf numFmtId="0" fontId="27" fillId="9" borderId="44" xfId="0" applyFont="1" applyFill="1" applyBorder="1" applyAlignment="1">
      <alignment horizontal="center" vertical="center" wrapText="1"/>
    </xf>
    <xf numFmtId="0" fontId="0" fillId="0" borderId="0" xfId="0" applyBorder="1">
      <alignment wrapText="1"/>
    </xf>
    <xf numFmtId="0" fontId="21" fillId="10" borderId="34" xfId="0" applyFont="1" applyFill="1" applyBorder="1" applyAlignment="1">
      <alignment vertical="top" wrapText="1"/>
    </xf>
    <xf numFmtId="0" fontId="21" fillId="8" borderId="35" xfId="0" applyFont="1" applyFill="1" applyBorder="1" applyAlignment="1">
      <alignment horizontal="center" vertical="center" wrapText="1"/>
    </xf>
    <xf numFmtId="3" fontId="21" fillId="8" borderId="36" xfId="0" applyNumberFormat="1" applyFont="1" applyFill="1" applyBorder="1" applyAlignment="1">
      <alignment horizontal="right" vertical="center" wrapText="1"/>
    </xf>
    <xf numFmtId="165" fontId="21" fillId="8" borderId="52" xfId="0" applyNumberFormat="1" applyFont="1" applyFill="1" applyBorder="1" applyAlignment="1">
      <alignment horizontal="center" vertical="center" wrapText="1"/>
    </xf>
    <xf numFmtId="165" fontId="21" fillId="8" borderId="53" xfId="0" applyNumberFormat="1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21" fillId="8" borderId="54" xfId="0" applyFont="1" applyFill="1" applyBorder="1" applyAlignment="1">
      <alignment horizontal="center" vertical="center" wrapText="1"/>
    </xf>
    <xf numFmtId="0" fontId="21" fillId="10" borderId="36" xfId="0" applyFont="1" applyFill="1" applyBorder="1" applyAlignment="1">
      <alignment vertical="top" wrapText="1"/>
    </xf>
    <xf numFmtId="0" fontId="21" fillId="8" borderId="53" xfId="0" applyFont="1" applyFill="1" applyBorder="1" applyAlignment="1">
      <alignment horizontal="center" vertical="center" wrapText="1"/>
    </xf>
    <xf numFmtId="3" fontId="21" fillId="8" borderId="40" xfId="0" applyNumberFormat="1" applyFont="1" applyFill="1" applyBorder="1" applyAlignment="1">
      <alignment horizontal="right" vertical="center" wrapText="1"/>
    </xf>
    <xf numFmtId="3" fontId="21" fillId="8" borderId="55" xfId="0" applyNumberFormat="1" applyFont="1" applyFill="1" applyBorder="1" applyAlignment="1">
      <alignment horizontal="right" vertical="center" wrapText="1"/>
    </xf>
    <xf numFmtId="0" fontId="21" fillId="10" borderId="56" xfId="0" applyFont="1" applyFill="1" applyBorder="1" applyAlignment="1">
      <alignment vertical="top" wrapText="1"/>
    </xf>
    <xf numFmtId="0" fontId="21" fillId="10" borderId="22" xfId="0" applyFont="1" applyFill="1" applyBorder="1" applyAlignment="1">
      <alignment vertical="top" wrapText="1"/>
    </xf>
    <xf numFmtId="3" fontId="6" fillId="4" borderId="1" xfId="8" applyNumberFormat="1" applyFont="1" applyFill="1" applyBorder="1" applyAlignment="1">
      <alignment horizontal="right" vertical="center" indent="1"/>
    </xf>
    <xf numFmtId="0" fontId="7" fillId="7" borderId="15" xfId="11" applyFont="1" applyFill="1" applyBorder="1" applyAlignment="1">
      <alignment horizontal="center" vertical="center" wrapText="1"/>
    </xf>
    <xf numFmtId="0" fontId="28" fillId="0" borderId="0" xfId="2" applyFont="1" applyFill="1"/>
    <xf numFmtId="3" fontId="29" fillId="6" borderId="15" xfId="9" applyNumberFormat="1" applyFont="1" applyFill="1" applyBorder="1" applyAlignment="1">
      <alignment horizontal="center" vertical="center"/>
    </xf>
    <xf numFmtId="3" fontId="29" fillId="6" borderId="15" xfId="11" applyNumberFormat="1" applyFont="1" applyFill="1" applyBorder="1" applyAlignment="1">
      <alignment horizontal="center" vertical="center" wrapText="1"/>
    </xf>
    <xf numFmtId="0" fontId="31" fillId="7" borderId="13" xfId="3" applyFont="1" applyFill="1" applyBorder="1" applyAlignment="1">
      <alignment vertical="center"/>
    </xf>
    <xf numFmtId="0" fontId="24" fillId="0" borderId="15" xfId="2" applyFont="1" applyFill="1" applyBorder="1" applyAlignment="1">
      <alignment horizontal="center" vertical="center" wrapText="1"/>
    </xf>
    <xf numFmtId="0" fontId="24" fillId="0" borderId="15" xfId="2" applyFont="1" applyFill="1" applyBorder="1" applyAlignment="1">
      <alignment horizontal="center" vertical="center"/>
    </xf>
    <xf numFmtId="0" fontId="26" fillId="0" borderId="15" xfId="2" applyFont="1" applyFill="1" applyBorder="1" applyAlignment="1" applyProtection="1">
      <alignment vertical="center" wrapText="1"/>
      <protection locked="0"/>
    </xf>
    <xf numFmtId="0" fontId="24" fillId="0" borderId="15" xfId="2" applyFont="1" applyFill="1" applyBorder="1" applyAlignment="1" applyProtection="1">
      <alignment horizontal="left" vertical="center" wrapText="1"/>
      <protection locked="0"/>
    </xf>
    <xf numFmtId="3" fontId="26" fillId="0" borderId="15" xfId="2" applyNumberFormat="1" applyFont="1" applyFill="1" applyBorder="1" applyAlignment="1">
      <alignment horizontal="right" vertical="center"/>
    </xf>
    <xf numFmtId="0" fontId="24" fillId="0" borderId="15" xfId="2" applyNumberFormat="1" applyFont="1" applyFill="1" applyBorder="1" applyAlignment="1">
      <alignment horizontal="center" vertical="center"/>
    </xf>
    <xf numFmtId="3" fontId="24" fillId="0" borderId="15" xfId="2" applyNumberFormat="1" applyFont="1" applyFill="1" applyBorder="1" applyAlignment="1">
      <alignment horizontal="right" vertical="center"/>
    </xf>
    <xf numFmtId="3" fontId="24" fillId="0" borderId="15" xfId="4" applyNumberFormat="1" applyFont="1" applyFill="1" applyBorder="1" applyAlignment="1">
      <alignment horizontal="right" vertical="center"/>
    </xf>
    <xf numFmtId="3" fontId="26" fillId="0" borderId="15" xfId="4" applyNumberFormat="1" applyFont="1" applyFill="1" applyBorder="1" applyAlignment="1">
      <alignment horizontal="right" vertical="center"/>
    </xf>
    <xf numFmtId="0" fontId="26" fillId="8" borderId="15" xfId="2" applyFont="1" applyFill="1" applyBorder="1" applyAlignment="1" applyProtection="1">
      <alignment vertical="center" wrapText="1"/>
      <protection locked="0"/>
    </xf>
    <xf numFmtId="0" fontId="31" fillId="7" borderId="14" xfId="3" applyFont="1" applyFill="1" applyBorder="1" applyAlignment="1">
      <alignment vertical="center"/>
    </xf>
    <xf numFmtId="3" fontId="31" fillId="7" borderId="15" xfId="11" applyNumberFormat="1" applyFont="1" applyFill="1" applyBorder="1" applyAlignment="1">
      <alignment horizontal="right" vertical="center" wrapText="1"/>
    </xf>
    <xf numFmtId="3" fontId="24" fillId="0" borderId="15" xfId="4" applyNumberFormat="1" applyFont="1" applyFill="1" applyBorder="1" applyAlignment="1">
      <alignment horizontal="left" vertical="center" wrapText="1"/>
    </xf>
    <xf numFmtId="0" fontId="17" fillId="0" borderId="15" xfId="2" applyFont="1" applyFill="1" applyBorder="1" applyAlignment="1">
      <alignment horizontal="center" vertical="center" wrapText="1"/>
    </xf>
    <xf numFmtId="0" fontId="17" fillId="8" borderId="15" xfId="2" applyFont="1" applyFill="1" applyBorder="1" applyAlignment="1">
      <alignment horizontal="center" vertical="center" wrapText="1"/>
    </xf>
    <xf numFmtId="0" fontId="32" fillId="8" borderId="15" xfId="2" applyFont="1" applyFill="1" applyBorder="1" applyAlignment="1" applyProtection="1">
      <alignment vertical="center" wrapText="1"/>
      <protection locked="0"/>
    </xf>
    <xf numFmtId="0" fontId="32" fillId="0" borderId="15" xfId="2" applyFont="1" applyFill="1" applyBorder="1" applyAlignment="1" applyProtection="1">
      <alignment vertical="center" wrapText="1"/>
      <protection locked="0"/>
    </xf>
    <xf numFmtId="0" fontId="17" fillId="0" borderId="15" xfId="2" applyFont="1" applyFill="1" applyBorder="1" applyAlignment="1" applyProtection="1">
      <alignment horizontal="left" vertical="center" wrapText="1"/>
      <protection locked="0"/>
    </xf>
    <xf numFmtId="3" fontId="17" fillId="0" borderId="15" xfId="2" applyNumberFormat="1" applyFont="1" applyFill="1" applyBorder="1" applyAlignment="1">
      <alignment horizontal="right" vertical="center"/>
    </xf>
    <xf numFmtId="0" fontId="24" fillId="8" borderId="15" xfId="2" applyFont="1" applyFill="1" applyBorder="1" applyAlignment="1">
      <alignment horizontal="center" vertical="center" wrapText="1"/>
    </xf>
    <xf numFmtId="0" fontId="24" fillId="8" borderId="15" xfId="2" applyFont="1" applyFill="1" applyBorder="1" applyAlignment="1" applyProtection="1">
      <alignment horizontal="left" vertical="center" wrapText="1"/>
      <protection locked="0"/>
    </xf>
    <xf numFmtId="3" fontId="26" fillId="8" borderId="15" xfId="2" applyNumberFormat="1" applyFont="1" applyFill="1" applyBorder="1" applyAlignment="1">
      <alignment horizontal="right" vertical="center"/>
    </xf>
    <xf numFmtId="0" fontId="17" fillId="0" borderId="14" xfId="2" applyFont="1" applyFill="1" applyBorder="1" applyAlignment="1">
      <alignment horizontal="center" vertical="center" wrapText="1"/>
    </xf>
    <xf numFmtId="3" fontId="29" fillId="6" borderId="15" xfId="9" applyNumberFormat="1" applyFont="1" applyFill="1" applyBorder="1" applyAlignment="1">
      <alignment horizontal="center" vertical="center"/>
    </xf>
    <xf numFmtId="0" fontId="21" fillId="8" borderId="36" xfId="0" applyFont="1" applyFill="1" applyBorder="1" applyAlignment="1">
      <alignment vertical="center" wrapText="1"/>
    </xf>
    <xf numFmtId="0" fontId="21" fillId="10" borderId="36" xfId="0" applyFont="1" applyFill="1" applyBorder="1" applyAlignment="1">
      <alignment vertical="center" wrapText="1"/>
    </xf>
    <xf numFmtId="0" fontId="21" fillId="10" borderId="61" xfId="0" applyFont="1" applyFill="1" applyBorder="1" applyAlignment="1">
      <alignment vertical="top" wrapText="1"/>
    </xf>
    <xf numFmtId="0" fontId="21" fillId="8" borderId="59" xfId="0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3" fontId="6" fillId="0" borderId="2" xfId="8" applyNumberFormat="1" applyFont="1" applyFill="1" applyBorder="1" applyAlignment="1">
      <alignment horizontal="right" vertical="center" indent="1"/>
    </xf>
    <xf numFmtId="0" fontId="25" fillId="6" borderId="28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vertical="top"/>
    </xf>
    <xf numFmtId="0" fontId="0" fillId="0" borderId="0" xfId="0" applyAlignment="1">
      <alignment vertical="top" wrapText="1"/>
    </xf>
    <xf numFmtId="0" fontId="21" fillId="10" borderId="57" xfId="0" applyFont="1" applyFill="1" applyBorder="1" applyAlignment="1">
      <alignment vertical="center" wrapText="1"/>
    </xf>
    <xf numFmtId="0" fontId="21" fillId="10" borderId="61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top" wrapText="1"/>
    </xf>
    <xf numFmtId="0" fontId="24" fillId="0" borderId="13" xfId="2" applyFont="1" applyFill="1" applyBorder="1" applyAlignment="1">
      <alignment horizontal="center" vertical="center"/>
    </xf>
    <xf numFmtId="0" fontId="33" fillId="8" borderId="15" xfId="0" applyFont="1" applyFill="1" applyBorder="1" applyAlignment="1">
      <alignment vertical="center" wrapText="1"/>
    </xf>
    <xf numFmtId="0" fontId="21" fillId="8" borderId="15" xfId="0" applyFont="1" applyFill="1" applyBorder="1" applyAlignment="1">
      <alignment vertical="center" wrapText="1"/>
    </xf>
    <xf numFmtId="0" fontId="21" fillId="8" borderId="15" xfId="0" applyFont="1" applyFill="1" applyBorder="1" applyAlignment="1">
      <alignment horizontal="center" vertical="center" wrapText="1"/>
    </xf>
    <xf numFmtId="3" fontId="21" fillId="10" borderId="15" xfId="0" applyNumberFormat="1" applyFont="1" applyFill="1" applyBorder="1" applyAlignment="1">
      <alignment horizontal="right" vertical="center" wrapText="1"/>
    </xf>
    <xf numFmtId="3" fontId="21" fillId="10" borderId="15" xfId="0" applyNumberFormat="1" applyFont="1" applyFill="1" applyBorder="1" applyAlignment="1">
      <alignment vertical="center" wrapText="1"/>
    </xf>
    <xf numFmtId="3" fontId="26" fillId="8" borderId="60" xfId="4" applyNumberFormat="1" applyFont="1" applyFill="1" applyBorder="1" applyAlignment="1">
      <alignment horizontal="right" vertical="center"/>
    </xf>
    <xf numFmtId="3" fontId="24" fillId="8" borderId="15" xfId="4" applyNumberFormat="1" applyFont="1" applyFill="1" applyBorder="1" applyAlignment="1">
      <alignment horizontal="right" vertical="center"/>
    </xf>
    <xf numFmtId="3" fontId="21" fillId="10" borderId="15" xfId="0" applyNumberFormat="1" applyFont="1" applyFill="1" applyBorder="1" applyAlignment="1">
      <alignment horizontal="center" vertical="center" wrapText="1"/>
    </xf>
    <xf numFmtId="0" fontId="24" fillId="8" borderId="15" xfId="2" applyFont="1" applyFill="1" applyBorder="1" applyAlignment="1">
      <alignment horizontal="center" vertical="center"/>
    </xf>
    <xf numFmtId="0" fontId="17" fillId="8" borderId="15" xfId="2" applyFont="1" applyFill="1" applyBorder="1" applyAlignment="1" applyProtection="1">
      <alignment horizontal="left" vertical="center" wrapText="1"/>
      <protection locked="0"/>
    </xf>
    <xf numFmtId="0" fontId="24" fillId="8" borderId="15" xfId="2" applyNumberFormat="1" applyFont="1" applyFill="1" applyBorder="1" applyAlignment="1">
      <alignment horizontal="center" vertical="center"/>
    </xf>
    <xf numFmtId="3" fontId="17" fillId="8" borderId="15" xfId="2" applyNumberFormat="1" applyFont="1" applyFill="1" applyBorder="1" applyAlignment="1">
      <alignment horizontal="right" vertical="center"/>
    </xf>
    <xf numFmtId="3" fontId="26" fillId="8" borderId="15" xfId="4" applyNumberFormat="1" applyFont="1" applyFill="1" applyBorder="1" applyAlignment="1">
      <alignment horizontal="right" vertical="center"/>
    </xf>
    <xf numFmtId="3" fontId="24" fillId="8" borderId="15" xfId="4" applyNumberFormat="1" applyFont="1" applyFill="1" applyBorder="1" applyAlignment="1">
      <alignment horizontal="left" vertical="center" wrapText="1"/>
    </xf>
    <xf numFmtId="3" fontId="21" fillId="8" borderId="15" xfId="0" applyNumberFormat="1" applyFont="1" applyFill="1" applyBorder="1" applyAlignment="1">
      <alignment vertical="center" wrapText="1"/>
    </xf>
    <xf numFmtId="0" fontId="22" fillId="8" borderId="36" xfId="0" applyNumberFormat="1" applyFont="1" applyFill="1" applyBorder="1" applyAlignment="1">
      <alignment horizontal="right" vertical="center" wrapText="1"/>
    </xf>
    <xf numFmtId="0" fontId="24" fillId="0" borderId="15" xfId="2" applyFont="1" applyFill="1" applyBorder="1" applyAlignment="1" applyProtection="1">
      <alignment vertical="center" wrapText="1"/>
      <protection locked="0"/>
    </xf>
    <xf numFmtId="3" fontId="24" fillId="8" borderId="15" xfId="2" applyNumberFormat="1" applyFont="1" applyFill="1" applyBorder="1" applyAlignment="1">
      <alignment horizontal="right" vertical="center"/>
    </xf>
    <xf numFmtId="3" fontId="21" fillId="8" borderId="15" xfId="0" applyNumberFormat="1" applyFont="1" applyFill="1" applyBorder="1" applyAlignment="1">
      <alignment horizontal="right" vertical="center" wrapText="1"/>
    </xf>
    <xf numFmtId="0" fontId="1" fillId="0" borderId="0" xfId="6" applyFont="1" applyFill="1" applyAlignment="1">
      <alignment horizontal="center" vertical="center"/>
    </xf>
    <xf numFmtId="3" fontId="2" fillId="0" borderId="0" xfId="6" applyNumberFormat="1" applyFill="1"/>
    <xf numFmtId="3" fontId="2" fillId="0" borderId="0" xfId="6" applyNumberFormat="1" applyFill="1" applyAlignment="1">
      <alignment horizontal="center" vertical="center"/>
    </xf>
    <xf numFmtId="0" fontId="21" fillId="10" borderId="24" xfId="0" applyFont="1" applyFill="1" applyBorder="1" applyAlignment="1">
      <alignment vertical="top" wrapText="1"/>
    </xf>
    <xf numFmtId="3" fontId="21" fillId="8" borderId="24" xfId="0" applyNumberFormat="1" applyFont="1" applyFill="1" applyBorder="1" applyAlignment="1">
      <alignment horizontal="right" vertical="center" wrapText="1"/>
    </xf>
    <xf numFmtId="165" fontId="21" fillId="8" borderId="24" xfId="0" applyNumberFormat="1" applyFont="1" applyFill="1" applyBorder="1" applyAlignment="1">
      <alignment horizontal="right" vertical="center" wrapText="1"/>
    </xf>
    <xf numFmtId="0" fontId="21" fillId="8" borderId="24" xfId="0" applyNumberFormat="1" applyFont="1" applyFill="1" applyBorder="1" applyAlignment="1">
      <alignment horizontal="right" vertical="center" wrapText="1"/>
    </xf>
    <xf numFmtId="3" fontId="21" fillId="8" borderId="54" xfId="0" applyNumberFormat="1" applyFont="1" applyFill="1" applyBorder="1" applyAlignment="1">
      <alignment horizontal="right" vertical="center" wrapText="1"/>
    </xf>
    <xf numFmtId="3" fontId="21" fillId="8" borderId="25" xfId="0" applyNumberFormat="1" applyFont="1" applyFill="1" applyBorder="1" applyAlignment="1">
      <alignment horizontal="right" vertical="center" wrapText="1"/>
    </xf>
    <xf numFmtId="0" fontId="21" fillId="8" borderId="66" xfId="0" applyFont="1" applyFill="1" applyBorder="1" applyAlignment="1">
      <alignment vertical="center" wrapText="1"/>
    </xf>
    <xf numFmtId="0" fontId="21" fillId="10" borderId="15" xfId="0" applyFont="1" applyFill="1" applyBorder="1" applyAlignment="1">
      <alignment vertical="top" wrapText="1"/>
    </xf>
    <xf numFmtId="0" fontId="21" fillId="0" borderId="36" xfId="0" applyNumberFormat="1" applyFont="1" applyFill="1" applyBorder="1" applyAlignment="1">
      <alignment horizontal="right" vertical="center" wrapText="1"/>
    </xf>
    <xf numFmtId="3" fontId="21" fillId="0" borderId="36" xfId="0" applyNumberFormat="1" applyFont="1" applyFill="1" applyBorder="1" applyAlignment="1">
      <alignment horizontal="right" vertical="center" wrapText="1"/>
    </xf>
    <xf numFmtId="3" fontId="21" fillId="8" borderId="67" xfId="0" applyNumberFormat="1" applyFont="1" applyFill="1" applyBorder="1" applyAlignment="1">
      <alignment horizontal="right" vertical="center" wrapText="1"/>
    </xf>
    <xf numFmtId="0" fontId="21" fillId="10" borderId="68" xfId="0" applyFont="1" applyFill="1" applyBorder="1" applyAlignment="1">
      <alignment vertical="top" wrapText="1"/>
    </xf>
    <xf numFmtId="0" fontId="21" fillId="8" borderId="69" xfId="0" applyFont="1" applyFill="1" applyBorder="1" applyAlignment="1">
      <alignment horizontal="center" vertical="center" wrapText="1"/>
    </xf>
    <xf numFmtId="3" fontId="21" fillId="8" borderId="69" xfId="0" applyNumberFormat="1" applyFont="1" applyFill="1" applyBorder="1" applyAlignment="1">
      <alignment horizontal="right" vertical="center" wrapText="1"/>
    </xf>
    <xf numFmtId="0" fontId="21" fillId="10" borderId="24" xfId="0" applyFont="1" applyFill="1" applyBorder="1" applyAlignment="1">
      <alignment vertical="center" wrapText="1"/>
    </xf>
    <xf numFmtId="0" fontId="21" fillId="10" borderId="68" xfId="0" applyFont="1" applyFill="1" applyBorder="1" applyAlignment="1">
      <alignment vertical="center" wrapText="1"/>
    </xf>
    <xf numFmtId="0" fontId="21" fillId="10" borderId="15" xfId="0" applyFont="1" applyFill="1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21" fillId="10" borderId="70" xfId="0" applyFont="1" applyFill="1" applyBorder="1" applyAlignment="1">
      <alignment vertical="top" wrapText="1"/>
    </xf>
    <xf numFmtId="0" fontId="21" fillId="10" borderId="40" xfId="0" applyFont="1" applyFill="1" applyBorder="1" applyAlignment="1">
      <alignment vertical="top" wrapText="1"/>
    </xf>
    <xf numFmtId="0" fontId="21" fillId="8" borderId="71" xfId="0" applyFont="1" applyFill="1" applyBorder="1" applyAlignment="1">
      <alignment horizontal="center" vertical="center" wrapText="1"/>
    </xf>
    <xf numFmtId="0" fontId="21" fillId="10" borderId="72" xfId="0" applyFont="1" applyFill="1" applyBorder="1" applyAlignment="1">
      <alignment vertical="top" wrapText="1"/>
    </xf>
    <xf numFmtId="3" fontId="21" fillId="8" borderId="73" xfId="0" applyNumberFormat="1" applyFont="1" applyFill="1" applyBorder="1" applyAlignment="1">
      <alignment horizontal="right" vertical="center" wrapText="1"/>
    </xf>
    <xf numFmtId="3" fontId="21" fillId="8" borderId="74" xfId="0" applyNumberFormat="1" applyFont="1" applyFill="1" applyBorder="1" applyAlignment="1">
      <alignment horizontal="right" vertical="center" wrapText="1"/>
    </xf>
    <xf numFmtId="1" fontId="21" fillId="10" borderId="15" xfId="0" applyNumberFormat="1" applyFont="1" applyFill="1" applyBorder="1" applyAlignment="1">
      <alignment horizontal="center" vertical="center" wrapText="1"/>
    </xf>
    <xf numFmtId="3" fontId="26" fillId="7" borderId="15" xfId="2" applyNumberFormat="1" applyFont="1" applyFill="1" applyBorder="1" applyAlignment="1">
      <alignment horizontal="right" vertical="center"/>
    </xf>
    <xf numFmtId="3" fontId="24" fillId="7" borderId="15" xfId="4" applyNumberFormat="1" applyFont="1" applyFill="1" applyBorder="1" applyAlignment="1">
      <alignment horizontal="right" vertical="center"/>
    </xf>
    <xf numFmtId="3" fontId="21" fillId="7" borderId="15" xfId="0" applyNumberFormat="1" applyFont="1" applyFill="1" applyBorder="1" applyAlignment="1">
      <alignment horizontal="right" vertical="center" wrapText="1"/>
    </xf>
    <xf numFmtId="3" fontId="24" fillId="7" borderId="15" xfId="2" applyNumberFormat="1" applyFont="1" applyFill="1" applyBorder="1" applyAlignment="1">
      <alignment horizontal="right" vertical="center"/>
    </xf>
    <xf numFmtId="3" fontId="21" fillId="7" borderId="36" xfId="0" applyNumberFormat="1" applyFont="1" applyFill="1" applyBorder="1" applyAlignment="1">
      <alignment horizontal="right" vertical="center" wrapText="1"/>
    </xf>
    <xf numFmtId="0" fontId="21" fillId="7" borderId="36" xfId="0" applyFont="1" applyFill="1" applyBorder="1" applyAlignment="1">
      <alignment horizontal="right" vertical="center" wrapText="1"/>
    </xf>
    <xf numFmtId="3" fontId="21" fillId="7" borderId="39" xfId="0" applyNumberFormat="1" applyFont="1" applyFill="1" applyBorder="1" applyAlignment="1">
      <alignment horizontal="right" vertical="center" wrapText="1"/>
    </xf>
    <xf numFmtId="3" fontId="21" fillId="7" borderId="74" xfId="0" applyNumberFormat="1" applyFont="1" applyFill="1" applyBorder="1" applyAlignment="1">
      <alignment horizontal="right" vertical="center" wrapText="1"/>
    </xf>
    <xf numFmtId="3" fontId="21" fillId="7" borderId="65" xfId="0" applyNumberFormat="1" applyFont="1" applyFill="1" applyBorder="1" applyAlignment="1">
      <alignment horizontal="right" vertical="center" wrapText="1"/>
    </xf>
    <xf numFmtId="3" fontId="21" fillId="7" borderId="58" xfId="0" applyNumberFormat="1" applyFont="1" applyFill="1" applyBorder="1" applyAlignment="1">
      <alignment horizontal="right" vertical="center" wrapText="1"/>
    </xf>
    <xf numFmtId="3" fontId="21" fillId="7" borderId="68" xfId="0" applyNumberFormat="1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vertical="top"/>
    </xf>
    <xf numFmtId="0" fontId="21" fillId="7" borderId="36" xfId="0" applyNumberFormat="1" applyFont="1" applyFill="1" applyBorder="1" applyAlignment="1">
      <alignment horizontal="right" vertical="center" wrapText="1"/>
    </xf>
    <xf numFmtId="3" fontId="22" fillId="7" borderId="29" xfId="0" applyNumberFormat="1" applyFont="1" applyFill="1" applyBorder="1" applyAlignment="1">
      <alignment horizontal="right" vertical="center" wrapText="1"/>
    </xf>
    <xf numFmtId="0" fontId="34" fillId="0" borderId="0" xfId="6" applyFont="1"/>
    <xf numFmtId="0" fontId="35" fillId="0" borderId="0" xfId="6" applyFont="1"/>
    <xf numFmtId="0" fontId="8" fillId="0" borderId="9" xfId="7" applyFont="1" applyFill="1" applyBorder="1" applyAlignment="1">
      <alignment horizontal="left" vertical="center" indent="1"/>
    </xf>
    <xf numFmtId="0" fontId="8" fillId="0" borderId="3" xfId="7" applyFont="1" applyFill="1" applyBorder="1" applyAlignment="1">
      <alignment horizontal="left" vertical="center" indent="1"/>
    </xf>
    <xf numFmtId="0" fontId="10" fillId="0" borderId="0" xfId="6" applyFont="1" applyAlignment="1"/>
    <xf numFmtId="0" fontId="0" fillId="0" borderId="0" xfId="0" applyAlignment="1"/>
    <xf numFmtId="0" fontId="5" fillId="2" borderId="8" xfId="7" applyFont="1" applyFill="1" applyBorder="1" applyAlignment="1">
      <alignment horizontal="center" vertical="center" wrapText="1"/>
    </xf>
    <xf numFmtId="0" fontId="7" fillId="3" borderId="9" xfId="7" applyFont="1" applyFill="1" applyBorder="1" applyAlignment="1">
      <alignment horizontal="left" vertical="center" indent="1"/>
    </xf>
    <xf numFmtId="0" fontId="7" fillId="3" borderId="3" xfId="7" applyFont="1" applyFill="1" applyBorder="1" applyAlignment="1">
      <alignment horizontal="left" vertical="center" indent="1"/>
    </xf>
    <xf numFmtId="0" fontId="7" fillId="3" borderId="4" xfId="7" applyFont="1" applyFill="1" applyBorder="1" applyAlignment="1">
      <alignment horizontal="left" vertical="center" indent="1"/>
    </xf>
    <xf numFmtId="0" fontId="7" fillId="3" borderId="10" xfId="7" applyFont="1" applyFill="1" applyBorder="1" applyAlignment="1">
      <alignment horizontal="left" vertical="center" indent="1"/>
    </xf>
    <xf numFmtId="3" fontId="11" fillId="6" borderId="15" xfId="3" applyNumberFormat="1" applyFont="1" applyFill="1" applyBorder="1" applyAlignment="1">
      <alignment horizontal="center" vertical="center" wrapText="1"/>
    </xf>
    <xf numFmtId="164" fontId="29" fillId="6" borderId="15" xfId="3" applyNumberFormat="1" applyFont="1" applyFill="1" applyBorder="1" applyAlignment="1">
      <alignment horizontal="center" vertical="center" wrapText="1"/>
    </xf>
    <xf numFmtId="164" fontId="29" fillId="6" borderId="16" xfId="3" applyNumberFormat="1" applyFont="1" applyFill="1" applyBorder="1" applyAlignment="1">
      <alignment horizontal="center" vertical="center" textRotation="90" wrapText="1"/>
    </xf>
    <xf numFmtId="164" fontId="29" fillId="6" borderId="17" xfId="3" applyNumberFormat="1" applyFont="1" applyFill="1" applyBorder="1" applyAlignment="1">
      <alignment horizontal="center" vertical="center" textRotation="90" wrapText="1"/>
    </xf>
    <xf numFmtId="164" fontId="29" fillId="6" borderId="16" xfId="3" applyNumberFormat="1" applyFont="1" applyFill="1" applyBorder="1" applyAlignment="1">
      <alignment horizontal="center" vertical="center" wrapText="1"/>
    </xf>
    <xf numFmtId="164" fontId="29" fillId="6" borderId="17" xfId="3" applyNumberFormat="1" applyFont="1" applyFill="1" applyBorder="1" applyAlignment="1">
      <alignment horizontal="center" vertical="center" wrapText="1"/>
    </xf>
    <xf numFmtId="3" fontId="29" fillId="6" borderId="15" xfId="3" applyNumberFormat="1" applyFont="1" applyFill="1" applyBorder="1" applyAlignment="1">
      <alignment horizontal="center" vertical="center" wrapText="1"/>
    </xf>
    <xf numFmtId="0" fontId="29" fillId="6" borderId="15" xfId="3" applyFont="1" applyFill="1" applyBorder="1" applyAlignment="1">
      <alignment horizontal="center" vertical="center" wrapText="1"/>
    </xf>
    <xf numFmtId="0" fontId="29" fillId="6" borderId="16" xfId="3" applyFont="1" applyFill="1" applyBorder="1" applyAlignment="1">
      <alignment horizontal="center" vertical="center" wrapText="1"/>
    </xf>
    <xf numFmtId="0" fontId="30" fillId="0" borderId="17" xfId="2" applyFont="1" applyBorder="1" applyAlignment="1">
      <alignment horizontal="center" vertical="center" wrapText="1"/>
    </xf>
    <xf numFmtId="3" fontId="29" fillId="6" borderId="15" xfId="9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26" fillId="0" borderId="13" xfId="2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0" fontId="11" fillId="0" borderId="60" xfId="0" applyFont="1" applyBorder="1" applyAlignment="1">
      <alignment vertical="center" wrapText="1"/>
    </xf>
    <xf numFmtId="0" fontId="31" fillId="7" borderId="13" xfId="3" applyFont="1" applyFill="1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8" fillId="5" borderId="13" xfId="10" applyFont="1" applyFill="1" applyBorder="1" applyAlignment="1">
      <alignment horizontal="left" vertical="center"/>
    </xf>
    <xf numFmtId="0" fontId="8" fillId="5" borderId="14" xfId="10" applyFont="1" applyFill="1" applyBorder="1" applyAlignment="1">
      <alignment horizontal="left" vertical="center"/>
    </xf>
    <xf numFmtId="0" fontId="29" fillId="6" borderId="15" xfId="3" applyFont="1" applyFill="1" applyBorder="1" applyAlignment="1">
      <alignment horizontal="center" vertical="center" textRotation="90" wrapText="1"/>
    </xf>
    <xf numFmtId="0" fontId="29" fillId="6" borderId="17" xfId="3" applyFont="1" applyFill="1" applyBorder="1" applyAlignment="1">
      <alignment horizontal="center" vertical="center" wrapText="1"/>
    </xf>
    <xf numFmtId="0" fontId="7" fillId="5" borderId="13" xfId="10" applyFont="1" applyFill="1" applyBorder="1" applyAlignment="1">
      <alignment horizontal="left" vertical="center"/>
    </xf>
    <xf numFmtId="0" fontId="7" fillId="5" borderId="14" xfId="10" applyFont="1" applyFill="1" applyBorder="1" applyAlignment="1">
      <alignment horizontal="left" vertical="center"/>
    </xf>
    <xf numFmtId="0" fontId="29" fillId="6" borderId="16" xfId="3" applyFont="1" applyFill="1" applyBorder="1" applyAlignment="1">
      <alignment horizontal="center" vertical="center" textRotation="90" wrapText="1"/>
    </xf>
    <xf numFmtId="0" fontId="30" fillId="0" borderId="17" xfId="2" applyFont="1" applyBorder="1" applyAlignment="1">
      <alignment horizontal="center" vertical="center" textRotation="90" wrapText="1"/>
    </xf>
    <xf numFmtId="164" fontId="29" fillId="6" borderId="15" xfId="3" applyNumberFormat="1" applyFont="1" applyFill="1" applyBorder="1" applyAlignment="1">
      <alignment horizontal="center" vertical="center" textRotation="90" wrapText="1"/>
    </xf>
    <xf numFmtId="0" fontId="32" fillId="0" borderId="13" xfId="2" applyFont="1" applyFill="1" applyBorder="1" applyAlignment="1">
      <alignment horizontal="center" vertical="center" wrapText="1"/>
    </xf>
    <xf numFmtId="0" fontId="19" fillId="9" borderId="18" xfId="0" applyFont="1" applyFill="1" applyBorder="1" applyAlignment="1">
      <alignment horizontal="left" vertical="top" wrapText="1"/>
    </xf>
    <xf numFmtId="0" fontId="0" fillId="9" borderId="19" xfId="0" applyFill="1" applyBorder="1" applyAlignment="1">
      <alignment horizontal="left" vertical="top" wrapText="1"/>
    </xf>
    <xf numFmtId="0" fontId="0" fillId="9" borderId="20" xfId="0" applyFill="1" applyBorder="1" applyAlignment="1">
      <alignment horizontal="left" vertical="top" wrapText="1"/>
    </xf>
    <xf numFmtId="0" fontId="25" fillId="6" borderId="21" xfId="0" applyFont="1" applyFill="1" applyBorder="1" applyAlignment="1">
      <alignment horizontal="center" vertical="center" textRotation="90" wrapText="1"/>
    </xf>
    <xf numFmtId="0" fontId="0" fillId="6" borderId="27" xfId="0" applyFill="1" applyBorder="1" applyAlignment="1">
      <alignment wrapText="1"/>
    </xf>
    <xf numFmtId="0" fontId="25" fillId="6" borderId="22" xfId="0" applyFont="1" applyFill="1" applyBorder="1" applyAlignment="1">
      <alignment horizontal="center" vertical="center" wrapText="1"/>
    </xf>
    <xf numFmtId="0" fontId="0" fillId="6" borderId="28" xfId="0" applyFill="1" applyBorder="1" applyAlignment="1">
      <alignment wrapText="1"/>
    </xf>
    <xf numFmtId="0" fontId="25" fillId="6" borderId="22" xfId="0" applyFont="1" applyFill="1" applyBorder="1" applyAlignment="1">
      <alignment horizontal="center" vertical="center" textRotation="90" wrapText="1"/>
    </xf>
    <xf numFmtId="0" fontId="0" fillId="6" borderId="28" xfId="0" applyFill="1" applyBorder="1" applyAlignment="1">
      <alignment textRotation="90" wrapText="1"/>
    </xf>
    <xf numFmtId="0" fontId="25" fillId="6" borderId="23" xfId="0" applyFont="1" applyFill="1" applyBorder="1" applyAlignment="1">
      <alignment horizontal="center" vertical="center" wrapText="1"/>
    </xf>
    <xf numFmtId="0" fontId="31" fillId="7" borderId="33" xfId="0" applyFont="1" applyFill="1" applyBorder="1" applyAlignment="1">
      <alignment vertical="top" wrapText="1"/>
    </xf>
    <xf numFmtId="0" fontId="22" fillId="8" borderId="62" xfId="0" applyFont="1" applyFill="1" applyBorder="1" applyAlignment="1">
      <alignment horizontal="center" vertical="center" wrapText="1"/>
    </xf>
    <xf numFmtId="0" fontId="22" fillId="8" borderId="63" xfId="0" applyFont="1" applyFill="1" applyBorder="1" applyAlignment="1">
      <alignment horizontal="center" vertical="center" wrapText="1"/>
    </xf>
    <xf numFmtId="0" fontId="22" fillId="8" borderId="42" xfId="0" applyFont="1" applyFill="1" applyBorder="1" applyAlignment="1">
      <alignment horizontal="center" vertical="center" wrapText="1"/>
    </xf>
    <xf numFmtId="0" fontId="27" fillId="9" borderId="45" xfId="0" applyFont="1" applyFill="1" applyBorder="1" applyAlignment="1">
      <alignment horizontal="left" vertical="center" wrapText="1"/>
    </xf>
    <xf numFmtId="0" fontId="12" fillId="9" borderId="46" xfId="0" applyFont="1" applyFill="1" applyBorder="1" applyAlignment="1">
      <alignment horizontal="left" vertical="center" wrapText="1"/>
    </xf>
    <xf numFmtId="0" fontId="12" fillId="9" borderId="51" xfId="0" applyFont="1" applyFill="1" applyBorder="1" applyAlignment="1">
      <alignment horizontal="left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26" fillId="6" borderId="24" xfId="0" applyFont="1" applyFill="1" applyBorder="1" applyAlignment="1">
      <alignment horizontal="center" vertical="center" wrapText="1"/>
    </xf>
    <xf numFmtId="0" fontId="25" fillId="6" borderId="25" xfId="0" applyFont="1" applyFill="1" applyBorder="1" applyAlignment="1">
      <alignment horizontal="center" vertical="center" wrapText="1"/>
    </xf>
    <xf numFmtId="0" fontId="0" fillId="6" borderId="30" xfId="0" applyFill="1" applyBorder="1" applyAlignment="1">
      <alignment wrapText="1"/>
    </xf>
    <xf numFmtId="0" fontId="25" fillId="6" borderId="26" xfId="0" applyFont="1" applyFill="1" applyBorder="1" applyAlignment="1">
      <alignment horizontal="center" vertical="center" wrapText="1"/>
    </xf>
    <xf numFmtId="0" fontId="0" fillId="6" borderId="31" xfId="0" applyFill="1" applyBorder="1" applyAlignment="1">
      <alignment wrapText="1"/>
    </xf>
    <xf numFmtId="0" fontId="0" fillId="0" borderId="28" xfId="0" applyBorder="1" applyAlignment="1">
      <alignment wrapText="1"/>
    </xf>
    <xf numFmtId="0" fontId="25" fillId="6" borderId="28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2" fillId="8" borderId="41" xfId="0" applyFont="1" applyFill="1" applyBorder="1" applyAlignment="1">
      <alignment horizontal="center" vertical="center" wrapText="1"/>
    </xf>
    <xf numFmtId="0" fontId="22" fillId="8" borderId="43" xfId="0" applyFont="1" applyFill="1" applyBorder="1" applyAlignment="1">
      <alignment horizontal="center" vertical="center" wrapText="1"/>
    </xf>
    <xf numFmtId="0" fontId="27" fillId="7" borderId="32" xfId="0" applyFont="1" applyFill="1" applyBorder="1" applyAlignment="1">
      <alignment vertical="top" wrapText="1"/>
    </xf>
    <xf numFmtId="0" fontId="27" fillId="7" borderId="33" xfId="0" applyFont="1" applyFill="1" applyBorder="1" applyAlignment="1">
      <alignment vertical="top" wrapText="1"/>
    </xf>
    <xf numFmtId="0" fontId="27" fillId="7" borderId="45" xfId="0" applyFont="1" applyFill="1" applyBorder="1" applyAlignment="1">
      <alignment vertical="top" wrapText="1"/>
    </xf>
    <xf numFmtId="0" fontId="27" fillId="7" borderId="46" xfId="0" applyFont="1" applyFill="1" applyBorder="1" applyAlignment="1">
      <alignment vertical="top" wrapText="1"/>
    </xf>
    <xf numFmtId="0" fontId="0" fillId="7" borderId="47" xfId="0" applyFill="1" applyBorder="1" applyAlignment="1">
      <alignment vertical="top" wrapText="1"/>
    </xf>
    <xf numFmtId="0" fontId="19" fillId="9" borderId="19" xfId="0" applyFont="1" applyFill="1" applyBorder="1" applyAlignment="1">
      <alignment horizontal="left" vertical="top" wrapText="1"/>
    </xf>
    <xf numFmtId="0" fontId="27" fillId="7" borderId="64" xfId="0" applyFont="1" applyFill="1" applyBorder="1" applyAlignment="1">
      <alignment vertical="top" wrapText="1"/>
    </xf>
    <xf numFmtId="0" fontId="27" fillId="9" borderId="46" xfId="0" applyFont="1" applyFill="1" applyBorder="1" applyAlignment="1">
      <alignment horizontal="left" vertical="center" wrapText="1"/>
    </xf>
    <xf numFmtId="0" fontId="27" fillId="7" borderId="47" xfId="0" applyFont="1" applyFill="1" applyBorder="1" applyAlignment="1">
      <alignment vertical="top" wrapText="1"/>
    </xf>
  </cellXfs>
  <cellStyles count="12">
    <cellStyle name="Normální" xfId="0" builtinId="0"/>
    <cellStyle name="Normální 2" xfId="1"/>
    <cellStyle name="Normální 2 2" xfId="6"/>
    <cellStyle name="Normální 3" xfId="2"/>
    <cellStyle name="Normální 4" xfId="5"/>
    <cellStyle name="Normální 5" xfId="4"/>
    <cellStyle name="normální_Investice - opravy 2007 - 14-11-06-HOL (3)1" xfId="10"/>
    <cellStyle name="normální_investice 2005- doprava-upravený2" xfId="9"/>
    <cellStyle name="normální_Investice 2005-školství - úprava (probráno se SEK) 2" xfId="3"/>
    <cellStyle name="normální_kultura2-upravené priority-3" xfId="11"/>
    <cellStyle name="normální_Požadavky na investice 2005 a plnění 2004-úprava 2" xfId="7"/>
    <cellStyle name="normální_Sešit1 2" xfId="8"/>
  </cellStyles>
  <dxfs count="0"/>
  <tableStyles count="0" defaultTableStyle="TableStyleMedium2" defaultPivotStyle="PivotStyleLight16"/>
  <colors>
    <mruColors>
      <color rgb="FFE4FC04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view="pageBreakPreview" zoomScaleNormal="100" zoomScaleSheetLayoutView="100" workbookViewId="0">
      <selection activeCell="I12" sqref="I12"/>
    </sheetView>
  </sheetViews>
  <sheetFormatPr defaultRowHeight="15" x14ac:dyDescent="0.25"/>
  <cols>
    <col min="1" max="1" width="9.140625" style="1"/>
    <col min="2" max="2" width="31.85546875" style="1" customWidth="1"/>
    <col min="3" max="3" width="72.5703125" style="1" customWidth="1"/>
    <col min="4" max="4" width="27.42578125" style="1" customWidth="1"/>
    <col min="5" max="5" width="32.140625" style="1" customWidth="1"/>
    <col min="6" max="6" width="32.7109375" style="1" customWidth="1"/>
    <col min="7" max="257" width="9.140625" style="1"/>
    <col min="258" max="258" width="27.28515625" style="1" customWidth="1"/>
    <col min="259" max="259" width="72.5703125" style="1" customWidth="1"/>
    <col min="260" max="260" width="27.42578125" style="1" customWidth="1"/>
    <col min="261" max="261" width="32.140625" style="1" customWidth="1"/>
    <col min="262" max="262" width="32.7109375" style="1" customWidth="1"/>
    <col min="263" max="513" width="9.140625" style="1"/>
    <col min="514" max="514" width="27.28515625" style="1" customWidth="1"/>
    <col min="515" max="515" width="72.5703125" style="1" customWidth="1"/>
    <col min="516" max="516" width="27.42578125" style="1" customWidth="1"/>
    <col min="517" max="517" width="32.140625" style="1" customWidth="1"/>
    <col min="518" max="518" width="32.7109375" style="1" customWidth="1"/>
    <col min="519" max="769" width="9.140625" style="1"/>
    <col min="770" max="770" width="27.28515625" style="1" customWidth="1"/>
    <col min="771" max="771" width="72.5703125" style="1" customWidth="1"/>
    <col min="772" max="772" width="27.42578125" style="1" customWidth="1"/>
    <col min="773" max="773" width="32.140625" style="1" customWidth="1"/>
    <col min="774" max="774" width="32.7109375" style="1" customWidth="1"/>
    <col min="775" max="1025" width="9.140625" style="1"/>
    <col min="1026" max="1026" width="27.28515625" style="1" customWidth="1"/>
    <col min="1027" max="1027" width="72.5703125" style="1" customWidth="1"/>
    <col min="1028" max="1028" width="27.42578125" style="1" customWidth="1"/>
    <col min="1029" max="1029" width="32.140625" style="1" customWidth="1"/>
    <col min="1030" max="1030" width="32.7109375" style="1" customWidth="1"/>
    <col min="1031" max="1281" width="9.140625" style="1"/>
    <col min="1282" max="1282" width="27.28515625" style="1" customWidth="1"/>
    <col min="1283" max="1283" width="72.5703125" style="1" customWidth="1"/>
    <col min="1284" max="1284" width="27.42578125" style="1" customWidth="1"/>
    <col min="1285" max="1285" width="32.140625" style="1" customWidth="1"/>
    <col min="1286" max="1286" width="32.7109375" style="1" customWidth="1"/>
    <col min="1287" max="1537" width="9.140625" style="1"/>
    <col min="1538" max="1538" width="27.28515625" style="1" customWidth="1"/>
    <col min="1539" max="1539" width="72.5703125" style="1" customWidth="1"/>
    <col min="1540" max="1540" width="27.42578125" style="1" customWidth="1"/>
    <col min="1541" max="1541" width="32.140625" style="1" customWidth="1"/>
    <col min="1542" max="1542" width="32.7109375" style="1" customWidth="1"/>
    <col min="1543" max="1793" width="9.140625" style="1"/>
    <col min="1794" max="1794" width="27.28515625" style="1" customWidth="1"/>
    <col min="1795" max="1795" width="72.5703125" style="1" customWidth="1"/>
    <col min="1796" max="1796" width="27.42578125" style="1" customWidth="1"/>
    <col min="1797" max="1797" width="32.140625" style="1" customWidth="1"/>
    <col min="1798" max="1798" width="32.7109375" style="1" customWidth="1"/>
    <col min="1799" max="2049" width="9.140625" style="1"/>
    <col min="2050" max="2050" width="27.28515625" style="1" customWidth="1"/>
    <col min="2051" max="2051" width="72.5703125" style="1" customWidth="1"/>
    <col min="2052" max="2052" width="27.42578125" style="1" customWidth="1"/>
    <col min="2053" max="2053" width="32.140625" style="1" customWidth="1"/>
    <col min="2054" max="2054" width="32.7109375" style="1" customWidth="1"/>
    <col min="2055" max="2305" width="9.140625" style="1"/>
    <col min="2306" max="2306" width="27.28515625" style="1" customWidth="1"/>
    <col min="2307" max="2307" width="72.5703125" style="1" customWidth="1"/>
    <col min="2308" max="2308" width="27.42578125" style="1" customWidth="1"/>
    <col min="2309" max="2309" width="32.140625" style="1" customWidth="1"/>
    <col min="2310" max="2310" width="32.7109375" style="1" customWidth="1"/>
    <col min="2311" max="2561" width="9.140625" style="1"/>
    <col min="2562" max="2562" width="27.28515625" style="1" customWidth="1"/>
    <col min="2563" max="2563" width="72.5703125" style="1" customWidth="1"/>
    <col min="2564" max="2564" width="27.42578125" style="1" customWidth="1"/>
    <col min="2565" max="2565" width="32.140625" style="1" customWidth="1"/>
    <col min="2566" max="2566" width="32.7109375" style="1" customWidth="1"/>
    <col min="2567" max="2817" width="9.140625" style="1"/>
    <col min="2818" max="2818" width="27.28515625" style="1" customWidth="1"/>
    <col min="2819" max="2819" width="72.5703125" style="1" customWidth="1"/>
    <col min="2820" max="2820" width="27.42578125" style="1" customWidth="1"/>
    <col min="2821" max="2821" width="32.140625" style="1" customWidth="1"/>
    <col min="2822" max="2822" width="32.7109375" style="1" customWidth="1"/>
    <col min="2823" max="3073" width="9.140625" style="1"/>
    <col min="3074" max="3074" width="27.28515625" style="1" customWidth="1"/>
    <col min="3075" max="3075" width="72.5703125" style="1" customWidth="1"/>
    <col min="3076" max="3076" width="27.42578125" style="1" customWidth="1"/>
    <col min="3077" max="3077" width="32.140625" style="1" customWidth="1"/>
    <col min="3078" max="3078" width="32.7109375" style="1" customWidth="1"/>
    <col min="3079" max="3329" width="9.140625" style="1"/>
    <col min="3330" max="3330" width="27.28515625" style="1" customWidth="1"/>
    <col min="3331" max="3331" width="72.5703125" style="1" customWidth="1"/>
    <col min="3332" max="3332" width="27.42578125" style="1" customWidth="1"/>
    <col min="3333" max="3333" width="32.140625" style="1" customWidth="1"/>
    <col min="3334" max="3334" width="32.7109375" style="1" customWidth="1"/>
    <col min="3335" max="3585" width="9.140625" style="1"/>
    <col min="3586" max="3586" width="27.28515625" style="1" customWidth="1"/>
    <col min="3587" max="3587" width="72.5703125" style="1" customWidth="1"/>
    <col min="3588" max="3588" width="27.42578125" style="1" customWidth="1"/>
    <col min="3589" max="3589" width="32.140625" style="1" customWidth="1"/>
    <col min="3590" max="3590" width="32.7109375" style="1" customWidth="1"/>
    <col min="3591" max="3841" width="9.140625" style="1"/>
    <col min="3842" max="3842" width="27.28515625" style="1" customWidth="1"/>
    <col min="3843" max="3843" width="72.5703125" style="1" customWidth="1"/>
    <col min="3844" max="3844" width="27.42578125" style="1" customWidth="1"/>
    <col min="3845" max="3845" width="32.140625" style="1" customWidth="1"/>
    <col min="3846" max="3846" width="32.7109375" style="1" customWidth="1"/>
    <col min="3847" max="4097" width="9.140625" style="1"/>
    <col min="4098" max="4098" width="27.28515625" style="1" customWidth="1"/>
    <col min="4099" max="4099" width="72.5703125" style="1" customWidth="1"/>
    <col min="4100" max="4100" width="27.42578125" style="1" customWidth="1"/>
    <col min="4101" max="4101" width="32.140625" style="1" customWidth="1"/>
    <col min="4102" max="4102" width="32.7109375" style="1" customWidth="1"/>
    <col min="4103" max="4353" width="9.140625" style="1"/>
    <col min="4354" max="4354" width="27.28515625" style="1" customWidth="1"/>
    <col min="4355" max="4355" width="72.5703125" style="1" customWidth="1"/>
    <col min="4356" max="4356" width="27.42578125" style="1" customWidth="1"/>
    <col min="4357" max="4357" width="32.140625" style="1" customWidth="1"/>
    <col min="4358" max="4358" width="32.7109375" style="1" customWidth="1"/>
    <col min="4359" max="4609" width="9.140625" style="1"/>
    <col min="4610" max="4610" width="27.28515625" style="1" customWidth="1"/>
    <col min="4611" max="4611" width="72.5703125" style="1" customWidth="1"/>
    <col min="4612" max="4612" width="27.42578125" style="1" customWidth="1"/>
    <col min="4613" max="4613" width="32.140625" style="1" customWidth="1"/>
    <col min="4614" max="4614" width="32.7109375" style="1" customWidth="1"/>
    <col min="4615" max="4865" width="9.140625" style="1"/>
    <col min="4866" max="4866" width="27.28515625" style="1" customWidth="1"/>
    <col min="4867" max="4867" width="72.5703125" style="1" customWidth="1"/>
    <col min="4868" max="4868" width="27.42578125" style="1" customWidth="1"/>
    <col min="4869" max="4869" width="32.140625" style="1" customWidth="1"/>
    <col min="4870" max="4870" width="32.7109375" style="1" customWidth="1"/>
    <col min="4871" max="5121" width="9.140625" style="1"/>
    <col min="5122" max="5122" width="27.28515625" style="1" customWidth="1"/>
    <col min="5123" max="5123" width="72.5703125" style="1" customWidth="1"/>
    <col min="5124" max="5124" width="27.42578125" style="1" customWidth="1"/>
    <col min="5125" max="5125" width="32.140625" style="1" customWidth="1"/>
    <col min="5126" max="5126" width="32.7109375" style="1" customWidth="1"/>
    <col min="5127" max="5377" width="9.140625" style="1"/>
    <col min="5378" max="5378" width="27.28515625" style="1" customWidth="1"/>
    <col min="5379" max="5379" width="72.5703125" style="1" customWidth="1"/>
    <col min="5380" max="5380" width="27.42578125" style="1" customWidth="1"/>
    <col min="5381" max="5381" width="32.140625" style="1" customWidth="1"/>
    <col min="5382" max="5382" width="32.7109375" style="1" customWidth="1"/>
    <col min="5383" max="5633" width="9.140625" style="1"/>
    <col min="5634" max="5634" width="27.28515625" style="1" customWidth="1"/>
    <col min="5635" max="5635" width="72.5703125" style="1" customWidth="1"/>
    <col min="5636" max="5636" width="27.42578125" style="1" customWidth="1"/>
    <col min="5637" max="5637" width="32.140625" style="1" customWidth="1"/>
    <col min="5638" max="5638" width="32.7109375" style="1" customWidth="1"/>
    <col min="5639" max="5889" width="9.140625" style="1"/>
    <col min="5890" max="5890" width="27.28515625" style="1" customWidth="1"/>
    <col min="5891" max="5891" width="72.5703125" style="1" customWidth="1"/>
    <col min="5892" max="5892" width="27.42578125" style="1" customWidth="1"/>
    <col min="5893" max="5893" width="32.140625" style="1" customWidth="1"/>
    <col min="5894" max="5894" width="32.7109375" style="1" customWidth="1"/>
    <col min="5895" max="6145" width="9.140625" style="1"/>
    <col min="6146" max="6146" width="27.28515625" style="1" customWidth="1"/>
    <col min="6147" max="6147" width="72.5703125" style="1" customWidth="1"/>
    <col min="6148" max="6148" width="27.42578125" style="1" customWidth="1"/>
    <col min="6149" max="6149" width="32.140625" style="1" customWidth="1"/>
    <col min="6150" max="6150" width="32.7109375" style="1" customWidth="1"/>
    <col min="6151" max="6401" width="9.140625" style="1"/>
    <col min="6402" max="6402" width="27.28515625" style="1" customWidth="1"/>
    <col min="6403" max="6403" width="72.5703125" style="1" customWidth="1"/>
    <col min="6404" max="6404" width="27.42578125" style="1" customWidth="1"/>
    <col min="6405" max="6405" width="32.140625" style="1" customWidth="1"/>
    <col min="6406" max="6406" width="32.7109375" style="1" customWidth="1"/>
    <col min="6407" max="6657" width="9.140625" style="1"/>
    <col min="6658" max="6658" width="27.28515625" style="1" customWidth="1"/>
    <col min="6659" max="6659" width="72.5703125" style="1" customWidth="1"/>
    <col min="6660" max="6660" width="27.42578125" style="1" customWidth="1"/>
    <col min="6661" max="6661" width="32.140625" style="1" customWidth="1"/>
    <col min="6662" max="6662" width="32.7109375" style="1" customWidth="1"/>
    <col min="6663" max="6913" width="9.140625" style="1"/>
    <col min="6914" max="6914" width="27.28515625" style="1" customWidth="1"/>
    <col min="6915" max="6915" width="72.5703125" style="1" customWidth="1"/>
    <col min="6916" max="6916" width="27.42578125" style="1" customWidth="1"/>
    <col min="6917" max="6917" width="32.140625" style="1" customWidth="1"/>
    <col min="6918" max="6918" width="32.7109375" style="1" customWidth="1"/>
    <col min="6919" max="7169" width="9.140625" style="1"/>
    <col min="7170" max="7170" width="27.28515625" style="1" customWidth="1"/>
    <col min="7171" max="7171" width="72.5703125" style="1" customWidth="1"/>
    <col min="7172" max="7172" width="27.42578125" style="1" customWidth="1"/>
    <col min="7173" max="7173" width="32.140625" style="1" customWidth="1"/>
    <col min="7174" max="7174" width="32.7109375" style="1" customWidth="1"/>
    <col min="7175" max="7425" width="9.140625" style="1"/>
    <col min="7426" max="7426" width="27.28515625" style="1" customWidth="1"/>
    <col min="7427" max="7427" width="72.5703125" style="1" customWidth="1"/>
    <col min="7428" max="7428" width="27.42578125" style="1" customWidth="1"/>
    <col min="7429" max="7429" width="32.140625" style="1" customWidth="1"/>
    <col min="7430" max="7430" width="32.7109375" style="1" customWidth="1"/>
    <col min="7431" max="7681" width="9.140625" style="1"/>
    <col min="7682" max="7682" width="27.28515625" style="1" customWidth="1"/>
    <col min="7683" max="7683" width="72.5703125" style="1" customWidth="1"/>
    <col min="7684" max="7684" width="27.42578125" style="1" customWidth="1"/>
    <col min="7685" max="7685" width="32.140625" style="1" customWidth="1"/>
    <col min="7686" max="7686" width="32.7109375" style="1" customWidth="1"/>
    <col min="7687" max="7937" width="9.140625" style="1"/>
    <col min="7938" max="7938" width="27.28515625" style="1" customWidth="1"/>
    <col min="7939" max="7939" width="72.5703125" style="1" customWidth="1"/>
    <col min="7940" max="7940" width="27.42578125" style="1" customWidth="1"/>
    <col min="7941" max="7941" width="32.140625" style="1" customWidth="1"/>
    <col min="7942" max="7942" width="32.7109375" style="1" customWidth="1"/>
    <col min="7943" max="8193" width="9.140625" style="1"/>
    <col min="8194" max="8194" width="27.28515625" style="1" customWidth="1"/>
    <col min="8195" max="8195" width="72.5703125" style="1" customWidth="1"/>
    <col min="8196" max="8196" width="27.42578125" style="1" customWidth="1"/>
    <col min="8197" max="8197" width="32.140625" style="1" customWidth="1"/>
    <col min="8198" max="8198" width="32.7109375" style="1" customWidth="1"/>
    <col min="8199" max="8449" width="9.140625" style="1"/>
    <col min="8450" max="8450" width="27.28515625" style="1" customWidth="1"/>
    <col min="8451" max="8451" width="72.5703125" style="1" customWidth="1"/>
    <col min="8452" max="8452" width="27.42578125" style="1" customWidth="1"/>
    <col min="8453" max="8453" width="32.140625" style="1" customWidth="1"/>
    <col min="8454" max="8454" width="32.7109375" style="1" customWidth="1"/>
    <col min="8455" max="8705" width="9.140625" style="1"/>
    <col min="8706" max="8706" width="27.28515625" style="1" customWidth="1"/>
    <col min="8707" max="8707" width="72.5703125" style="1" customWidth="1"/>
    <col min="8708" max="8708" width="27.42578125" style="1" customWidth="1"/>
    <col min="8709" max="8709" width="32.140625" style="1" customWidth="1"/>
    <col min="8710" max="8710" width="32.7109375" style="1" customWidth="1"/>
    <col min="8711" max="8961" width="9.140625" style="1"/>
    <col min="8962" max="8962" width="27.28515625" style="1" customWidth="1"/>
    <col min="8963" max="8963" width="72.5703125" style="1" customWidth="1"/>
    <col min="8964" max="8964" width="27.42578125" style="1" customWidth="1"/>
    <col min="8965" max="8965" width="32.140625" style="1" customWidth="1"/>
    <col min="8966" max="8966" width="32.7109375" style="1" customWidth="1"/>
    <col min="8967" max="9217" width="9.140625" style="1"/>
    <col min="9218" max="9218" width="27.28515625" style="1" customWidth="1"/>
    <col min="9219" max="9219" width="72.5703125" style="1" customWidth="1"/>
    <col min="9220" max="9220" width="27.42578125" style="1" customWidth="1"/>
    <col min="9221" max="9221" width="32.140625" style="1" customWidth="1"/>
    <col min="9222" max="9222" width="32.7109375" style="1" customWidth="1"/>
    <col min="9223" max="9473" width="9.140625" style="1"/>
    <col min="9474" max="9474" width="27.28515625" style="1" customWidth="1"/>
    <col min="9475" max="9475" width="72.5703125" style="1" customWidth="1"/>
    <col min="9476" max="9476" width="27.42578125" style="1" customWidth="1"/>
    <col min="9477" max="9477" width="32.140625" style="1" customWidth="1"/>
    <col min="9478" max="9478" width="32.7109375" style="1" customWidth="1"/>
    <col min="9479" max="9729" width="9.140625" style="1"/>
    <col min="9730" max="9730" width="27.28515625" style="1" customWidth="1"/>
    <col min="9731" max="9731" width="72.5703125" style="1" customWidth="1"/>
    <col min="9732" max="9732" width="27.42578125" style="1" customWidth="1"/>
    <col min="9733" max="9733" width="32.140625" style="1" customWidth="1"/>
    <col min="9734" max="9734" width="32.7109375" style="1" customWidth="1"/>
    <col min="9735" max="9985" width="9.140625" style="1"/>
    <col min="9986" max="9986" width="27.28515625" style="1" customWidth="1"/>
    <col min="9987" max="9987" width="72.5703125" style="1" customWidth="1"/>
    <col min="9988" max="9988" width="27.42578125" style="1" customWidth="1"/>
    <col min="9989" max="9989" width="32.140625" style="1" customWidth="1"/>
    <col min="9990" max="9990" width="32.7109375" style="1" customWidth="1"/>
    <col min="9991" max="10241" width="9.140625" style="1"/>
    <col min="10242" max="10242" width="27.28515625" style="1" customWidth="1"/>
    <col min="10243" max="10243" width="72.5703125" style="1" customWidth="1"/>
    <col min="10244" max="10244" width="27.42578125" style="1" customWidth="1"/>
    <col min="10245" max="10245" width="32.140625" style="1" customWidth="1"/>
    <col min="10246" max="10246" width="32.7109375" style="1" customWidth="1"/>
    <col min="10247" max="10497" width="9.140625" style="1"/>
    <col min="10498" max="10498" width="27.28515625" style="1" customWidth="1"/>
    <col min="10499" max="10499" width="72.5703125" style="1" customWidth="1"/>
    <col min="10500" max="10500" width="27.42578125" style="1" customWidth="1"/>
    <col min="10501" max="10501" width="32.140625" style="1" customWidth="1"/>
    <col min="10502" max="10502" width="32.7109375" style="1" customWidth="1"/>
    <col min="10503" max="10753" width="9.140625" style="1"/>
    <col min="10754" max="10754" width="27.28515625" style="1" customWidth="1"/>
    <col min="10755" max="10755" width="72.5703125" style="1" customWidth="1"/>
    <col min="10756" max="10756" width="27.42578125" style="1" customWidth="1"/>
    <col min="10757" max="10757" width="32.140625" style="1" customWidth="1"/>
    <col min="10758" max="10758" width="32.7109375" style="1" customWidth="1"/>
    <col min="10759" max="11009" width="9.140625" style="1"/>
    <col min="11010" max="11010" width="27.28515625" style="1" customWidth="1"/>
    <col min="11011" max="11011" width="72.5703125" style="1" customWidth="1"/>
    <col min="11012" max="11012" width="27.42578125" style="1" customWidth="1"/>
    <col min="11013" max="11013" width="32.140625" style="1" customWidth="1"/>
    <col min="11014" max="11014" width="32.7109375" style="1" customWidth="1"/>
    <col min="11015" max="11265" width="9.140625" style="1"/>
    <col min="11266" max="11266" width="27.28515625" style="1" customWidth="1"/>
    <col min="11267" max="11267" width="72.5703125" style="1" customWidth="1"/>
    <col min="11268" max="11268" width="27.42578125" style="1" customWidth="1"/>
    <col min="11269" max="11269" width="32.140625" style="1" customWidth="1"/>
    <col min="11270" max="11270" width="32.7109375" style="1" customWidth="1"/>
    <col min="11271" max="11521" width="9.140625" style="1"/>
    <col min="11522" max="11522" width="27.28515625" style="1" customWidth="1"/>
    <col min="11523" max="11523" width="72.5703125" style="1" customWidth="1"/>
    <col min="11524" max="11524" width="27.42578125" style="1" customWidth="1"/>
    <col min="11525" max="11525" width="32.140625" style="1" customWidth="1"/>
    <col min="11526" max="11526" width="32.7109375" style="1" customWidth="1"/>
    <col min="11527" max="11777" width="9.140625" style="1"/>
    <col min="11778" max="11778" width="27.28515625" style="1" customWidth="1"/>
    <col min="11779" max="11779" width="72.5703125" style="1" customWidth="1"/>
    <col min="11780" max="11780" width="27.42578125" style="1" customWidth="1"/>
    <col min="11781" max="11781" width="32.140625" style="1" customWidth="1"/>
    <col min="11782" max="11782" width="32.7109375" style="1" customWidth="1"/>
    <col min="11783" max="12033" width="9.140625" style="1"/>
    <col min="12034" max="12034" width="27.28515625" style="1" customWidth="1"/>
    <col min="12035" max="12035" width="72.5703125" style="1" customWidth="1"/>
    <col min="12036" max="12036" width="27.42578125" style="1" customWidth="1"/>
    <col min="12037" max="12037" width="32.140625" style="1" customWidth="1"/>
    <col min="12038" max="12038" width="32.7109375" style="1" customWidth="1"/>
    <col min="12039" max="12289" width="9.140625" style="1"/>
    <col min="12290" max="12290" width="27.28515625" style="1" customWidth="1"/>
    <col min="12291" max="12291" width="72.5703125" style="1" customWidth="1"/>
    <col min="12292" max="12292" width="27.42578125" style="1" customWidth="1"/>
    <col min="12293" max="12293" width="32.140625" style="1" customWidth="1"/>
    <col min="12294" max="12294" width="32.7109375" style="1" customWidth="1"/>
    <col min="12295" max="12545" width="9.140625" style="1"/>
    <col min="12546" max="12546" width="27.28515625" style="1" customWidth="1"/>
    <col min="12547" max="12547" width="72.5703125" style="1" customWidth="1"/>
    <col min="12548" max="12548" width="27.42578125" style="1" customWidth="1"/>
    <col min="12549" max="12549" width="32.140625" style="1" customWidth="1"/>
    <col min="12550" max="12550" width="32.7109375" style="1" customWidth="1"/>
    <col min="12551" max="12801" width="9.140625" style="1"/>
    <col min="12802" max="12802" width="27.28515625" style="1" customWidth="1"/>
    <col min="12803" max="12803" width="72.5703125" style="1" customWidth="1"/>
    <col min="12804" max="12804" width="27.42578125" style="1" customWidth="1"/>
    <col min="12805" max="12805" width="32.140625" style="1" customWidth="1"/>
    <col min="12806" max="12806" width="32.7109375" style="1" customWidth="1"/>
    <col min="12807" max="13057" width="9.140625" style="1"/>
    <col min="13058" max="13058" width="27.28515625" style="1" customWidth="1"/>
    <col min="13059" max="13059" width="72.5703125" style="1" customWidth="1"/>
    <col min="13060" max="13060" width="27.42578125" style="1" customWidth="1"/>
    <col min="13061" max="13061" width="32.140625" style="1" customWidth="1"/>
    <col min="13062" max="13062" width="32.7109375" style="1" customWidth="1"/>
    <col min="13063" max="13313" width="9.140625" style="1"/>
    <col min="13314" max="13314" width="27.28515625" style="1" customWidth="1"/>
    <col min="13315" max="13315" width="72.5703125" style="1" customWidth="1"/>
    <col min="13316" max="13316" width="27.42578125" style="1" customWidth="1"/>
    <col min="13317" max="13317" width="32.140625" style="1" customWidth="1"/>
    <col min="13318" max="13318" width="32.7109375" style="1" customWidth="1"/>
    <col min="13319" max="13569" width="9.140625" style="1"/>
    <col min="13570" max="13570" width="27.28515625" style="1" customWidth="1"/>
    <col min="13571" max="13571" width="72.5703125" style="1" customWidth="1"/>
    <col min="13572" max="13572" width="27.42578125" style="1" customWidth="1"/>
    <col min="13573" max="13573" width="32.140625" style="1" customWidth="1"/>
    <col min="13574" max="13574" width="32.7109375" style="1" customWidth="1"/>
    <col min="13575" max="13825" width="9.140625" style="1"/>
    <col min="13826" max="13826" width="27.28515625" style="1" customWidth="1"/>
    <col min="13827" max="13827" width="72.5703125" style="1" customWidth="1"/>
    <col min="13828" max="13828" width="27.42578125" style="1" customWidth="1"/>
    <col min="13829" max="13829" width="32.140625" style="1" customWidth="1"/>
    <col min="13830" max="13830" width="32.7109375" style="1" customWidth="1"/>
    <col min="13831" max="14081" width="9.140625" style="1"/>
    <col min="14082" max="14082" width="27.28515625" style="1" customWidth="1"/>
    <col min="14083" max="14083" width="72.5703125" style="1" customWidth="1"/>
    <col min="14084" max="14084" width="27.42578125" style="1" customWidth="1"/>
    <col min="14085" max="14085" width="32.140625" style="1" customWidth="1"/>
    <col min="14086" max="14086" width="32.7109375" style="1" customWidth="1"/>
    <col min="14087" max="14337" width="9.140625" style="1"/>
    <col min="14338" max="14338" width="27.28515625" style="1" customWidth="1"/>
    <col min="14339" max="14339" width="72.5703125" style="1" customWidth="1"/>
    <col min="14340" max="14340" width="27.42578125" style="1" customWidth="1"/>
    <col min="14341" max="14341" width="32.140625" style="1" customWidth="1"/>
    <col min="14342" max="14342" width="32.7109375" style="1" customWidth="1"/>
    <col min="14343" max="14593" width="9.140625" style="1"/>
    <col min="14594" max="14594" width="27.28515625" style="1" customWidth="1"/>
    <col min="14595" max="14595" width="72.5703125" style="1" customWidth="1"/>
    <col min="14596" max="14596" width="27.42578125" style="1" customWidth="1"/>
    <col min="14597" max="14597" width="32.140625" style="1" customWidth="1"/>
    <col min="14598" max="14598" width="32.7109375" style="1" customWidth="1"/>
    <col min="14599" max="14849" width="9.140625" style="1"/>
    <col min="14850" max="14850" width="27.28515625" style="1" customWidth="1"/>
    <col min="14851" max="14851" width="72.5703125" style="1" customWidth="1"/>
    <col min="14852" max="14852" width="27.42578125" style="1" customWidth="1"/>
    <col min="14853" max="14853" width="32.140625" style="1" customWidth="1"/>
    <col min="14854" max="14854" width="32.7109375" style="1" customWidth="1"/>
    <col min="14855" max="15105" width="9.140625" style="1"/>
    <col min="15106" max="15106" width="27.28515625" style="1" customWidth="1"/>
    <col min="15107" max="15107" width="72.5703125" style="1" customWidth="1"/>
    <col min="15108" max="15108" width="27.42578125" style="1" customWidth="1"/>
    <col min="15109" max="15109" width="32.140625" style="1" customWidth="1"/>
    <col min="15110" max="15110" width="32.7109375" style="1" customWidth="1"/>
    <col min="15111" max="15361" width="9.140625" style="1"/>
    <col min="15362" max="15362" width="27.28515625" style="1" customWidth="1"/>
    <col min="15363" max="15363" width="72.5703125" style="1" customWidth="1"/>
    <col min="15364" max="15364" width="27.42578125" style="1" customWidth="1"/>
    <col min="15365" max="15365" width="32.140625" style="1" customWidth="1"/>
    <col min="15366" max="15366" width="32.7109375" style="1" customWidth="1"/>
    <col min="15367" max="15617" width="9.140625" style="1"/>
    <col min="15618" max="15618" width="27.28515625" style="1" customWidth="1"/>
    <col min="15619" max="15619" width="72.5703125" style="1" customWidth="1"/>
    <col min="15620" max="15620" width="27.42578125" style="1" customWidth="1"/>
    <col min="15621" max="15621" width="32.140625" style="1" customWidth="1"/>
    <col min="15622" max="15622" width="32.7109375" style="1" customWidth="1"/>
    <col min="15623" max="15873" width="9.140625" style="1"/>
    <col min="15874" max="15874" width="27.28515625" style="1" customWidth="1"/>
    <col min="15875" max="15875" width="72.5703125" style="1" customWidth="1"/>
    <col min="15876" max="15876" width="27.42578125" style="1" customWidth="1"/>
    <col min="15877" max="15877" width="32.140625" style="1" customWidth="1"/>
    <col min="15878" max="15878" width="32.7109375" style="1" customWidth="1"/>
    <col min="15879" max="16129" width="9.140625" style="1"/>
    <col min="16130" max="16130" width="27.28515625" style="1" customWidth="1"/>
    <col min="16131" max="16131" width="72.5703125" style="1" customWidth="1"/>
    <col min="16132" max="16132" width="27.42578125" style="1" customWidth="1"/>
    <col min="16133" max="16133" width="32.140625" style="1" customWidth="1"/>
    <col min="16134" max="16134" width="32.7109375" style="1" customWidth="1"/>
    <col min="16135" max="16384" width="9.140625" style="1"/>
  </cols>
  <sheetData>
    <row r="1" spans="1:7" ht="30.75" customHeight="1" x14ac:dyDescent="0.4">
      <c r="A1" s="200"/>
      <c r="B1" s="201"/>
      <c r="C1" s="201"/>
      <c r="D1" s="201"/>
      <c r="E1" s="201"/>
      <c r="F1" s="201"/>
    </row>
    <row r="2" spans="1:7" ht="28.5" customHeight="1" thickBot="1" x14ac:dyDescent="0.35">
      <c r="A2" s="196" t="s">
        <v>219</v>
      </c>
      <c r="B2" s="197"/>
      <c r="C2" s="197"/>
      <c r="F2" s="2" t="s">
        <v>11</v>
      </c>
    </row>
    <row r="3" spans="1:7" ht="36.75" thickBot="1" x14ac:dyDescent="0.3">
      <c r="A3" s="202" t="s">
        <v>0</v>
      </c>
      <c r="B3" s="202"/>
      <c r="C3" s="3" t="s">
        <v>1</v>
      </c>
      <c r="D3" s="4" t="s">
        <v>2</v>
      </c>
      <c r="E3" s="4" t="s">
        <v>13</v>
      </c>
      <c r="F3" s="125" t="s">
        <v>179</v>
      </c>
      <c r="G3" s="154"/>
    </row>
    <row r="4" spans="1:7" ht="18.75" thickBot="1" x14ac:dyDescent="0.3">
      <c r="A4" s="5"/>
      <c r="B4" s="6" t="s">
        <v>3</v>
      </c>
      <c r="C4" s="7" t="s">
        <v>16</v>
      </c>
      <c r="D4" s="8">
        <f>'OŠM-do 200 tis '!R15</f>
        <v>0</v>
      </c>
      <c r="E4" s="8">
        <f>'OŠM-do 200 tis '!S15</f>
        <v>195</v>
      </c>
      <c r="F4" s="8">
        <f>'OŠM-do 200 tis '!Q15</f>
        <v>195</v>
      </c>
      <c r="G4" s="155"/>
    </row>
    <row r="5" spans="1:7" ht="18.75" thickBot="1" x14ac:dyDescent="0.3">
      <c r="A5" s="5"/>
      <c r="B5" s="6" t="s">
        <v>3</v>
      </c>
      <c r="C5" s="7" t="s">
        <v>14</v>
      </c>
      <c r="D5" s="8">
        <f>'OŠM-do 200 tis '!R10</f>
        <v>0</v>
      </c>
      <c r="E5" s="8">
        <f>'OŠM-do 200 tis '!S10</f>
        <v>200</v>
      </c>
      <c r="F5" s="8">
        <f>'OŠM-do 200 tis '!Q10</f>
        <v>200</v>
      </c>
      <c r="G5" s="155"/>
    </row>
    <row r="6" spans="1:7" ht="18.75" thickBot="1" x14ac:dyDescent="0.3">
      <c r="A6" s="9"/>
      <c r="B6" s="6" t="s">
        <v>3</v>
      </c>
      <c r="C6" s="7" t="s">
        <v>15</v>
      </c>
      <c r="D6" s="8">
        <f>'OŠM-nad 200 tis'!R14+'OŠM-nad 200 tis'!T14</f>
        <v>0</v>
      </c>
      <c r="E6" s="8">
        <f>'OŠM-nad 200 tis'!S14</f>
        <v>4191</v>
      </c>
      <c r="F6" s="126">
        <f>'OŠM-nad 200 tis'!Q14</f>
        <v>4191</v>
      </c>
      <c r="G6" s="155"/>
    </row>
    <row r="7" spans="1:7" ht="21" thickBot="1" x14ac:dyDescent="0.3">
      <c r="A7" s="203" t="s">
        <v>4</v>
      </c>
      <c r="B7" s="204"/>
      <c r="C7" s="205"/>
      <c r="D7" s="10">
        <f>SUM(D4:D6)</f>
        <v>0</v>
      </c>
      <c r="E7" s="10">
        <f t="shared" ref="E7:F7" si="0">SUM(E4:E6)</f>
        <v>4586</v>
      </c>
      <c r="F7" s="10">
        <f t="shared" si="0"/>
        <v>4586</v>
      </c>
      <c r="G7" s="156"/>
    </row>
    <row r="8" spans="1:7" ht="21" thickBot="1" x14ac:dyDescent="0.3">
      <c r="A8" s="11"/>
      <c r="B8" s="12" t="s">
        <v>5</v>
      </c>
      <c r="C8" s="7" t="s">
        <v>16</v>
      </c>
      <c r="D8" s="13">
        <f>'OSV-do 200 tis'!R25</f>
        <v>0</v>
      </c>
      <c r="E8" s="14">
        <f>'OSV-do 200 tis'!S25</f>
        <v>1103</v>
      </c>
      <c r="F8" s="14">
        <f>'OSV-do 200 tis'!Q25</f>
        <v>1103</v>
      </c>
      <c r="G8" s="156"/>
    </row>
    <row r="9" spans="1:7" ht="21" thickBot="1" x14ac:dyDescent="0.3">
      <c r="A9" s="11"/>
      <c r="B9" s="12" t="s">
        <v>5</v>
      </c>
      <c r="C9" s="7" t="s">
        <v>14</v>
      </c>
      <c r="D9" s="91">
        <f>'OSV-do 200 tis'!R20</f>
        <v>0</v>
      </c>
      <c r="E9" s="23">
        <f>'OSV-do 200 tis'!S20</f>
        <v>2272</v>
      </c>
      <c r="F9" s="13">
        <f>'OSV-do 200 tis'!Q20</f>
        <v>2272</v>
      </c>
      <c r="G9" s="156"/>
    </row>
    <row r="10" spans="1:7" ht="21" thickBot="1" x14ac:dyDescent="0.3">
      <c r="A10" s="15"/>
      <c r="B10" s="12" t="s">
        <v>5</v>
      </c>
      <c r="C10" s="7" t="s">
        <v>15</v>
      </c>
      <c r="D10" s="16">
        <f>'OSV-nad 200 tis'!R18</f>
        <v>0</v>
      </c>
      <c r="E10" s="8">
        <f>'OSV-nad 200 tis'!S18</f>
        <v>4034</v>
      </c>
      <c r="F10" s="17">
        <f>'OSV-nad 200 tis'!Q18</f>
        <v>4034</v>
      </c>
      <c r="G10" s="156"/>
    </row>
    <row r="11" spans="1:7" ht="21" thickBot="1" x14ac:dyDescent="0.3">
      <c r="A11" s="203" t="s">
        <v>12</v>
      </c>
      <c r="B11" s="204"/>
      <c r="C11" s="205"/>
      <c r="D11" s="18">
        <f>SUM(D8:D10)</f>
        <v>0</v>
      </c>
      <c r="E11" s="18">
        <f t="shared" ref="E11:F11" si="1">SUM(E8:E10)</f>
        <v>7409</v>
      </c>
      <c r="F11" s="10">
        <f t="shared" si="1"/>
        <v>7409</v>
      </c>
      <c r="G11" s="156"/>
    </row>
    <row r="12" spans="1:7" ht="21" thickBot="1" x14ac:dyDescent="0.3">
      <c r="A12" s="15"/>
      <c r="B12" s="12" t="s">
        <v>202</v>
      </c>
      <c r="C12" s="7" t="s">
        <v>15</v>
      </c>
      <c r="D12" s="16">
        <f>'Souhrn '!Q10</f>
        <v>0</v>
      </c>
      <c r="E12" s="16">
        <f>'Rezerva OPŘPO - vozidla'!P11</f>
        <v>3817</v>
      </c>
      <c r="F12" s="8">
        <f>'Rezerva OPŘPO - vozidla'!S11</f>
        <v>3817</v>
      </c>
      <c r="G12" s="156"/>
    </row>
    <row r="13" spans="1:7" ht="21" thickBot="1" x14ac:dyDescent="0.3">
      <c r="A13" s="206" t="s">
        <v>204</v>
      </c>
      <c r="B13" s="204"/>
      <c r="C13" s="204"/>
      <c r="D13" s="10">
        <f>SUM(D12:D12)</f>
        <v>0</v>
      </c>
      <c r="E13" s="10">
        <f>SUM(E12:E12)</f>
        <v>3817</v>
      </c>
      <c r="F13" s="10">
        <f>SUM(F12:F12)</f>
        <v>3817</v>
      </c>
      <c r="G13" s="156"/>
    </row>
    <row r="14" spans="1:7" ht="21" hidden="1" thickBot="1" x14ac:dyDescent="0.3">
      <c r="A14" s="11"/>
      <c r="B14" s="12" t="s">
        <v>6</v>
      </c>
      <c r="C14" s="7" t="s">
        <v>16</v>
      </c>
      <c r="D14" s="19">
        <f>'OK-200 tis'!R14</f>
        <v>0</v>
      </c>
      <c r="E14" s="19">
        <f>'OK-200 tis'!S14</f>
        <v>0</v>
      </c>
      <c r="F14" s="14">
        <f>'OK-200 tis'!Q14</f>
        <v>0</v>
      </c>
      <c r="G14" s="156"/>
    </row>
    <row r="15" spans="1:7" ht="21" thickBot="1" x14ac:dyDescent="0.3">
      <c r="A15" s="11"/>
      <c r="B15" s="12" t="s">
        <v>6</v>
      </c>
      <c r="C15" s="7" t="s">
        <v>14</v>
      </c>
      <c r="D15" s="91">
        <f>'OK-200 tis'!R11</f>
        <v>0</v>
      </c>
      <c r="E15" s="91">
        <f>'OK-200 tis'!S11</f>
        <v>310</v>
      </c>
      <c r="F15" s="23">
        <f>'OK-200 tis'!Q11</f>
        <v>310</v>
      </c>
      <c r="G15" s="156"/>
    </row>
    <row r="16" spans="1:7" ht="21" thickBot="1" x14ac:dyDescent="0.3">
      <c r="A16" s="15"/>
      <c r="B16" s="12" t="s">
        <v>6</v>
      </c>
      <c r="C16" s="7" t="s">
        <v>15</v>
      </c>
      <c r="D16" s="16">
        <f>'OK-nad 200 tis'!R16</f>
        <v>0</v>
      </c>
      <c r="E16" s="16">
        <f>'OK-nad 200 tis'!S16</f>
        <v>5901</v>
      </c>
      <c r="F16" s="8">
        <f>'OK-nad 200 tis'!Q16</f>
        <v>5901</v>
      </c>
      <c r="G16" s="156"/>
    </row>
    <row r="17" spans="1:7" ht="21" thickBot="1" x14ac:dyDescent="0.3">
      <c r="A17" s="206" t="s">
        <v>7</v>
      </c>
      <c r="B17" s="204"/>
      <c r="C17" s="204"/>
      <c r="D17" s="10">
        <f>SUM(D14:D16)</f>
        <v>0</v>
      </c>
      <c r="E17" s="10">
        <f t="shared" ref="E17:F17" si="2">SUM(E14:E16)</f>
        <v>6211</v>
      </c>
      <c r="F17" s="10">
        <f t="shared" si="2"/>
        <v>6211</v>
      </c>
      <c r="G17" s="156"/>
    </row>
    <row r="18" spans="1:7" ht="21" hidden="1" thickBot="1" x14ac:dyDescent="0.3">
      <c r="A18" s="11"/>
      <c r="B18" s="12" t="s">
        <v>8</v>
      </c>
      <c r="C18" s="7" t="s">
        <v>16</v>
      </c>
      <c r="D18" s="14">
        <f>'OZ-do 200 tis'!R15</f>
        <v>0</v>
      </c>
      <c r="E18" s="13">
        <f>'OZ-do 200 tis'!S15</f>
        <v>0</v>
      </c>
      <c r="F18" s="14">
        <f>'OZ-do 200 tis'!Q15</f>
        <v>0</v>
      </c>
      <c r="G18" s="156"/>
    </row>
    <row r="19" spans="1:7" ht="21" thickBot="1" x14ac:dyDescent="0.3">
      <c r="A19" s="11"/>
      <c r="B19" s="12" t="s">
        <v>8</v>
      </c>
      <c r="C19" s="7" t="s">
        <v>14</v>
      </c>
      <c r="D19" s="23">
        <f>'OK-200 tis'!R11</f>
        <v>0</v>
      </c>
      <c r="E19" s="91">
        <f>'OZ-do 200 tis'!S12</f>
        <v>514</v>
      </c>
      <c r="F19" s="13">
        <f>'OZ-do 200 tis'!Q12</f>
        <v>514</v>
      </c>
      <c r="G19" s="156"/>
    </row>
    <row r="20" spans="1:7" ht="18.75" thickBot="1" x14ac:dyDescent="0.3">
      <c r="A20" s="20"/>
      <c r="B20" s="12" t="s">
        <v>8</v>
      </c>
      <c r="C20" s="7" t="s">
        <v>15</v>
      </c>
      <c r="D20" s="8">
        <f>'OZ-nad 200 tis'!R17</f>
        <v>0</v>
      </c>
      <c r="E20" s="16">
        <f>'OZ-nad 200 tis'!S17</f>
        <v>4274</v>
      </c>
      <c r="F20" s="16">
        <f>'OZ-nad 200 tis'!Q17</f>
        <v>4274</v>
      </c>
      <c r="G20" s="156"/>
    </row>
    <row r="21" spans="1:7" ht="21" thickBot="1" x14ac:dyDescent="0.3">
      <c r="A21" s="203" t="s">
        <v>9</v>
      </c>
      <c r="B21" s="204"/>
      <c r="C21" s="204"/>
      <c r="D21" s="10">
        <f>SUM(D17:D20)</f>
        <v>0</v>
      </c>
      <c r="E21" s="10">
        <f>SUM(E18:E20)</f>
        <v>4788</v>
      </c>
      <c r="F21" s="10">
        <f>SUM(F18:F20)</f>
        <v>4788</v>
      </c>
      <c r="G21" s="156"/>
    </row>
    <row r="22" spans="1:7" ht="24" thickBot="1" x14ac:dyDescent="0.3">
      <c r="A22" s="198" t="s">
        <v>10</v>
      </c>
      <c r="B22" s="199"/>
      <c r="C22" s="21"/>
      <c r="D22" s="22">
        <f>D7+D11+D17+D21+D13</f>
        <v>0</v>
      </c>
      <c r="E22" s="22">
        <f t="shared" ref="E22:F22" si="3">E7+E11+E17+E21+E13</f>
        <v>26811</v>
      </c>
      <c r="F22" s="22">
        <f t="shared" si="3"/>
        <v>26811</v>
      </c>
      <c r="G22" s="155"/>
    </row>
  </sheetData>
  <mergeCells count="8">
    <mergeCell ref="A22:B22"/>
    <mergeCell ref="A1:F1"/>
    <mergeCell ref="A3:B3"/>
    <mergeCell ref="A7:C7"/>
    <mergeCell ref="A11:C11"/>
    <mergeCell ref="A17:C17"/>
    <mergeCell ref="A21:C21"/>
    <mergeCell ref="A13:C13"/>
  </mergeCells>
  <pageMargins left="0.70866141732283472" right="0.70866141732283472" top="0.78740157480314965" bottom="0.78740157480314965" header="0.31496062992125984" footer="0.31496062992125984"/>
  <pageSetup paperSize="9" scale="65" firstPageNumber="24" fitToHeight="0" orientation="landscape" useFirstPageNumber="1" r:id="rId1"/>
  <headerFooter>
    <oddFooter>&amp;L&amp;"Arial,Kurzíva"Zastupitelstsvo Olomouckého kraje 17.2.2020
5.6. - Rozpočet Olomouckého kraje 2019 - zapojení použitelného zůstatku a návrh na jeho rozdělení 
Příloha č. 4: Nákupy pro PO&amp;R&amp;"Arial,Kurzíva"Strana &amp;P (Celkem 35)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  <pageSetUpPr fitToPage="1"/>
  </sheetPr>
  <dimension ref="A1:X24"/>
  <sheetViews>
    <sheetView showGridLines="0" view="pageLayout" topLeftCell="A7" zoomScaleNormal="100" zoomScaleSheetLayoutView="100" workbookViewId="0">
      <selection activeCell="N13" sqref="N13"/>
    </sheetView>
  </sheetViews>
  <sheetFormatPr defaultRowHeight="12.75" x14ac:dyDescent="0.2"/>
  <cols>
    <col min="1" max="1" width="5.42578125" customWidth="1"/>
    <col min="2" max="2" width="5" hidden="1" customWidth="1"/>
    <col min="3" max="3" width="5.140625" hidden="1" customWidth="1"/>
    <col min="4" max="4" width="3.7109375" bestFit="1" customWidth="1"/>
    <col min="5" max="5" width="4.28515625" customWidth="1"/>
    <col min="6" max="7" width="4.42578125" hidden="1" customWidth="1"/>
    <col min="8" max="8" width="3.5703125" hidden="1" customWidth="1"/>
    <col min="9" max="9" width="10.42578125" customWidth="1"/>
    <col min="10" max="10" width="35.7109375" customWidth="1"/>
    <col min="11" max="11" width="22.7109375" customWidth="1"/>
    <col min="12" max="12" width="42.7109375" customWidth="1"/>
    <col min="13" max="13" width="2.7109375" customWidth="1"/>
    <col min="14" max="15" width="8.7109375" customWidth="1"/>
    <col min="16" max="20" width="9.7109375" customWidth="1"/>
    <col min="21" max="22" width="10.7109375" customWidth="1"/>
    <col min="23" max="23" width="0.42578125" customWidth="1"/>
    <col min="24" max="24" width="0.140625" customWidth="1"/>
  </cols>
  <sheetData>
    <row r="1" spans="1:24" ht="17.25" customHeight="1" x14ac:dyDescent="0.2">
      <c r="A1" s="221" t="s">
        <v>100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44"/>
      <c r="S1" s="44"/>
      <c r="T1" s="44"/>
      <c r="U1" s="44"/>
      <c r="V1" s="45"/>
      <c r="W1" s="44"/>
      <c r="X1" s="46"/>
    </row>
    <row r="2" spans="1:24" ht="12.75" customHeight="1" x14ac:dyDescent="0.2">
      <c r="A2" s="47" t="s">
        <v>101</v>
      </c>
      <c r="B2" s="44"/>
      <c r="C2" s="44"/>
      <c r="D2" s="44"/>
      <c r="E2" s="263" t="s">
        <v>102</v>
      </c>
      <c r="F2" s="264"/>
      <c r="G2" s="264"/>
      <c r="H2" s="264"/>
      <c r="I2" s="264"/>
      <c r="J2" s="133"/>
      <c r="K2" s="44"/>
      <c r="L2" s="48" t="s">
        <v>103</v>
      </c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6"/>
    </row>
    <row r="3" spans="1:24" ht="13.5" customHeight="1" x14ac:dyDescent="0.2">
      <c r="A3" s="47"/>
      <c r="B3" s="44"/>
      <c r="C3" s="44"/>
      <c r="D3" s="44"/>
      <c r="E3" s="263" t="s">
        <v>17</v>
      </c>
      <c r="F3" s="264"/>
      <c r="G3" s="264"/>
      <c r="H3" s="264"/>
      <c r="I3" s="264"/>
      <c r="J3" s="129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6"/>
    </row>
    <row r="4" spans="1:24" ht="25.5" customHeight="1" thickBo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9" t="s">
        <v>11</v>
      </c>
      <c r="W4" s="44"/>
      <c r="X4" s="46"/>
    </row>
    <row r="5" spans="1:24" ht="25.5" customHeight="1" x14ac:dyDescent="0.2">
      <c r="A5" s="238" t="s">
        <v>127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40"/>
      <c r="W5" s="44"/>
      <c r="X5" s="46"/>
    </row>
    <row r="6" spans="1:24" ht="25.5" customHeight="1" x14ac:dyDescent="0.2">
      <c r="A6" s="241" t="s">
        <v>105</v>
      </c>
      <c r="B6" s="245" t="s">
        <v>106</v>
      </c>
      <c r="C6" s="245" t="s">
        <v>107</v>
      </c>
      <c r="D6" s="245" t="s">
        <v>0</v>
      </c>
      <c r="E6" s="247" t="s">
        <v>21</v>
      </c>
      <c r="F6" s="243" t="s">
        <v>19</v>
      </c>
      <c r="G6" s="243" t="s">
        <v>20</v>
      </c>
      <c r="H6" s="243" t="s">
        <v>22</v>
      </c>
      <c r="I6" s="243" t="s">
        <v>23</v>
      </c>
      <c r="J6" s="247" t="s">
        <v>24</v>
      </c>
      <c r="K6" s="247" t="s">
        <v>108</v>
      </c>
      <c r="L6" s="247" t="s">
        <v>26</v>
      </c>
      <c r="M6" s="247" t="s">
        <v>27</v>
      </c>
      <c r="N6" s="247" t="s">
        <v>109</v>
      </c>
      <c r="O6" s="247" t="s">
        <v>29</v>
      </c>
      <c r="P6" s="247" t="s">
        <v>110</v>
      </c>
      <c r="Q6" s="255">
        <v>2020</v>
      </c>
      <c r="R6" s="256"/>
      <c r="S6" s="256"/>
      <c r="T6" s="256"/>
      <c r="U6" s="257" t="s">
        <v>32</v>
      </c>
      <c r="V6" s="259" t="s">
        <v>33</v>
      </c>
      <c r="W6" s="44"/>
      <c r="X6" s="46"/>
    </row>
    <row r="7" spans="1:24" ht="59.25" customHeight="1" thickBot="1" x14ac:dyDescent="0.25">
      <c r="A7" s="242"/>
      <c r="B7" s="246"/>
      <c r="C7" s="246"/>
      <c r="D7" s="246"/>
      <c r="E7" s="244"/>
      <c r="F7" s="261"/>
      <c r="G7" s="261"/>
      <c r="H7" s="261"/>
      <c r="I7" s="261"/>
      <c r="J7" s="244"/>
      <c r="K7" s="244"/>
      <c r="L7" s="244"/>
      <c r="M7" s="244"/>
      <c r="N7" s="244"/>
      <c r="O7" s="244"/>
      <c r="P7" s="244"/>
      <c r="Q7" s="50" t="s">
        <v>111</v>
      </c>
      <c r="R7" s="50" t="s">
        <v>112</v>
      </c>
      <c r="S7" s="50" t="s">
        <v>58</v>
      </c>
      <c r="T7" s="50" t="s">
        <v>38</v>
      </c>
      <c r="U7" s="258"/>
      <c r="V7" s="260"/>
      <c r="W7" s="51"/>
      <c r="X7" s="51"/>
    </row>
    <row r="8" spans="1:24" ht="18" customHeight="1" thickBot="1" x14ac:dyDescent="0.25">
      <c r="A8" s="268" t="s">
        <v>120</v>
      </c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52"/>
      <c r="X8" s="51"/>
    </row>
    <row r="9" spans="1:24" ht="33.75" x14ac:dyDescent="0.2">
      <c r="A9" s="56">
        <v>1</v>
      </c>
      <c r="B9" s="57">
        <v>2</v>
      </c>
      <c r="C9" s="57"/>
      <c r="D9" s="58" t="s">
        <v>39</v>
      </c>
      <c r="E9" s="58">
        <v>63</v>
      </c>
      <c r="F9" s="58">
        <v>3523</v>
      </c>
      <c r="G9" s="58">
        <v>6351</v>
      </c>
      <c r="H9" s="58">
        <v>14</v>
      </c>
      <c r="I9" s="59">
        <v>66014001700</v>
      </c>
      <c r="J9" s="131" t="s">
        <v>136</v>
      </c>
      <c r="K9" s="132" t="s">
        <v>137</v>
      </c>
      <c r="L9" s="123" t="s">
        <v>138</v>
      </c>
      <c r="M9" s="124" t="s">
        <v>41</v>
      </c>
      <c r="N9" s="80">
        <f>P9+Q9+U9</f>
        <v>7300</v>
      </c>
      <c r="O9" s="62" t="s">
        <v>121</v>
      </c>
      <c r="P9" s="61">
        <v>0</v>
      </c>
      <c r="Q9" s="80">
        <f t="shared" ref="Q9" si="0">R9+S9</f>
        <v>100</v>
      </c>
      <c r="R9" s="80">
        <v>0</v>
      </c>
      <c r="S9" s="186">
        <v>100</v>
      </c>
      <c r="T9" s="80">
        <v>0</v>
      </c>
      <c r="U9" s="80">
        <v>7200</v>
      </c>
      <c r="V9" s="55"/>
      <c r="W9" s="52"/>
      <c r="X9" s="51"/>
    </row>
    <row r="10" spans="1:24" ht="112.5" x14ac:dyDescent="0.2">
      <c r="A10" s="56">
        <v>2</v>
      </c>
      <c r="B10" s="57">
        <v>3</v>
      </c>
      <c r="C10" s="57"/>
      <c r="D10" s="58" t="s">
        <v>39</v>
      </c>
      <c r="E10" s="58">
        <v>63</v>
      </c>
      <c r="F10" s="58">
        <v>3523</v>
      </c>
      <c r="G10" s="58">
        <v>6351</v>
      </c>
      <c r="H10" s="58">
        <v>14</v>
      </c>
      <c r="I10" s="59">
        <v>66014001700</v>
      </c>
      <c r="J10" s="122" t="s">
        <v>139</v>
      </c>
      <c r="K10" s="122" t="s">
        <v>140</v>
      </c>
      <c r="L10" s="85" t="s">
        <v>141</v>
      </c>
      <c r="M10" s="60" t="s">
        <v>41</v>
      </c>
      <c r="N10" s="80">
        <f>P10+Q10</f>
        <v>642</v>
      </c>
      <c r="O10" s="62">
        <v>2020</v>
      </c>
      <c r="P10" s="61">
        <v>0</v>
      </c>
      <c r="Q10" s="80">
        <f t="shared" ref="Q10:Q15" si="1">R10+S10</f>
        <v>642</v>
      </c>
      <c r="R10" s="80">
        <v>0</v>
      </c>
      <c r="S10" s="186">
        <v>642</v>
      </c>
      <c r="T10" s="80">
        <v>0</v>
      </c>
      <c r="U10" s="80">
        <f t="shared" ref="U10:U14" si="2">N10-P10-Q10</f>
        <v>0</v>
      </c>
      <c r="V10" s="55"/>
      <c r="W10" s="52"/>
      <c r="X10" s="51"/>
    </row>
    <row r="11" spans="1:24" ht="90" x14ac:dyDescent="0.2">
      <c r="A11" s="56">
        <v>3</v>
      </c>
      <c r="B11" s="57">
        <v>8</v>
      </c>
      <c r="C11" s="57"/>
      <c r="D11" s="58" t="s">
        <v>39</v>
      </c>
      <c r="E11" s="58">
        <v>63</v>
      </c>
      <c r="F11" s="58">
        <v>3523</v>
      </c>
      <c r="G11" s="58">
        <v>6351</v>
      </c>
      <c r="H11" s="58">
        <v>14</v>
      </c>
      <c r="I11" s="59">
        <v>66014001700</v>
      </c>
      <c r="J11" s="122" t="s">
        <v>139</v>
      </c>
      <c r="K11" s="122" t="s">
        <v>142</v>
      </c>
      <c r="L11" s="85" t="s">
        <v>143</v>
      </c>
      <c r="M11" s="60" t="s">
        <v>41</v>
      </c>
      <c r="N11" s="80">
        <f>P11+Q11</f>
        <v>500</v>
      </c>
      <c r="O11" s="62">
        <v>2020</v>
      </c>
      <c r="P11" s="61">
        <v>0</v>
      </c>
      <c r="Q11" s="80">
        <f t="shared" si="1"/>
        <v>500</v>
      </c>
      <c r="R11" s="80">
        <v>0</v>
      </c>
      <c r="S11" s="186">
        <v>500</v>
      </c>
      <c r="T11" s="80">
        <v>0</v>
      </c>
      <c r="U11" s="80">
        <f t="shared" si="2"/>
        <v>0</v>
      </c>
      <c r="V11" s="55"/>
      <c r="W11" s="52"/>
      <c r="X11" s="51"/>
    </row>
    <row r="12" spans="1:24" ht="101.25" x14ac:dyDescent="0.2">
      <c r="A12" s="56">
        <v>4</v>
      </c>
      <c r="B12" s="57">
        <v>1</v>
      </c>
      <c r="C12" s="57"/>
      <c r="D12" s="58" t="s">
        <v>39</v>
      </c>
      <c r="E12" s="58">
        <v>63</v>
      </c>
      <c r="F12" s="58">
        <v>3533</v>
      </c>
      <c r="G12" s="58">
        <v>6351</v>
      </c>
      <c r="H12" s="58">
        <v>14</v>
      </c>
      <c r="I12" s="59">
        <v>66014001704</v>
      </c>
      <c r="J12" s="122" t="s">
        <v>126</v>
      </c>
      <c r="K12" s="122" t="s">
        <v>144</v>
      </c>
      <c r="L12" s="85" t="s">
        <v>145</v>
      </c>
      <c r="M12" s="60" t="s">
        <v>41</v>
      </c>
      <c r="N12" s="80">
        <f t="shared" ref="N12" si="3">P12+Q12</f>
        <v>700</v>
      </c>
      <c r="O12" s="62">
        <v>2020</v>
      </c>
      <c r="P12" s="61">
        <v>0</v>
      </c>
      <c r="Q12" s="80">
        <f t="shared" si="1"/>
        <v>700</v>
      </c>
      <c r="R12" s="80">
        <v>0</v>
      </c>
      <c r="S12" s="186">
        <v>700</v>
      </c>
      <c r="T12" s="80">
        <v>0</v>
      </c>
      <c r="U12" s="80">
        <f t="shared" si="2"/>
        <v>0</v>
      </c>
      <c r="V12" s="55"/>
      <c r="W12" s="52"/>
      <c r="X12" s="51"/>
    </row>
    <row r="13" spans="1:24" ht="33.75" x14ac:dyDescent="0.2">
      <c r="A13" s="56">
        <v>5</v>
      </c>
      <c r="B13" s="57">
        <v>4</v>
      </c>
      <c r="C13" s="57"/>
      <c r="D13" s="58" t="s">
        <v>39</v>
      </c>
      <c r="E13" s="58">
        <v>63</v>
      </c>
      <c r="F13" s="58">
        <v>3533</v>
      </c>
      <c r="G13" s="58">
        <v>6351</v>
      </c>
      <c r="H13" s="58">
        <v>14</v>
      </c>
      <c r="I13" s="59">
        <v>66014001704</v>
      </c>
      <c r="J13" s="122" t="s">
        <v>126</v>
      </c>
      <c r="K13" s="122" t="s">
        <v>146</v>
      </c>
      <c r="L13" s="85" t="s">
        <v>147</v>
      </c>
      <c r="M13" s="60" t="s">
        <v>41</v>
      </c>
      <c r="N13" s="80">
        <f>P13+Q13</f>
        <v>978</v>
      </c>
      <c r="O13" s="62">
        <v>2020</v>
      </c>
      <c r="P13" s="61">
        <v>0</v>
      </c>
      <c r="Q13" s="80">
        <f t="shared" si="1"/>
        <v>978</v>
      </c>
      <c r="R13" s="80">
        <v>0</v>
      </c>
      <c r="S13" s="186">
        <v>978</v>
      </c>
      <c r="T13" s="80">
        <v>0</v>
      </c>
      <c r="U13" s="80">
        <f t="shared" si="2"/>
        <v>0</v>
      </c>
      <c r="V13" s="55"/>
      <c r="W13" s="52"/>
      <c r="X13" s="51"/>
    </row>
    <row r="14" spans="1:24" ht="22.5" x14ac:dyDescent="0.2">
      <c r="A14" s="56">
        <v>6</v>
      </c>
      <c r="B14" s="57">
        <v>5</v>
      </c>
      <c r="C14" s="57"/>
      <c r="D14" s="58" t="s">
        <v>39</v>
      </c>
      <c r="E14" s="58">
        <v>63</v>
      </c>
      <c r="F14" s="58">
        <v>3533</v>
      </c>
      <c r="G14" s="58">
        <v>6351</v>
      </c>
      <c r="H14" s="58">
        <v>14</v>
      </c>
      <c r="I14" s="59">
        <v>66014001704</v>
      </c>
      <c r="J14" s="122" t="s">
        <v>126</v>
      </c>
      <c r="K14" s="122" t="s">
        <v>148</v>
      </c>
      <c r="L14" s="85" t="s">
        <v>149</v>
      </c>
      <c r="M14" s="60" t="s">
        <v>41</v>
      </c>
      <c r="N14" s="80">
        <f t="shared" ref="N14" si="4">P14+Q14</f>
        <v>912</v>
      </c>
      <c r="O14" s="62">
        <v>2020</v>
      </c>
      <c r="P14" s="61">
        <v>0</v>
      </c>
      <c r="Q14" s="80">
        <f t="shared" si="1"/>
        <v>912</v>
      </c>
      <c r="R14" s="80">
        <v>0</v>
      </c>
      <c r="S14" s="186">
        <v>912</v>
      </c>
      <c r="T14" s="80">
        <v>0</v>
      </c>
      <c r="U14" s="80">
        <f t="shared" si="2"/>
        <v>0</v>
      </c>
      <c r="V14" s="55"/>
      <c r="W14" s="52"/>
      <c r="X14" s="51"/>
    </row>
    <row r="15" spans="1:24" ht="32.450000000000003" customHeight="1" thickBot="1" x14ac:dyDescent="0.25">
      <c r="A15" s="56">
        <v>7</v>
      </c>
      <c r="B15" s="57">
        <v>7</v>
      </c>
      <c r="C15" s="57"/>
      <c r="D15" s="58" t="s">
        <v>39</v>
      </c>
      <c r="E15" s="58">
        <v>63</v>
      </c>
      <c r="F15" s="58">
        <v>3533</v>
      </c>
      <c r="G15" s="58">
        <v>6351</v>
      </c>
      <c r="H15" s="58">
        <v>14</v>
      </c>
      <c r="I15" s="59">
        <v>66014001704</v>
      </c>
      <c r="J15" s="122" t="s">
        <v>126</v>
      </c>
      <c r="K15" s="122" t="s">
        <v>199</v>
      </c>
      <c r="L15" s="85" t="s">
        <v>200</v>
      </c>
      <c r="M15" s="60" t="s">
        <v>41</v>
      </c>
      <c r="N15" s="80">
        <f>P15+Q15+U15</f>
        <v>1326</v>
      </c>
      <c r="O15" s="62">
        <v>2020</v>
      </c>
      <c r="P15" s="61">
        <v>0</v>
      </c>
      <c r="Q15" s="80">
        <f t="shared" si="1"/>
        <v>442</v>
      </c>
      <c r="R15" s="80">
        <v>0</v>
      </c>
      <c r="S15" s="186">
        <v>442</v>
      </c>
      <c r="T15" s="80">
        <v>0</v>
      </c>
      <c r="U15" s="80">
        <v>884</v>
      </c>
      <c r="V15" s="55"/>
      <c r="W15" s="52"/>
      <c r="X15" s="51"/>
    </row>
    <row r="16" spans="1:24" ht="21" customHeight="1" thickBot="1" x14ac:dyDescent="0.25">
      <c r="A16" s="265" t="s">
        <v>117</v>
      </c>
      <c r="B16" s="251"/>
      <c r="C16" s="251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63">
        <f>SUM(N9:N15)</f>
        <v>12358</v>
      </c>
      <c r="O16" s="63"/>
      <c r="P16" s="63"/>
      <c r="Q16" s="63">
        <f>SUM(Q9:Q15)</f>
        <v>4274</v>
      </c>
      <c r="R16" s="63"/>
      <c r="S16" s="195">
        <f>SUM(S9:S15)</f>
        <v>4274</v>
      </c>
      <c r="T16" s="63"/>
      <c r="U16" s="63"/>
      <c r="V16" s="64"/>
      <c r="W16" s="52"/>
      <c r="X16" s="51"/>
    </row>
    <row r="17" spans="1:22" ht="28.9" customHeight="1" thickBot="1" x14ac:dyDescent="0.25">
      <c r="A17" s="252" t="s">
        <v>150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4"/>
      <c r="N17" s="75">
        <f>SUM(N9:N15)</f>
        <v>12358</v>
      </c>
      <c r="O17" s="75"/>
      <c r="P17" s="75">
        <f t="shared" ref="P17:U17" si="5">SUM(P9:P15)</f>
        <v>0</v>
      </c>
      <c r="Q17" s="75">
        <f t="shared" si="5"/>
        <v>4274</v>
      </c>
      <c r="R17" s="75">
        <f t="shared" si="5"/>
        <v>0</v>
      </c>
      <c r="S17" s="75">
        <f t="shared" si="5"/>
        <v>4274</v>
      </c>
      <c r="T17" s="75">
        <f t="shared" si="5"/>
        <v>0</v>
      </c>
      <c r="U17" s="75">
        <f t="shared" si="5"/>
        <v>8084</v>
      </c>
      <c r="V17" s="76"/>
    </row>
    <row r="23" spans="1:22" x14ac:dyDescent="0.2">
      <c r="K23" s="77"/>
    </row>
    <row r="24" spans="1:22" x14ac:dyDescent="0.2">
      <c r="K24" s="77"/>
    </row>
  </sheetData>
  <mergeCells count="26">
    <mergeCell ref="A8:V8"/>
    <mergeCell ref="A17:M17"/>
    <mergeCell ref="K6:K7"/>
    <mergeCell ref="L6:L7"/>
    <mergeCell ref="M6:M7"/>
    <mergeCell ref="N6:N7"/>
    <mergeCell ref="O6:O7"/>
    <mergeCell ref="P6:P7"/>
    <mergeCell ref="F6:F7"/>
    <mergeCell ref="G6:G7"/>
    <mergeCell ref="H6:H7"/>
    <mergeCell ref="I6:I7"/>
    <mergeCell ref="A16:M16"/>
    <mergeCell ref="A1:Q1"/>
    <mergeCell ref="A5:V5"/>
    <mergeCell ref="A6:A7"/>
    <mergeCell ref="B6:B7"/>
    <mergeCell ref="C6:C7"/>
    <mergeCell ref="D6:D7"/>
    <mergeCell ref="E6:E7"/>
    <mergeCell ref="J6:J7"/>
    <mergeCell ref="Q6:T6"/>
    <mergeCell ref="U6:U7"/>
    <mergeCell ref="V6:V7"/>
    <mergeCell ref="E2:I2"/>
    <mergeCell ref="E3:I3"/>
  </mergeCells>
  <pageMargins left="0.70866141732283472" right="0.70866141732283472" top="0.78740157480314965" bottom="0.78740157480314965" header="0.31496062992125984" footer="0.31496062992125984"/>
  <pageSetup paperSize="9" scale="62" firstPageNumber="34" fitToHeight="0" orientation="landscape" useFirstPageNumber="1" r:id="rId1"/>
  <headerFooter>
    <oddFooter>&amp;L&amp;"Arial,Kurzíva"Zastupitelstsvo Olomouckého kraje 17.2.2020
5.6. - Rozpočet Olomouckého kraje 2019 - zapojení použitelného zůstatku a návrh na jeho rozdělení 
Příloha č. 4: Nákupy pro PO&amp;R&amp;"Arial,Kurzíva"Strana &amp;P (Celkem 35)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38"/>
  <sheetViews>
    <sheetView showGridLines="0" zoomScaleNormal="100" zoomScaleSheetLayoutView="80" workbookViewId="0">
      <pane ySplit="7" topLeftCell="A11" activePane="bottomLeft" state="frozenSplit"/>
      <selection activeCell="AW16" sqref="AW16"/>
      <selection pane="bottomLeft" activeCell="K4" sqref="K4"/>
    </sheetView>
  </sheetViews>
  <sheetFormatPr defaultColWidth="9.140625" defaultRowHeight="12.75" outlineLevelCol="1" x14ac:dyDescent="0.2"/>
  <cols>
    <col min="1" max="1" width="6.7109375" style="26" customWidth="1"/>
    <col min="2" max="3" width="8" style="26" hidden="1" customWidth="1"/>
    <col min="4" max="4" width="3.7109375" style="26" customWidth="1"/>
    <col min="5" max="5" width="4.28515625" style="26" hidden="1" customWidth="1" outlineLevel="1"/>
    <col min="6" max="7" width="4.42578125" style="26" hidden="1" customWidth="1" outlineLevel="1"/>
    <col min="8" max="8" width="2.85546875" style="26" hidden="1" customWidth="1" outlineLevel="1"/>
    <col min="9" max="9" width="10.42578125" style="26" bestFit="1" customWidth="1" outlineLevel="1"/>
    <col min="10" max="10" width="35.7109375" style="26" customWidth="1"/>
    <col min="11" max="11" width="22.7109375" style="26" customWidth="1"/>
    <col min="12" max="12" width="42.7109375" style="26" customWidth="1"/>
    <col min="13" max="13" width="2.7109375" style="26" customWidth="1"/>
    <col min="14" max="14" width="8.7109375" style="25" customWidth="1"/>
    <col min="15" max="15" width="8.7109375" style="43" customWidth="1"/>
    <col min="16" max="20" width="9.7109375" style="25" customWidth="1"/>
    <col min="21" max="22" width="10.7109375" style="25" customWidth="1"/>
    <col min="23" max="23" width="43.5703125" style="40" hidden="1" customWidth="1"/>
    <col min="24" max="24" width="0" style="26" hidden="1" customWidth="1"/>
    <col min="25" max="16384" width="9.140625" style="26"/>
  </cols>
  <sheetData>
    <row r="1" spans="1:24" customFormat="1" ht="17.25" customHeight="1" x14ac:dyDescent="0.2">
      <c r="A1" s="221" t="s">
        <v>100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44"/>
      <c r="S1" s="44"/>
      <c r="T1" s="44"/>
      <c r="U1" s="44"/>
      <c r="V1" s="45"/>
      <c r="W1" s="44"/>
      <c r="X1" s="46"/>
    </row>
    <row r="2" spans="1:24" customFormat="1" ht="12.75" customHeight="1" x14ac:dyDescent="0.2">
      <c r="A2" s="47" t="s">
        <v>101</v>
      </c>
      <c r="B2" s="44"/>
      <c r="C2" s="44"/>
      <c r="D2" s="218" t="s">
        <v>102</v>
      </c>
      <c r="E2" s="220"/>
      <c r="F2" s="220"/>
      <c r="G2" s="220"/>
      <c r="H2" s="220"/>
      <c r="I2" s="220"/>
      <c r="J2" s="220"/>
      <c r="K2" s="220"/>
      <c r="L2" s="48" t="s">
        <v>103</v>
      </c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6"/>
    </row>
    <row r="3" spans="1:24" customFormat="1" ht="12.75" customHeight="1" x14ac:dyDescent="0.2">
      <c r="A3" s="47"/>
      <c r="B3" s="44"/>
      <c r="C3" s="44"/>
      <c r="D3" s="218" t="s">
        <v>17</v>
      </c>
      <c r="E3" s="219"/>
      <c r="F3" s="219"/>
      <c r="G3" s="219"/>
      <c r="H3" s="219"/>
      <c r="I3" s="219"/>
      <c r="J3" s="220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6"/>
    </row>
    <row r="4" spans="1:24" customFormat="1" ht="25.5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9" t="s">
        <v>11</v>
      </c>
      <c r="W4" s="44"/>
      <c r="X4" s="46"/>
    </row>
    <row r="5" spans="1:24" ht="25.5" customHeight="1" x14ac:dyDescent="0.2">
      <c r="A5" s="228" t="s">
        <v>172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7"/>
    </row>
    <row r="6" spans="1:24" ht="25.5" customHeight="1" x14ac:dyDescent="0.2">
      <c r="A6" s="230" t="s">
        <v>151</v>
      </c>
      <c r="B6" s="214" t="s">
        <v>152</v>
      </c>
      <c r="C6" s="214" t="s">
        <v>153</v>
      </c>
      <c r="D6" s="230" t="s">
        <v>0</v>
      </c>
      <c r="E6" s="215" t="s">
        <v>21</v>
      </c>
      <c r="F6" s="214" t="s">
        <v>19</v>
      </c>
      <c r="G6" s="214" t="s">
        <v>20</v>
      </c>
      <c r="H6" s="214" t="s">
        <v>22</v>
      </c>
      <c r="I6" s="214" t="s">
        <v>23</v>
      </c>
      <c r="J6" s="214" t="s">
        <v>24</v>
      </c>
      <c r="K6" s="215" t="s">
        <v>25</v>
      </c>
      <c r="L6" s="208" t="s">
        <v>26</v>
      </c>
      <c r="M6" s="209" t="s">
        <v>27</v>
      </c>
      <c r="N6" s="211" t="s">
        <v>28</v>
      </c>
      <c r="O6" s="208" t="s">
        <v>29</v>
      </c>
      <c r="P6" s="213" t="s">
        <v>30</v>
      </c>
      <c r="Q6" s="217" t="s">
        <v>31</v>
      </c>
      <c r="R6" s="217"/>
      <c r="S6" s="217"/>
      <c r="T6" s="94"/>
      <c r="U6" s="213" t="s">
        <v>32</v>
      </c>
      <c r="V6" s="213" t="s">
        <v>33</v>
      </c>
      <c r="W6" s="207" t="s">
        <v>34</v>
      </c>
    </row>
    <row r="7" spans="1:24" ht="58.7" customHeight="1" x14ac:dyDescent="0.2">
      <c r="A7" s="230"/>
      <c r="B7" s="214"/>
      <c r="C7" s="214"/>
      <c r="D7" s="230"/>
      <c r="E7" s="231"/>
      <c r="F7" s="214"/>
      <c r="G7" s="214"/>
      <c r="H7" s="214"/>
      <c r="I7" s="214"/>
      <c r="J7" s="214"/>
      <c r="K7" s="216"/>
      <c r="L7" s="208"/>
      <c r="M7" s="210"/>
      <c r="N7" s="212"/>
      <c r="O7" s="208"/>
      <c r="P7" s="213"/>
      <c r="Q7" s="95" t="s">
        <v>35</v>
      </c>
      <c r="R7" s="95" t="s">
        <v>36</v>
      </c>
      <c r="S7" s="95" t="s">
        <v>37</v>
      </c>
      <c r="T7" s="95" t="s">
        <v>38</v>
      </c>
      <c r="U7" s="213"/>
      <c r="V7" s="213"/>
      <c r="W7" s="207"/>
    </row>
    <row r="8" spans="1:24" s="93" customFormat="1" ht="25.5" customHeight="1" x14ac:dyDescent="0.3">
      <c r="A8" s="225" t="s">
        <v>113</v>
      </c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7"/>
      <c r="W8" s="92"/>
    </row>
    <row r="9" spans="1:24" s="32" customFormat="1" ht="64.5" customHeight="1" x14ac:dyDescent="0.2">
      <c r="A9" s="97">
        <v>1</v>
      </c>
      <c r="B9" s="97">
        <v>2</v>
      </c>
      <c r="C9" s="97"/>
      <c r="D9" s="97" t="s">
        <v>39</v>
      </c>
      <c r="E9" s="97">
        <v>63</v>
      </c>
      <c r="F9" s="97">
        <v>3127</v>
      </c>
      <c r="G9" s="97">
        <v>6351</v>
      </c>
      <c r="H9" s="97">
        <v>10</v>
      </c>
      <c r="I9" s="98">
        <v>66010001202</v>
      </c>
      <c r="J9" s="151" t="s">
        <v>42</v>
      </c>
      <c r="K9" s="151" t="s">
        <v>43</v>
      </c>
      <c r="L9" s="100" t="s">
        <v>44</v>
      </c>
      <c r="M9" s="97" t="s">
        <v>41</v>
      </c>
      <c r="N9" s="118">
        <f t="shared" ref="N9" si="0">P9+Q9+U9</f>
        <v>200</v>
      </c>
      <c r="O9" s="102">
        <v>2020</v>
      </c>
      <c r="P9" s="103">
        <v>0</v>
      </c>
      <c r="Q9" s="101">
        <f t="shared" ref="Q9" si="1">R9+S9+T9</f>
        <v>200</v>
      </c>
      <c r="R9" s="104">
        <v>0</v>
      </c>
      <c r="S9" s="183">
        <v>200</v>
      </c>
      <c r="T9" s="105">
        <v>0</v>
      </c>
      <c r="U9" s="105">
        <v>0</v>
      </c>
      <c r="V9" s="104"/>
      <c r="W9" s="31"/>
    </row>
    <row r="10" spans="1:24" s="32" customFormat="1" ht="26.25" customHeight="1" x14ac:dyDescent="0.2">
      <c r="A10" s="222" t="s">
        <v>117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4"/>
      <c r="N10" s="101">
        <f>SUM(N9:N9)</f>
        <v>200</v>
      </c>
      <c r="O10" s="101"/>
      <c r="P10" s="101">
        <f t="shared" ref="P10:U10" si="2">SUM(P9:P9)</f>
        <v>0</v>
      </c>
      <c r="Q10" s="101">
        <f t="shared" si="2"/>
        <v>200</v>
      </c>
      <c r="R10" s="101">
        <f t="shared" si="2"/>
        <v>0</v>
      </c>
      <c r="S10" s="182">
        <f t="shared" si="2"/>
        <v>200</v>
      </c>
      <c r="T10" s="101">
        <f t="shared" si="2"/>
        <v>0</v>
      </c>
      <c r="U10" s="101">
        <f t="shared" si="2"/>
        <v>0</v>
      </c>
      <c r="V10" s="104"/>
      <c r="W10" s="31"/>
    </row>
    <row r="11" spans="1:24" s="29" customFormat="1" ht="25.5" customHeight="1" x14ac:dyDescent="0.3">
      <c r="A11" s="225" t="s">
        <v>118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7"/>
      <c r="W11" s="28"/>
    </row>
    <row r="12" spans="1:24" s="32" customFormat="1" ht="64.5" customHeight="1" x14ac:dyDescent="0.2">
      <c r="A12" s="97">
        <v>1</v>
      </c>
      <c r="B12" s="97">
        <v>1</v>
      </c>
      <c r="C12" s="97"/>
      <c r="D12" s="97" t="s">
        <v>47</v>
      </c>
      <c r="E12" s="97">
        <v>63</v>
      </c>
      <c r="F12" s="97">
        <v>3114</v>
      </c>
      <c r="G12" s="97">
        <v>6351</v>
      </c>
      <c r="H12" s="97">
        <v>10</v>
      </c>
      <c r="I12" s="98">
        <v>66010001026</v>
      </c>
      <c r="J12" s="151" t="s">
        <v>48</v>
      </c>
      <c r="K12" s="151" t="s">
        <v>49</v>
      </c>
      <c r="L12" s="100"/>
      <c r="M12" s="97" t="s">
        <v>41</v>
      </c>
      <c r="N12" s="118">
        <f>P12+Q12+T12</f>
        <v>53</v>
      </c>
      <c r="O12" s="102">
        <v>2020</v>
      </c>
      <c r="P12" s="103">
        <v>0</v>
      </c>
      <c r="Q12" s="101">
        <f>R12+S12+T12</f>
        <v>53</v>
      </c>
      <c r="R12" s="104">
        <v>0</v>
      </c>
      <c r="S12" s="183">
        <v>53</v>
      </c>
      <c r="T12" s="105">
        <v>0</v>
      </c>
      <c r="U12" s="105">
        <v>0</v>
      </c>
      <c r="V12" s="104"/>
      <c r="W12" s="31"/>
    </row>
    <row r="13" spans="1:24" s="32" customFormat="1" ht="64.5" customHeight="1" x14ac:dyDescent="0.2">
      <c r="A13" s="97">
        <v>2</v>
      </c>
      <c r="B13" s="97">
        <v>11</v>
      </c>
      <c r="C13" s="97"/>
      <c r="D13" s="97" t="s">
        <v>39</v>
      </c>
      <c r="E13" s="97">
        <v>63</v>
      </c>
      <c r="F13" s="97">
        <v>3122</v>
      </c>
      <c r="G13" s="97">
        <v>6351</v>
      </c>
      <c r="H13" s="97">
        <v>10</v>
      </c>
      <c r="I13" s="98">
        <v>66010001160</v>
      </c>
      <c r="J13" s="151" t="s">
        <v>40</v>
      </c>
      <c r="K13" s="151" t="s">
        <v>50</v>
      </c>
      <c r="L13" s="100"/>
      <c r="M13" s="97" t="s">
        <v>41</v>
      </c>
      <c r="N13" s="118">
        <f t="shared" ref="N13:N14" si="3">P13+Q13+T13</f>
        <v>72</v>
      </c>
      <c r="O13" s="102">
        <v>2020</v>
      </c>
      <c r="P13" s="103">
        <v>0</v>
      </c>
      <c r="Q13" s="101">
        <f t="shared" ref="Q13:Q14" si="4">R13+S13+T13</f>
        <v>72</v>
      </c>
      <c r="R13" s="104">
        <v>0</v>
      </c>
      <c r="S13" s="183">
        <v>72</v>
      </c>
      <c r="T13" s="105">
        <v>0</v>
      </c>
      <c r="U13" s="105">
        <v>0</v>
      </c>
      <c r="V13" s="104"/>
      <c r="W13" s="31"/>
    </row>
    <row r="14" spans="1:24" s="32" customFormat="1" ht="64.5" customHeight="1" x14ac:dyDescent="0.2">
      <c r="A14" s="97">
        <v>3</v>
      </c>
      <c r="B14" s="97">
        <v>2</v>
      </c>
      <c r="C14" s="97"/>
      <c r="D14" s="97" t="s">
        <v>39</v>
      </c>
      <c r="E14" s="97">
        <v>63</v>
      </c>
      <c r="F14" s="97">
        <v>3133</v>
      </c>
      <c r="G14" s="97">
        <v>6351</v>
      </c>
      <c r="H14" s="97">
        <v>10</v>
      </c>
      <c r="I14" s="98">
        <v>66010001400</v>
      </c>
      <c r="J14" s="151" t="s">
        <v>220</v>
      </c>
      <c r="K14" s="151" t="s">
        <v>51</v>
      </c>
      <c r="L14" s="100"/>
      <c r="M14" s="97" t="s">
        <v>41</v>
      </c>
      <c r="N14" s="118">
        <f t="shared" si="3"/>
        <v>70</v>
      </c>
      <c r="O14" s="102">
        <v>2020</v>
      </c>
      <c r="P14" s="103">
        <v>0</v>
      </c>
      <c r="Q14" s="101">
        <f t="shared" si="4"/>
        <v>70</v>
      </c>
      <c r="R14" s="104">
        <v>0</v>
      </c>
      <c r="S14" s="183">
        <v>70</v>
      </c>
      <c r="T14" s="105">
        <v>0</v>
      </c>
      <c r="U14" s="105">
        <v>0</v>
      </c>
      <c r="V14" s="104"/>
      <c r="W14" s="31"/>
    </row>
    <row r="15" spans="1:24" s="32" customFormat="1" ht="32.25" customHeight="1" x14ac:dyDescent="0.2">
      <c r="A15" s="222" t="s">
        <v>117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4"/>
      <c r="N15" s="101">
        <f>SUM(N12:N14)</f>
        <v>195</v>
      </c>
      <c r="O15" s="101"/>
      <c r="P15" s="101">
        <f t="shared" ref="P15:U15" si="5">SUM(P12:P14)</f>
        <v>0</v>
      </c>
      <c r="Q15" s="101">
        <f t="shared" si="5"/>
        <v>195</v>
      </c>
      <c r="R15" s="101">
        <f t="shared" si="5"/>
        <v>0</v>
      </c>
      <c r="S15" s="182">
        <f t="shared" si="5"/>
        <v>195</v>
      </c>
      <c r="T15" s="101">
        <f t="shared" si="5"/>
        <v>0</v>
      </c>
      <c r="U15" s="101">
        <f t="shared" si="5"/>
        <v>0</v>
      </c>
      <c r="V15" s="104"/>
      <c r="W15" s="31"/>
    </row>
    <row r="16" spans="1:24" ht="35.25" customHeight="1" x14ac:dyDescent="0.2">
      <c r="A16" s="96" t="s">
        <v>173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8">
        <f>N10+N15</f>
        <v>395</v>
      </c>
      <c r="O16" s="108"/>
      <c r="P16" s="108">
        <f t="shared" ref="P16:U16" si="6">P10+P15</f>
        <v>0</v>
      </c>
      <c r="Q16" s="108">
        <f t="shared" si="6"/>
        <v>395</v>
      </c>
      <c r="R16" s="108">
        <f t="shared" si="6"/>
        <v>0</v>
      </c>
      <c r="S16" s="108">
        <f t="shared" si="6"/>
        <v>395</v>
      </c>
      <c r="T16" s="108">
        <f t="shared" si="6"/>
        <v>0</v>
      </c>
      <c r="U16" s="108">
        <f t="shared" si="6"/>
        <v>0</v>
      </c>
      <c r="V16" s="108"/>
      <c r="W16" s="34"/>
    </row>
    <row r="17" spans="1:24" s="25" customFormat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35"/>
      <c r="K17" s="35"/>
      <c r="L17" s="24"/>
      <c r="M17" s="36"/>
      <c r="N17" s="37"/>
      <c r="O17" s="38"/>
      <c r="P17" s="39"/>
      <c r="W17" s="40"/>
      <c r="X17" s="26"/>
    </row>
    <row r="18" spans="1:24" s="25" customFormat="1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41"/>
      <c r="N18" s="42"/>
      <c r="O18" s="43"/>
      <c r="W18" s="40"/>
      <c r="X18" s="26"/>
    </row>
    <row r="19" spans="1:24" s="25" customFormat="1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41"/>
      <c r="N19" s="42"/>
      <c r="O19" s="43"/>
      <c r="W19" s="40"/>
      <c r="X19" s="26"/>
    </row>
    <row r="20" spans="1:24" s="25" customFormat="1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6"/>
      <c r="N20" s="42"/>
      <c r="O20" s="43"/>
      <c r="W20" s="40"/>
      <c r="X20" s="26"/>
    </row>
    <row r="21" spans="1:24" s="25" customFormat="1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6"/>
      <c r="N21" s="42"/>
      <c r="O21" s="43"/>
      <c r="W21" s="40"/>
      <c r="X21" s="26"/>
    </row>
    <row r="22" spans="1:24" s="25" customFormat="1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6"/>
      <c r="N22" s="42"/>
      <c r="O22" s="43"/>
      <c r="W22" s="40"/>
      <c r="X22" s="26"/>
    </row>
    <row r="23" spans="1:24" s="25" customFormat="1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 t="s">
        <v>52</v>
      </c>
      <c r="M23" s="26"/>
      <c r="N23" s="42"/>
      <c r="O23" s="43"/>
      <c r="W23" s="40"/>
      <c r="X23" s="26"/>
    </row>
    <row r="24" spans="1:24" s="25" customFormat="1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6"/>
      <c r="N24" s="42"/>
      <c r="O24" s="43"/>
      <c r="W24" s="40"/>
      <c r="X24" s="26"/>
    </row>
    <row r="25" spans="1:24" s="25" customFormat="1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6"/>
      <c r="N25" s="42"/>
      <c r="O25" s="43"/>
      <c r="W25" s="40"/>
      <c r="X25" s="26"/>
    </row>
    <row r="26" spans="1:24" s="25" customFormat="1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6"/>
      <c r="N26" s="42"/>
      <c r="O26" s="43"/>
      <c r="W26" s="40"/>
      <c r="X26" s="26"/>
    </row>
    <row r="27" spans="1:24" s="25" customFormat="1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6"/>
      <c r="N27" s="42"/>
      <c r="O27" s="43"/>
      <c r="W27" s="40"/>
      <c r="X27" s="26"/>
    </row>
    <row r="28" spans="1:24" s="25" customFormat="1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6"/>
      <c r="N28" s="42"/>
      <c r="O28" s="43"/>
      <c r="W28" s="40"/>
      <c r="X28" s="26"/>
    </row>
    <row r="29" spans="1:24" s="25" customFormat="1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6"/>
      <c r="N29" s="42"/>
      <c r="O29" s="43"/>
      <c r="W29" s="40"/>
      <c r="X29" s="26"/>
    </row>
    <row r="30" spans="1:24" s="25" customFormat="1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6"/>
      <c r="N30" s="42"/>
      <c r="O30" s="43"/>
      <c r="W30" s="40"/>
      <c r="X30" s="26"/>
    </row>
    <row r="31" spans="1:24" s="25" customFormat="1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6"/>
      <c r="N31" s="42"/>
      <c r="O31" s="43"/>
      <c r="W31" s="40"/>
      <c r="X31" s="26"/>
    </row>
    <row r="32" spans="1:24" s="25" customFormat="1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6"/>
      <c r="N32" s="42"/>
      <c r="O32" s="43"/>
      <c r="W32" s="40"/>
      <c r="X32" s="26"/>
    </row>
    <row r="33" spans="1:24" s="25" customFormat="1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6"/>
      <c r="N33" s="42"/>
      <c r="O33" s="43"/>
      <c r="W33" s="40"/>
      <c r="X33" s="26"/>
    </row>
    <row r="34" spans="1:24" s="25" customFormat="1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6"/>
      <c r="N34" s="42"/>
      <c r="O34" s="43"/>
      <c r="W34" s="40"/>
      <c r="X34" s="26"/>
    </row>
    <row r="35" spans="1:24" s="25" customFormat="1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6"/>
      <c r="N35" s="42"/>
      <c r="O35" s="43"/>
      <c r="W35" s="40"/>
      <c r="X35" s="26"/>
    </row>
    <row r="36" spans="1:24" s="25" customFormat="1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6"/>
      <c r="N36" s="42"/>
      <c r="O36" s="43"/>
      <c r="W36" s="40"/>
      <c r="X36" s="26"/>
    </row>
    <row r="37" spans="1:24" s="25" customFormat="1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42"/>
      <c r="O37" s="43"/>
      <c r="W37" s="40"/>
      <c r="X37" s="26"/>
    </row>
    <row r="38" spans="1:24" s="25" customFormat="1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42"/>
      <c r="O38" s="43"/>
      <c r="W38" s="40"/>
      <c r="X38" s="26"/>
    </row>
  </sheetData>
  <mergeCells count="28">
    <mergeCell ref="D3:J3"/>
    <mergeCell ref="A1:Q1"/>
    <mergeCell ref="D2:K2"/>
    <mergeCell ref="A10:M10"/>
    <mergeCell ref="A15:M15"/>
    <mergeCell ref="A8:V8"/>
    <mergeCell ref="A11:V11"/>
    <mergeCell ref="A5:V5"/>
    <mergeCell ref="A6:A7"/>
    <mergeCell ref="D6:D7"/>
    <mergeCell ref="F6:F7"/>
    <mergeCell ref="G6:G7"/>
    <mergeCell ref="H6:H7"/>
    <mergeCell ref="C6:C7"/>
    <mergeCell ref="B6:B7"/>
    <mergeCell ref="E6:E7"/>
    <mergeCell ref="I6:I7"/>
    <mergeCell ref="J6:J7"/>
    <mergeCell ref="K6:K7"/>
    <mergeCell ref="Q6:S6"/>
    <mergeCell ref="U6:U7"/>
    <mergeCell ref="W6:W7"/>
    <mergeCell ref="L6:L7"/>
    <mergeCell ref="M6:M7"/>
    <mergeCell ref="N6:N7"/>
    <mergeCell ref="O6:O7"/>
    <mergeCell ref="P6:P7"/>
    <mergeCell ref="V6:V7"/>
  </mergeCells>
  <printOptions horizontalCentered="1"/>
  <pageMargins left="0.39370078740157483" right="0.39370078740157483" top="0.6692913385826772" bottom="0.86614173228346458" header="0.27559055118110237" footer="0.39370078740157483"/>
  <pageSetup paperSize="9" scale="66" firstPageNumber="25" fitToHeight="0" orientation="landscape" useFirstPageNumber="1" r:id="rId1"/>
  <headerFooter alignWithMargins="0">
    <oddFooter>&amp;L&amp;"Arial,Kurzíva"Zastupitelstsvo Olomouckého kraje 17.2.2020
5.6. - Rozpočet Olomouckého kraje 2019 - zapojení použitelného zůstatku a návrh na jeho rozdělení 
Příloha č. 4: Nákupy pro PO&amp;R&amp;"Arial,Kurzíva"Strana &amp;P (Celkem 35)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36"/>
  <sheetViews>
    <sheetView showGridLines="0" zoomScaleNormal="100" zoomScaleSheetLayoutView="80" workbookViewId="0">
      <pane ySplit="7" topLeftCell="A11" activePane="bottomLeft" state="frozenSplit"/>
      <selection activeCell="AW16" sqref="AW16"/>
      <selection pane="bottomLeft" activeCell="J17" sqref="J17"/>
    </sheetView>
  </sheetViews>
  <sheetFormatPr defaultColWidth="9.140625" defaultRowHeight="12.75" outlineLevelCol="1" x14ac:dyDescent="0.2"/>
  <cols>
    <col min="1" max="1" width="6.7109375" style="26" customWidth="1"/>
    <col min="2" max="2" width="5.7109375" style="26" hidden="1" customWidth="1"/>
    <col min="3" max="3" width="5.28515625" style="26" hidden="1" customWidth="1"/>
    <col min="4" max="4" width="3.7109375" style="26" customWidth="1"/>
    <col min="5" max="5" width="4.28515625" style="26" customWidth="1" outlineLevel="1"/>
    <col min="6" max="7" width="4.42578125" style="26" hidden="1" customWidth="1" outlineLevel="1"/>
    <col min="8" max="8" width="2.85546875" style="26" hidden="1" customWidth="1" outlineLevel="1"/>
    <col min="9" max="9" width="10.42578125" style="26" customWidth="1" outlineLevel="1"/>
    <col min="10" max="10" width="35.7109375" style="26" customWidth="1"/>
    <col min="11" max="11" width="22.7109375" style="26" customWidth="1"/>
    <col min="12" max="12" width="42.7109375" style="26" customWidth="1"/>
    <col min="13" max="13" width="2.7109375" style="26" customWidth="1"/>
    <col min="14" max="14" width="8.7109375" style="25" customWidth="1"/>
    <col min="15" max="15" width="8.7109375" style="43" customWidth="1"/>
    <col min="16" max="20" width="9.7109375" style="25" customWidth="1"/>
    <col min="21" max="22" width="10.7109375" style="25" customWidth="1"/>
    <col min="23" max="23" width="43.5703125" style="40" hidden="1" customWidth="1"/>
    <col min="24" max="24" width="0" style="26" hidden="1" customWidth="1"/>
    <col min="25" max="16384" width="9.140625" style="26"/>
  </cols>
  <sheetData>
    <row r="1" spans="1:24" customFormat="1" ht="17.25" customHeight="1" x14ac:dyDescent="0.2">
      <c r="A1" s="221" t="s">
        <v>100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44"/>
      <c r="S1" s="44"/>
      <c r="T1" s="44"/>
      <c r="U1" s="44"/>
      <c r="V1" s="45"/>
      <c r="W1" s="44"/>
      <c r="X1" s="46"/>
    </row>
    <row r="2" spans="1:24" customFormat="1" ht="12.75" customHeight="1" x14ac:dyDescent="0.2">
      <c r="A2" s="47" t="s">
        <v>101</v>
      </c>
      <c r="B2" s="44"/>
      <c r="C2" s="44"/>
      <c r="D2" s="218" t="s">
        <v>102</v>
      </c>
      <c r="E2" s="220"/>
      <c r="F2" s="220"/>
      <c r="G2" s="220"/>
      <c r="H2" s="220"/>
      <c r="I2" s="220"/>
      <c r="J2" s="220"/>
      <c r="K2" s="220"/>
      <c r="L2" s="48" t="s">
        <v>103</v>
      </c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6"/>
    </row>
    <row r="3" spans="1:24" customFormat="1" ht="12.75" customHeight="1" x14ac:dyDescent="0.2">
      <c r="A3" s="47"/>
      <c r="B3" s="44"/>
      <c r="C3" s="44"/>
      <c r="D3" s="218" t="s">
        <v>17</v>
      </c>
      <c r="E3" s="219"/>
      <c r="F3" s="219"/>
      <c r="G3" s="219"/>
      <c r="H3" s="219"/>
      <c r="I3" s="219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6"/>
    </row>
    <row r="4" spans="1:24" customFormat="1" ht="25.5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9" t="s">
        <v>11</v>
      </c>
      <c r="W4" s="44"/>
      <c r="X4" s="46"/>
    </row>
    <row r="5" spans="1:24" ht="25.5" customHeight="1" x14ac:dyDescent="0.2">
      <c r="A5" s="232" t="s">
        <v>174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7"/>
    </row>
    <row r="6" spans="1:24" ht="25.5" customHeight="1" x14ac:dyDescent="0.2">
      <c r="A6" s="230" t="s">
        <v>151</v>
      </c>
      <c r="B6" s="230" t="s">
        <v>152</v>
      </c>
      <c r="C6" s="230" t="s">
        <v>153</v>
      </c>
      <c r="D6" s="230" t="s">
        <v>0</v>
      </c>
      <c r="E6" s="215" t="s">
        <v>21</v>
      </c>
      <c r="F6" s="214" t="s">
        <v>19</v>
      </c>
      <c r="G6" s="214" t="s">
        <v>20</v>
      </c>
      <c r="H6" s="214" t="s">
        <v>22</v>
      </c>
      <c r="I6" s="214" t="s">
        <v>23</v>
      </c>
      <c r="J6" s="214" t="s">
        <v>24</v>
      </c>
      <c r="K6" s="215" t="s">
        <v>25</v>
      </c>
      <c r="L6" s="208" t="s">
        <v>26</v>
      </c>
      <c r="M6" s="209" t="s">
        <v>27</v>
      </c>
      <c r="N6" s="211" t="s">
        <v>28</v>
      </c>
      <c r="O6" s="208" t="s">
        <v>29</v>
      </c>
      <c r="P6" s="213" t="s">
        <v>30</v>
      </c>
      <c r="Q6" s="217" t="s">
        <v>31</v>
      </c>
      <c r="R6" s="217"/>
      <c r="S6" s="217"/>
      <c r="T6" s="94"/>
      <c r="U6" s="213" t="s">
        <v>32</v>
      </c>
      <c r="V6" s="213" t="s">
        <v>33</v>
      </c>
      <c r="W6" s="207" t="s">
        <v>34</v>
      </c>
    </row>
    <row r="7" spans="1:24" ht="58.7" customHeight="1" x14ac:dyDescent="0.2">
      <c r="A7" s="230"/>
      <c r="B7" s="230"/>
      <c r="C7" s="230"/>
      <c r="D7" s="230"/>
      <c r="E7" s="231"/>
      <c r="F7" s="214"/>
      <c r="G7" s="214"/>
      <c r="H7" s="214"/>
      <c r="I7" s="214"/>
      <c r="J7" s="214"/>
      <c r="K7" s="216"/>
      <c r="L7" s="208"/>
      <c r="M7" s="210"/>
      <c r="N7" s="212"/>
      <c r="O7" s="208"/>
      <c r="P7" s="213"/>
      <c r="Q7" s="95" t="s">
        <v>35</v>
      </c>
      <c r="R7" s="95" t="s">
        <v>36</v>
      </c>
      <c r="S7" s="95" t="s">
        <v>37</v>
      </c>
      <c r="T7" s="95" t="s">
        <v>38</v>
      </c>
      <c r="U7" s="213"/>
      <c r="V7" s="213"/>
      <c r="W7" s="207"/>
    </row>
    <row r="8" spans="1:24" s="29" customFormat="1" ht="25.5" customHeight="1" x14ac:dyDescent="0.3">
      <c r="A8" s="225" t="s">
        <v>120</v>
      </c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7"/>
      <c r="W8" s="28"/>
    </row>
    <row r="9" spans="1:24" s="32" customFormat="1" ht="64.5" customHeight="1" x14ac:dyDescent="0.2">
      <c r="A9" s="97">
        <v>1</v>
      </c>
      <c r="B9" s="97"/>
      <c r="C9" s="97"/>
      <c r="D9" s="97" t="s">
        <v>39</v>
      </c>
      <c r="E9" s="97">
        <v>63</v>
      </c>
      <c r="F9" s="97">
        <v>3122</v>
      </c>
      <c r="G9" s="97">
        <v>6351</v>
      </c>
      <c r="H9" s="97">
        <v>10</v>
      </c>
      <c r="I9" s="98">
        <v>66010001121</v>
      </c>
      <c r="J9" s="151" t="s">
        <v>194</v>
      </c>
      <c r="K9" s="136" t="s">
        <v>195</v>
      </c>
      <c r="L9" s="100" t="s">
        <v>198</v>
      </c>
      <c r="M9" s="97" t="s">
        <v>41</v>
      </c>
      <c r="N9" s="152">
        <v>2960</v>
      </c>
      <c r="O9" s="102">
        <v>2020</v>
      </c>
      <c r="P9" s="103">
        <v>0</v>
      </c>
      <c r="Q9" s="103">
        <f t="shared" ref="Q9" si="0">R9+S9+T9</f>
        <v>2960</v>
      </c>
      <c r="R9" s="104">
        <v>0</v>
      </c>
      <c r="S9" s="183">
        <v>2960</v>
      </c>
      <c r="T9" s="104">
        <v>0</v>
      </c>
      <c r="U9" s="104">
        <v>0</v>
      </c>
      <c r="V9" s="109" t="s">
        <v>196</v>
      </c>
      <c r="W9" s="31"/>
    </row>
    <row r="10" spans="1:24" s="32" customFormat="1" ht="93.75" customHeight="1" x14ac:dyDescent="0.2">
      <c r="A10" s="97">
        <v>2</v>
      </c>
      <c r="B10" s="135"/>
      <c r="C10" s="135"/>
      <c r="D10" s="136" t="s">
        <v>39</v>
      </c>
      <c r="E10" s="136">
        <v>63</v>
      </c>
      <c r="F10" s="136">
        <v>3127</v>
      </c>
      <c r="G10" s="136">
        <v>6351</v>
      </c>
      <c r="H10" s="137">
        <v>10</v>
      </c>
      <c r="I10" s="134">
        <v>66010001200</v>
      </c>
      <c r="J10" s="139" t="s">
        <v>191</v>
      </c>
      <c r="K10" s="149" t="s">
        <v>192</v>
      </c>
      <c r="L10" s="139" t="s">
        <v>193</v>
      </c>
      <c r="M10" s="142" t="s">
        <v>41</v>
      </c>
      <c r="N10" s="153">
        <v>484</v>
      </c>
      <c r="O10" s="181">
        <v>2020</v>
      </c>
      <c r="P10" s="138">
        <v>0</v>
      </c>
      <c r="Q10" s="138">
        <v>484</v>
      </c>
      <c r="R10" s="138">
        <v>0</v>
      </c>
      <c r="S10" s="184">
        <v>484</v>
      </c>
      <c r="T10" s="139">
        <v>0</v>
      </c>
      <c r="U10" s="140">
        <v>0</v>
      </c>
      <c r="V10" s="109" t="s">
        <v>197</v>
      </c>
      <c r="W10" s="31"/>
    </row>
    <row r="11" spans="1:24" s="32" customFormat="1" ht="64.5" customHeight="1" x14ac:dyDescent="0.2">
      <c r="A11" s="97">
        <v>3</v>
      </c>
      <c r="B11" s="97">
        <v>1</v>
      </c>
      <c r="C11" s="97"/>
      <c r="D11" s="97" t="s">
        <v>39</v>
      </c>
      <c r="E11" s="97">
        <v>63</v>
      </c>
      <c r="F11" s="97">
        <v>3121</v>
      </c>
      <c r="G11" s="97">
        <v>6351</v>
      </c>
      <c r="H11" s="97">
        <v>10</v>
      </c>
      <c r="I11" s="98">
        <v>66010001101</v>
      </c>
      <c r="J11" s="151" t="s">
        <v>53</v>
      </c>
      <c r="K11" s="151" t="s">
        <v>159</v>
      </c>
      <c r="L11" s="100" t="s">
        <v>54</v>
      </c>
      <c r="M11" s="97" t="s">
        <v>41</v>
      </c>
      <c r="N11" s="118">
        <f t="shared" ref="N11:N12" si="1">P11+Q11+U11</f>
        <v>300</v>
      </c>
      <c r="O11" s="102">
        <v>2020</v>
      </c>
      <c r="P11" s="103">
        <v>0</v>
      </c>
      <c r="Q11" s="101">
        <f t="shared" ref="Q11:Q12" si="2">R11+S11+T11</f>
        <v>300</v>
      </c>
      <c r="R11" s="104">
        <v>0</v>
      </c>
      <c r="S11" s="183">
        <v>300</v>
      </c>
      <c r="T11" s="105">
        <v>0</v>
      </c>
      <c r="U11" s="105">
        <v>0</v>
      </c>
      <c r="V11" s="104"/>
      <c r="W11" s="31"/>
    </row>
    <row r="12" spans="1:24" s="32" customFormat="1" ht="64.5" customHeight="1" x14ac:dyDescent="0.2">
      <c r="A12" s="97">
        <v>4</v>
      </c>
      <c r="B12" s="97">
        <v>2</v>
      </c>
      <c r="C12" s="97"/>
      <c r="D12" s="97" t="s">
        <v>45</v>
      </c>
      <c r="E12" s="97">
        <v>63</v>
      </c>
      <c r="F12" s="97">
        <v>3127</v>
      </c>
      <c r="G12" s="97">
        <v>6351</v>
      </c>
      <c r="H12" s="97">
        <v>10</v>
      </c>
      <c r="I12" s="98">
        <v>66010001173</v>
      </c>
      <c r="J12" s="151" t="s">
        <v>55</v>
      </c>
      <c r="K12" s="151" t="s">
        <v>160</v>
      </c>
      <c r="L12" s="100" t="s">
        <v>56</v>
      </c>
      <c r="M12" s="97" t="s">
        <v>41</v>
      </c>
      <c r="N12" s="118">
        <f t="shared" si="1"/>
        <v>447</v>
      </c>
      <c r="O12" s="102">
        <v>2020</v>
      </c>
      <c r="P12" s="103">
        <v>0</v>
      </c>
      <c r="Q12" s="101">
        <f t="shared" si="2"/>
        <v>447</v>
      </c>
      <c r="R12" s="104">
        <v>0</v>
      </c>
      <c r="S12" s="183">
        <v>447</v>
      </c>
      <c r="T12" s="105">
        <v>0</v>
      </c>
      <c r="U12" s="105">
        <v>0</v>
      </c>
      <c r="V12" s="104"/>
      <c r="W12" s="31"/>
    </row>
    <row r="13" spans="1:24" s="32" customFormat="1" ht="30" customHeight="1" x14ac:dyDescent="0.2">
      <c r="A13" s="222" t="s">
        <v>117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4"/>
      <c r="N13" s="101">
        <f>SUM(N9:N12)</f>
        <v>4191</v>
      </c>
      <c r="O13" s="101"/>
      <c r="P13" s="101">
        <f t="shared" ref="P13:U13" si="3">SUM(P9:P12)</f>
        <v>0</v>
      </c>
      <c r="Q13" s="101">
        <f t="shared" si="3"/>
        <v>4191</v>
      </c>
      <c r="R13" s="101">
        <f t="shared" si="3"/>
        <v>0</v>
      </c>
      <c r="S13" s="182">
        <f t="shared" si="3"/>
        <v>4191</v>
      </c>
      <c r="T13" s="101">
        <f t="shared" si="3"/>
        <v>0</v>
      </c>
      <c r="U13" s="101">
        <f t="shared" si="3"/>
        <v>0</v>
      </c>
      <c r="V13" s="101"/>
      <c r="W13" s="31"/>
    </row>
    <row r="14" spans="1:24" ht="35.25" customHeight="1" x14ac:dyDescent="0.2">
      <c r="A14" s="96" t="s">
        <v>175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8">
        <f>N13</f>
        <v>4191</v>
      </c>
      <c r="O14" s="108"/>
      <c r="P14" s="108">
        <f t="shared" ref="P14:U14" si="4">P13</f>
        <v>0</v>
      </c>
      <c r="Q14" s="108">
        <f t="shared" si="4"/>
        <v>4191</v>
      </c>
      <c r="R14" s="108">
        <f t="shared" si="4"/>
        <v>0</v>
      </c>
      <c r="S14" s="108">
        <f t="shared" si="4"/>
        <v>4191</v>
      </c>
      <c r="T14" s="108">
        <f t="shared" si="4"/>
        <v>0</v>
      </c>
      <c r="U14" s="108">
        <f t="shared" si="4"/>
        <v>0</v>
      </c>
      <c r="V14" s="108"/>
      <c r="W14" s="34"/>
    </row>
    <row r="15" spans="1:24" s="25" customFormat="1" ht="12.75" customHeight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35"/>
      <c r="K15" s="35"/>
      <c r="L15" s="24"/>
      <c r="M15" s="36"/>
      <c r="N15" s="37"/>
      <c r="O15" s="38"/>
      <c r="P15" s="39"/>
      <c r="W15" s="40"/>
      <c r="X15" s="26"/>
    </row>
    <row r="16" spans="1:24" s="25" customFormat="1" ht="12.75" customHeight="1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41"/>
      <c r="N16" s="42"/>
      <c r="O16" s="43"/>
      <c r="W16" s="40"/>
      <c r="X16" s="26"/>
    </row>
    <row r="17" spans="1:24" s="25" customFormat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41"/>
      <c r="N17" s="42"/>
      <c r="O17" s="43"/>
      <c r="W17" s="40"/>
      <c r="X17" s="26"/>
    </row>
    <row r="18" spans="1:24" s="25" customFormat="1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6"/>
      <c r="N18" s="42"/>
      <c r="O18" s="43"/>
      <c r="W18" s="40"/>
      <c r="X18" s="26"/>
    </row>
    <row r="19" spans="1:24" s="25" customFormat="1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6"/>
      <c r="N19" s="42"/>
      <c r="O19" s="43"/>
      <c r="W19" s="40"/>
      <c r="X19" s="26"/>
    </row>
    <row r="20" spans="1:24" s="25" customFormat="1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6"/>
      <c r="N20" s="42"/>
      <c r="O20" s="43"/>
      <c r="W20" s="40"/>
      <c r="X20" s="26"/>
    </row>
    <row r="21" spans="1:24" s="25" customFormat="1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 t="s">
        <v>52</v>
      </c>
      <c r="M21" s="26"/>
      <c r="N21" s="42"/>
      <c r="O21" s="43"/>
      <c r="W21" s="40"/>
      <c r="X21" s="26"/>
    </row>
    <row r="22" spans="1:24" s="25" customFormat="1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6"/>
      <c r="N22" s="42"/>
      <c r="O22" s="43"/>
      <c r="W22" s="40"/>
      <c r="X22" s="26"/>
    </row>
    <row r="23" spans="1:24" s="25" customFormat="1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6"/>
      <c r="N23" s="42"/>
      <c r="O23" s="43"/>
      <c r="W23" s="40"/>
      <c r="X23" s="26"/>
    </row>
    <row r="24" spans="1:24" s="25" customFormat="1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6"/>
      <c r="N24" s="42"/>
      <c r="O24" s="43"/>
      <c r="W24" s="40"/>
      <c r="X24" s="26"/>
    </row>
    <row r="25" spans="1:24" s="25" customFormat="1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6"/>
      <c r="N25" s="42"/>
      <c r="O25" s="43"/>
      <c r="W25" s="40"/>
      <c r="X25" s="26"/>
    </row>
    <row r="26" spans="1:24" s="25" customFormat="1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6"/>
      <c r="N26" s="42"/>
      <c r="O26" s="43"/>
      <c r="W26" s="40"/>
      <c r="X26" s="26"/>
    </row>
    <row r="27" spans="1:24" s="25" customFormat="1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6"/>
      <c r="N27" s="42"/>
      <c r="O27" s="43"/>
      <c r="W27" s="40"/>
      <c r="X27" s="26"/>
    </row>
    <row r="28" spans="1:24" s="25" customFormat="1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6"/>
      <c r="N28" s="42"/>
      <c r="O28" s="43"/>
      <c r="W28" s="40"/>
      <c r="X28" s="26"/>
    </row>
    <row r="29" spans="1:24" s="25" customFormat="1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6"/>
      <c r="N29" s="42"/>
      <c r="O29" s="43"/>
      <c r="W29" s="40"/>
      <c r="X29" s="26"/>
    </row>
    <row r="30" spans="1:24" s="25" customFormat="1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6"/>
      <c r="N30" s="42"/>
      <c r="O30" s="43"/>
      <c r="W30" s="40"/>
      <c r="X30" s="26"/>
    </row>
    <row r="31" spans="1:24" s="25" customFormat="1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6"/>
      <c r="N31" s="42"/>
      <c r="O31" s="43"/>
      <c r="W31" s="40"/>
      <c r="X31" s="26"/>
    </row>
    <row r="32" spans="1:24" s="25" customFormat="1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6"/>
      <c r="N32" s="42"/>
      <c r="O32" s="43"/>
      <c r="W32" s="40"/>
      <c r="X32" s="26"/>
    </row>
    <row r="33" spans="1:24" s="25" customFormat="1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6"/>
      <c r="N33" s="42"/>
      <c r="O33" s="43"/>
      <c r="W33" s="40"/>
      <c r="X33" s="26"/>
    </row>
    <row r="34" spans="1:24" s="25" customFormat="1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6"/>
      <c r="N34" s="42"/>
      <c r="O34" s="43"/>
      <c r="W34" s="40"/>
      <c r="X34" s="26"/>
    </row>
    <row r="35" spans="1:24" s="25" customFormat="1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42"/>
      <c r="O35" s="43"/>
      <c r="W35" s="40"/>
      <c r="X35" s="26"/>
    </row>
    <row r="36" spans="1:24" s="25" customFormat="1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42"/>
      <c r="O36" s="43"/>
      <c r="W36" s="40"/>
      <c r="X36" s="26"/>
    </row>
  </sheetData>
  <mergeCells count="26">
    <mergeCell ref="A1:Q1"/>
    <mergeCell ref="D2:K2"/>
    <mergeCell ref="D3:I3"/>
    <mergeCell ref="A13:M13"/>
    <mergeCell ref="A8:V8"/>
    <mergeCell ref="A5:V5"/>
    <mergeCell ref="A6:A7"/>
    <mergeCell ref="D6:D7"/>
    <mergeCell ref="F6:F7"/>
    <mergeCell ref="G6:G7"/>
    <mergeCell ref="H6:H7"/>
    <mergeCell ref="B6:B7"/>
    <mergeCell ref="C6:C7"/>
    <mergeCell ref="E6:E7"/>
    <mergeCell ref="I6:I7"/>
    <mergeCell ref="J6:J7"/>
    <mergeCell ref="K6:K7"/>
    <mergeCell ref="Q6:S6"/>
    <mergeCell ref="U6:U7"/>
    <mergeCell ref="W6:W7"/>
    <mergeCell ref="L6:L7"/>
    <mergeCell ref="M6:M7"/>
    <mergeCell ref="N6:N7"/>
    <mergeCell ref="O6:O7"/>
    <mergeCell ref="P6:P7"/>
    <mergeCell ref="V6:V7"/>
  </mergeCells>
  <printOptions horizontalCentered="1"/>
  <pageMargins left="0.39370078740157483" right="0.39370078740157483" top="0.6692913385826772" bottom="0.86614173228346458" header="0.27559055118110237" footer="0.39370078740157483"/>
  <pageSetup paperSize="9" scale="65" firstPageNumber="26" fitToHeight="0" orientation="landscape" useFirstPageNumber="1" r:id="rId1"/>
  <headerFooter alignWithMargins="0">
    <oddFooter>&amp;L&amp;"Arial,Kurzíva"Zastupitelstsvo Olomouckého kraje 17.2.2020
5.6. - Rozpočet Olomouckého kraje 2019 - zapojení použitelného zůstatku a návrh na jeho rozdělení 
Příloha č. 4: Nákupy pro PO&amp;R&amp;"Arial,Kurzíva"Strana &amp;P (Celkem 35)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48"/>
  <sheetViews>
    <sheetView showGridLines="0" view="pageBreakPreview" zoomScaleNormal="100" zoomScaleSheetLayoutView="100" workbookViewId="0">
      <pane ySplit="7" topLeftCell="A23" activePane="bottomLeft" state="frozenSplit"/>
      <selection activeCell="AW16" sqref="AW16"/>
      <selection pane="bottomLeft" activeCell="F4" sqref="F1:H1048576"/>
    </sheetView>
  </sheetViews>
  <sheetFormatPr defaultColWidth="9.140625" defaultRowHeight="12.75" outlineLevelCol="1" x14ac:dyDescent="0.2"/>
  <cols>
    <col min="1" max="1" width="7.140625" style="26" customWidth="1"/>
    <col min="2" max="2" width="5.7109375" style="26" hidden="1" customWidth="1"/>
    <col min="3" max="3" width="6" style="26" hidden="1" customWidth="1"/>
    <col min="4" max="4" width="3.7109375" style="26" customWidth="1"/>
    <col min="5" max="5" width="4.28515625" style="26" customWidth="1" outlineLevel="1"/>
    <col min="6" max="7" width="4.42578125" style="26" hidden="1" customWidth="1" outlineLevel="1"/>
    <col min="8" max="8" width="2.85546875" style="26" hidden="1" customWidth="1" outlineLevel="1"/>
    <col min="9" max="9" width="10.42578125" style="26" customWidth="1" outlineLevel="1"/>
    <col min="10" max="10" width="35.7109375" style="26" customWidth="1"/>
    <col min="11" max="11" width="22.7109375" style="26" customWidth="1"/>
    <col min="12" max="12" width="42.7109375" style="26" customWidth="1"/>
    <col min="13" max="13" width="2.7109375" style="26" customWidth="1"/>
    <col min="14" max="14" width="8.7109375" style="25" customWidth="1"/>
    <col min="15" max="15" width="8.7109375" style="43" customWidth="1"/>
    <col min="16" max="20" width="9.7109375" style="25" customWidth="1"/>
    <col min="21" max="22" width="10.7109375" style="25" customWidth="1"/>
    <col min="23" max="23" width="43.5703125" style="40" hidden="1" customWidth="1"/>
    <col min="24" max="24" width="0" style="26" hidden="1" customWidth="1"/>
    <col min="25" max="16384" width="9.140625" style="26"/>
  </cols>
  <sheetData>
    <row r="1" spans="1:24" customFormat="1" ht="17.25" customHeight="1" x14ac:dyDescent="0.2">
      <c r="A1" s="221" t="s">
        <v>100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44"/>
      <c r="S1" s="44"/>
      <c r="T1" s="44"/>
      <c r="U1" s="44"/>
      <c r="V1" s="45"/>
      <c r="W1" s="44"/>
      <c r="X1" s="46"/>
    </row>
    <row r="2" spans="1:24" customFormat="1" ht="12.75" customHeight="1" x14ac:dyDescent="0.2">
      <c r="A2" s="47" t="s">
        <v>101</v>
      </c>
      <c r="B2" s="44"/>
      <c r="C2" s="44"/>
      <c r="D2" s="218" t="s">
        <v>102</v>
      </c>
      <c r="E2" s="220"/>
      <c r="F2" s="220"/>
      <c r="G2" s="220"/>
      <c r="H2" s="220"/>
      <c r="I2" s="220"/>
      <c r="J2" s="220"/>
      <c r="K2" s="220"/>
      <c r="L2" s="48" t="s">
        <v>103</v>
      </c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6"/>
    </row>
    <row r="3" spans="1:24" customFormat="1" ht="12.75" customHeight="1" x14ac:dyDescent="0.2">
      <c r="A3" s="47"/>
      <c r="B3" s="44"/>
      <c r="C3" s="44"/>
      <c r="D3" s="218" t="s">
        <v>17</v>
      </c>
      <c r="E3" s="219"/>
      <c r="F3" s="219"/>
      <c r="G3" s="219"/>
      <c r="H3" s="219"/>
      <c r="I3" s="219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6"/>
    </row>
    <row r="4" spans="1:24" customFormat="1" ht="25.5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9" t="s">
        <v>11</v>
      </c>
      <c r="W4" s="44"/>
      <c r="X4" s="46"/>
    </row>
    <row r="5" spans="1:24" ht="25.5" customHeight="1" x14ac:dyDescent="0.2">
      <c r="A5" s="232" t="s">
        <v>176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7"/>
    </row>
    <row r="6" spans="1:24" ht="25.5" customHeight="1" x14ac:dyDescent="0.2">
      <c r="A6" s="230" t="s">
        <v>18</v>
      </c>
      <c r="B6" s="234" t="s">
        <v>154</v>
      </c>
      <c r="C6" s="234" t="s">
        <v>155</v>
      </c>
      <c r="D6" s="230" t="s">
        <v>0</v>
      </c>
      <c r="E6" s="215" t="s">
        <v>21</v>
      </c>
      <c r="F6" s="214" t="s">
        <v>19</v>
      </c>
      <c r="G6" s="214" t="s">
        <v>20</v>
      </c>
      <c r="H6" s="214" t="s">
        <v>22</v>
      </c>
      <c r="I6" s="214" t="s">
        <v>23</v>
      </c>
      <c r="J6" s="214" t="s">
        <v>24</v>
      </c>
      <c r="K6" s="215" t="s">
        <v>25</v>
      </c>
      <c r="L6" s="208" t="s">
        <v>26</v>
      </c>
      <c r="M6" s="236" t="s">
        <v>27</v>
      </c>
      <c r="N6" s="208" t="s">
        <v>28</v>
      </c>
      <c r="O6" s="208" t="s">
        <v>29</v>
      </c>
      <c r="P6" s="213" t="s">
        <v>30</v>
      </c>
      <c r="Q6" s="217" t="s">
        <v>31</v>
      </c>
      <c r="R6" s="217"/>
      <c r="S6" s="217"/>
      <c r="T6" s="94"/>
      <c r="U6" s="213" t="s">
        <v>32</v>
      </c>
      <c r="V6" s="213" t="s">
        <v>33</v>
      </c>
      <c r="W6" s="207" t="s">
        <v>34</v>
      </c>
    </row>
    <row r="7" spans="1:24" ht="58.7" customHeight="1" x14ac:dyDescent="0.2">
      <c r="A7" s="230"/>
      <c r="B7" s="235"/>
      <c r="C7" s="235"/>
      <c r="D7" s="230"/>
      <c r="E7" s="231"/>
      <c r="F7" s="214"/>
      <c r="G7" s="214"/>
      <c r="H7" s="214"/>
      <c r="I7" s="214"/>
      <c r="J7" s="214"/>
      <c r="K7" s="216"/>
      <c r="L7" s="208"/>
      <c r="M7" s="236"/>
      <c r="N7" s="208"/>
      <c r="O7" s="208"/>
      <c r="P7" s="213"/>
      <c r="Q7" s="95" t="s">
        <v>35</v>
      </c>
      <c r="R7" s="95" t="s">
        <v>36</v>
      </c>
      <c r="S7" s="95" t="s">
        <v>58</v>
      </c>
      <c r="T7" s="95" t="s">
        <v>38</v>
      </c>
      <c r="U7" s="213"/>
      <c r="V7" s="213"/>
      <c r="W7" s="207"/>
    </row>
    <row r="8" spans="1:24" s="29" customFormat="1" ht="25.5" customHeight="1" x14ac:dyDescent="0.3">
      <c r="A8" s="225" t="s">
        <v>113</v>
      </c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7"/>
      <c r="W8" s="28"/>
    </row>
    <row r="9" spans="1:24" s="32" customFormat="1" ht="64.5" customHeight="1" x14ac:dyDescent="0.2">
      <c r="A9" s="110">
        <v>1</v>
      </c>
      <c r="B9" s="111">
        <v>1</v>
      </c>
      <c r="C9" s="110"/>
      <c r="D9" s="110" t="s">
        <v>47</v>
      </c>
      <c r="E9" s="110">
        <v>63</v>
      </c>
      <c r="F9" s="110">
        <v>4350</v>
      </c>
      <c r="G9" s="110">
        <v>6351</v>
      </c>
      <c r="H9" s="110">
        <v>11</v>
      </c>
      <c r="I9" s="98">
        <v>66010001631</v>
      </c>
      <c r="J9" s="112" t="s">
        <v>59</v>
      </c>
      <c r="K9" s="113" t="s">
        <v>60</v>
      </c>
      <c r="L9" s="114" t="s">
        <v>60</v>
      </c>
      <c r="M9" s="110" t="s">
        <v>41</v>
      </c>
      <c r="N9" s="118">
        <f>P9+Q9+U9</f>
        <v>178</v>
      </c>
      <c r="O9" s="102">
        <v>2020</v>
      </c>
      <c r="P9" s="115">
        <v>0</v>
      </c>
      <c r="Q9" s="101">
        <f>R9+S9+T9</f>
        <v>178</v>
      </c>
      <c r="R9" s="104">
        <v>0</v>
      </c>
      <c r="S9" s="185">
        <v>178</v>
      </c>
      <c r="T9" s="105">
        <v>0</v>
      </c>
      <c r="U9" s="105">
        <v>0</v>
      </c>
      <c r="V9" s="104"/>
      <c r="W9" s="31"/>
    </row>
    <row r="10" spans="1:24" s="32" customFormat="1" ht="64.5" customHeight="1" x14ac:dyDescent="0.2">
      <c r="A10" s="110">
        <v>2</v>
      </c>
      <c r="B10" s="110">
        <v>1</v>
      </c>
      <c r="C10" s="110"/>
      <c r="D10" s="110" t="s">
        <v>39</v>
      </c>
      <c r="E10" s="110">
        <v>63</v>
      </c>
      <c r="F10" s="110">
        <v>4350</v>
      </c>
      <c r="G10" s="110">
        <v>6351</v>
      </c>
      <c r="H10" s="110">
        <v>11</v>
      </c>
      <c r="I10" s="98">
        <v>66010001635</v>
      </c>
      <c r="J10" s="113" t="s">
        <v>61</v>
      </c>
      <c r="K10" s="113" t="s">
        <v>161</v>
      </c>
      <c r="L10" s="114" t="s">
        <v>62</v>
      </c>
      <c r="M10" s="110" t="s">
        <v>41</v>
      </c>
      <c r="N10" s="118">
        <f t="shared" ref="N10:N18" si="0">P10+Q10+U10</f>
        <v>155</v>
      </c>
      <c r="O10" s="102">
        <v>2020</v>
      </c>
      <c r="P10" s="115">
        <v>0</v>
      </c>
      <c r="Q10" s="101">
        <f t="shared" ref="Q10:Q19" si="1">R10+S10+T10</f>
        <v>155</v>
      </c>
      <c r="R10" s="104">
        <v>0</v>
      </c>
      <c r="S10" s="185">
        <v>155</v>
      </c>
      <c r="T10" s="105">
        <v>0</v>
      </c>
      <c r="U10" s="105">
        <v>0</v>
      </c>
      <c r="V10" s="104"/>
      <c r="W10" s="31"/>
    </row>
    <row r="11" spans="1:24" s="32" customFormat="1" ht="64.5" customHeight="1" x14ac:dyDescent="0.2">
      <c r="A11" s="110">
        <v>3</v>
      </c>
      <c r="B11" s="110">
        <v>3</v>
      </c>
      <c r="C11" s="110"/>
      <c r="D11" s="110" t="s">
        <v>39</v>
      </c>
      <c r="E11" s="110">
        <v>63</v>
      </c>
      <c r="F11" s="110">
        <v>4350</v>
      </c>
      <c r="G11" s="110">
        <v>6351</v>
      </c>
      <c r="H11" s="110">
        <v>11</v>
      </c>
      <c r="I11" s="98">
        <v>66010001638</v>
      </c>
      <c r="J11" s="113" t="s">
        <v>86</v>
      </c>
      <c r="K11" s="112" t="s">
        <v>163</v>
      </c>
      <c r="L11" s="114" t="s">
        <v>88</v>
      </c>
      <c r="M11" s="110" t="s">
        <v>41</v>
      </c>
      <c r="N11" s="118">
        <f t="shared" si="0"/>
        <v>362</v>
      </c>
      <c r="O11" s="102">
        <v>2020</v>
      </c>
      <c r="P11" s="115">
        <v>0</v>
      </c>
      <c r="Q11" s="101">
        <f t="shared" si="1"/>
        <v>362</v>
      </c>
      <c r="R11" s="104">
        <v>0</v>
      </c>
      <c r="S11" s="185">
        <v>362</v>
      </c>
      <c r="T11" s="105">
        <v>0</v>
      </c>
      <c r="U11" s="105">
        <v>0</v>
      </c>
      <c r="V11" s="104"/>
      <c r="W11" s="31"/>
    </row>
    <row r="12" spans="1:24" s="32" customFormat="1" ht="73.5" customHeight="1" x14ac:dyDescent="0.2">
      <c r="A12" s="110">
        <v>4</v>
      </c>
      <c r="B12" s="110">
        <v>1</v>
      </c>
      <c r="C12" s="110"/>
      <c r="D12" s="110" t="s">
        <v>39</v>
      </c>
      <c r="E12" s="110">
        <v>63</v>
      </c>
      <c r="F12" s="110">
        <v>4324</v>
      </c>
      <c r="G12" s="110">
        <v>6351</v>
      </c>
      <c r="H12" s="110">
        <v>11</v>
      </c>
      <c r="I12" s="98">
        <v>66010001644</v>
      </c>
      <c r="J12" s="113" t="s">
        <v>65</v>
      </c>
      <c r="K12" s="113" t="s">
        <v>66</v>
      </c>
      <c r="L12" s="114" t="s">
        <v>67</v>
      </c>
      <c r="M12" s="110" t="s">
        <v>41</v>
      </c>
      <c r="N12" s="118">
        <f t="shared" si="0"/>
        <v>120</v>
      </c>
      <c r="O12" s="102">
        <v>2020</v>
      </c>
      <c r="P12" s="115">
        <v>0</v>
      </c>
      <c r="Q12" s="101">
        <f t="shared" si="1"/>
        <v>120</v>
      </c>
      <c r="R12" s="104">
        <v>0</v>
      </c>
      <c r="S12" s="185">
        <v>120</v>
      </c>
      <c r="T12" s="105">
        <v>0</v>
      </c>
      <c r="U12" s="105">
        <v>0</v>
      </c>
      <c r="V12" s="104"/>
      <c r="W12" s="31"/>
    </row>
    <row r="13" spans="1:24" s="32" customFormat="1" ht="64.5" customHeight="1" x14ac:dyDescent="0.2">
      <c r="A13" s="110">
        <v>5</v>
      </c>
      <c r="B13" s="110">
        <v>1</v>
      </c>
      <c r="C13" s="110"/>
      <c r="D13" s="110" t="s">
        <v>46</v>
      </c>
      <c r="E13" s="110">
        <v>63</v>
      </c>
      <c r="F13" s="110">
        <v>4350</v>
      </c>
      <c r="G13" s="110">
        <v>6351</v>
      </c>
      <c r="H13" s="110">
        <v>11</v>
      </c>
      <c r="I13" s="98">
        <v>66010001645</v>
      </c>
      <c r="J13" s="113" t="s">
        <v>68</v>
      </c>
      <c r="K13" s="112" t="s">
        <v>157</v>
      </c>
      <c r="L13" s="114" t="s">
        <v>91</v>
      </c>
      <c r="M13" s="110" t="s">
        <v>41</v>
      </c>
      <c r="N13" s="118">
        <f t="shared" si="0"/>
        <v>250</v>
      </c>
      <c r="O13" s="102">
        <v>2020</v>
      </c>
      <c r="P13" s="115">
        <v>0</v>
      </c>
      <c r="Q13" s="101">
        <f t="shared" si="1"/>
        <v>250</v>
      </c>
      <c r="R13" s="104">
        <v>0</v>
      </c>
      <c r="S13" s="185">
        <v>250</v>
      </c>
      <c r="T13" s="105">
        <v>0</v>
      </c>
      <c r="U13" s="105">
        <v>0</v>
      </c>
      <c r="V13" s="104"/>
      <c r="W13" s="31"/>
    </row>
    <row r="14" spans="1:24" s="32" customFormat="1" ht="64.5" customHeight="1" x14ac:dyDescent="0.2">
      <c r="A14" s="110">
        <v>6</v>
      </c>
      <c r="B14" s="110">
        <v>2</v>
      </c>
      <c r="C14" s="110"/>
      <c r="D14" s="110" t="s">
        <v>46</v>
      </c>
      <c r="E14" s="110">
        <v>63</v>
      </c>
      <c r="F14" s="110">
        <v>4357</v>
      </c>
      <c r="G14" s="110">
        <v>6351</v>
      </c>
      <c r="H14" s="110">
        <v>11</v>
      </c>
      <c r="I14" s="98">
        <v>66010001650</v>
      </c>
      <c r="J14" s="113" t="s">
        <v>69</v>
      </c>
      <c r="K14" s="113" t="s">
        <v>70</v>
      </c>
      <c r="L14" s="114" t="s">
        <v>71</v>
      </c>
      <c r="M14" s="110" t="s">
        <v>41</v>
      </c>
      <c r="N14" s="118">
        <f t="shared" si="0"/>
        <v>200</v>
      </c>
      <c r="O14" s="102">
        <v>2020</v>
      </c>
      <c r="P14" s="115">
        <v>0</v>
      </c>
      <c r="Q14" s="101">
        <f t="shared" si="1"/>
        <v>200</v>
      </c>
      <c r="R14" s="104">
        <v>0</v>
      </c>
      <c r="S14" s="185">
        <v>200</v>
      </c>
      <c r="T14" s="105">
        <v>0</v>
      </c>
      <c r="U14" s="105">
        <v>0</v>
      </c>
      <c r="V14" s="104"/>
      <c r="W14" s="31"/>
    </row>
    <row r="15" spans="1:24" s="32" customFormat="1" ht="64.5" customHeight="1" x14ac:dyDescent="0.2">
      <c r="A15" s="110">
        <v>7</v>
      </c>
      <c r="B15" s="110">
        <v>3</v>
      </c>
      <c r="C15" s="110"/>
      <c r="D15" s="110" t="s">
        <v>45</v>
      </c>
      <c r="E15" s="110">
        <v>63</v>
      </c>
      <c r="F15" s="110">
        <v>4357</v>
      </c>
      <c r="G15" s="110">
        <v>6351</v>
      </c>
      <c r="H15" s="110">
        <v>11</v>
      </c>
      <c r="I15" s="98">
        <v>66010001657</v>
      </c>
      <c r="J15" s="113" t="s">
        <v>73</v>
      </c>
      <c r="K15" s="112" t="s">
        <v>162</v>
      </c>
      <c r="L15" s="114" t="s">
        <v>167</v>
      </c>
      <c r="M15" s="110" t="s">
        <v>41</v>
      </c>
      <c r="N15" s="118">
        <f t="shared" si="0"/>
        <v>280</v>
      </c>
      <c r="O15" s="102">
        <v>2020</v>
      </c>
      <c r="P15" s="115">
        <v>0</v>
      </c>
      <c r="Q15" s="101">
        <f t="shared" si="1"/>
        <v>280</v>
      </c>
      <c r="R15" s="104">
        <v>0</v>
      </c>
      <c r="S15" s="185">
        <v>280</v>
      </c>
      <c r="T15" s="105">
        <v>0</v>
      </c>
      <c r="U15" s="105">
        <v>0</v>
      </c>
      <c r="V15" s="104"/>
      <c r="W15" s="31"/>
    </row>
    <row r="16" spans="1:24" s="32" customFormat="1" ht="64.5" customHeight="1" x14ac:dyDescent="0.2">
      <c r="A16" s="110">
        <v>8</v>
      </c>
      <c r="B16" s="110">
        <v>2</v>
      </c>
      <c r="C16" s="110"/>
      <c r="D16" s="110" t="s">
        <v>45</v>
      </c>
      <c r="E16" s="110">
        <v>63</v>
      </c>
      <c r="F16" s="110">
        <v>4350</v>
      </c>
      <c r="G16" s="110">
        <v>6351</v>
      </c>
      <c r="H16" s="110">
        <v>11</v>
      </c>
      <c r="I16" s="98">
        <v>66010001659</v>
      </c>
      <c r="J16" s="113" t="s">
        <v>95</v>
      </c>
      <c r="K16" s="112" t="s">
        <v>96</v>
      </c>
      <c r="L16" s="114" t="s">
        <v>97</v>
      </c>
      <c r="M16" s="110" t="s">
        <v>41</v>
      </c>
      <c r="N16" s="118">
        <f t="shared" si="0"/>
        <v>260</v>
      </c>
      <c r="O16" s="102">
        <v>2020</v>
      </c>
      <c r="P16" s="115">
        <v>0</v>
      </c>
      <c r="Q16" s="101">
        <f t="shared" si="1"/>
        <v>260</v>
      </c>
      <c r="R16" s="104">
        <v>0</v>
      </c>
      <c r="S16" s="185">
        <v>260</v>
      </c>
      <c r="T16" s="105">
        <v>0</v>
      </c>
      <c r="U16" s="105">
        <v>0</v>
      </c>
      <c r="V16" s="104"/>
      <c r="W16" s="31"/>
    </row>
    <row r="17" spans="1:24" s="32" customFormat="1" ht="64.5" customHeight="1" x14ac:dyDescent="0.2">
      <c r="A17" s="110">
        <v>9</v>
      </c>
      <c r="B17" s="111">
        <v>2</v>
      </c>
      <c r="C17" s="110"/>
      <c r="D17" s="110" t="s">
        <v>45</v>
      </c>
      <c r="E17" s="110">
        <v>63</v>
      </c>
      <c r="F17" s="110">
        <v>4357</v>
      </c>
      <c r="G17" s="110">
        <v>6351</v>
      </c>
      <c r="H17" s="110">
        <v>11</v>
      </c>
      <c r="I17" s="98">
        <v>66010001660</v>
      </c>
      <c r="J17" s="113" t="s">
        <v>75</v>
      </c>
      <c r="K17" s="113" t="s">
        <v>76</v>
      </c>
      <c r="L17" s="114" t="s">
        <v>77</v>
      </c>
      <c r="M17" s="110" t="s">
        <v>41</v>
      </c>
      <c r="N17" s="118">
        <f t="shared" si="0"/>
        <v>120</v>
      </c>
      <c r="O17" s="102">
        <v>2020</v>
      </c>
      <c r="P17" s="115">
        <v>0</v>
      </c>
      <c r="Q17" s="101">
        <f t="shared" si="1"/>
        <v>120</v>
      </c>
      <c r="R17" s="104">
        <v>0</v>
      </c>
      <c r="S17" s="185">
        <v>120</v>
      </c>
      <c r="T17" s="105">
        <v>0</v>
      </c>
      <c r="U17" s="105">
        <v>0</v>
      </c>
      <c r="V17" s="104"/>
      <c r="W17" s="31"/>
    </row>
    <row r="18" spans="1:24" s="32" customFormat="1" ht="64.5" customHeight="1" x14ac:dyDescent="0.2">
      <c r="A18" s="110">
        <v>10</v>
      </c>
      <c r="B18" s="111">
        <v>3</v>
      </c>
      <c r="C18" s="110"/>
      <c r="D18" s="110" t="s">
        <v>45</v>
      </c>
      <c r="E18" s="110">
        <v>63</v>
      </c>
      <c r="F18" s="110">
        <v>4357</v>
      </c>
      <c r="G18" s="110">
        <v>6351</v>
      </c>
      <c r="H18" s="110">
        <v>11</v>
      </c>
      <c r="I18" s="98">
        <v>66010001661</v>
      </c>
      <c r="J18" s="113" t="s">
        <v>78</v>
      </c>
      <c r="K18" s="113" t="s">
        <v>158</v>
      </c>
      <c r="L18" s="114" t="s">
        <v>168</v>
      </c>
      <c r="M18" s="110" t="s">
        <v>41</v>
      </c>
      <c r="N18" s="118">
        <f t="shared" si="0"/>
        <v>150</v>
      </c>
      <c r="O18" s="102">
        <v>2020</v>
      </c>
      <c r="P18" s="115">
        <v>0</v>
      </c>
      <c r="Q18" s="101">
        <f t="shared" si="1"/>
        <v>150</v>
      </c>
      <c r="R18" s="104">
        <v>0</v>
      </c>
      <c r="S18" s="185">
        <v>150</v>
      </c>
      <c r="T18" s="105">
        <v>0</v>
      </c>
      <c r="U18" s="105">
        <v>0</v>
      </c>
      <c r="V18" s="104"/>
      <c r="W18" s="31"/>
    </row>
    <row r="19" spans="1:24" s="32" customFormat="1" ht="64.5" customHeight="1" x14ac:dyDescent="0.2">
      <c r="A19" s="110">
        <v>11</v>
      </c>
      <c r="B19" s="111">
        <v>1</v>
      </c>
      <c r="C19" s="110"/>
      <c r="D19" s="110" t="s">
        <v>45</v>
      </c>
      <c r="E19" s="110">
        <v>63</v>
      </c>
      <c r="F19" s="110">
        <v>4357</v>
      </c>
      <c r="G19" s="110">
        <v>6351</v>
      </c>
      <c r="H19" s="110">
        <v>11</v>
      </c>
      <c r="I19" s="98">
        <v>66010001663</v>
      </c>
      <c r="J19" s="113" t="s">
        <v>79</v>
      </c>
      <c r="K19" s="113" t="s">
        <v>51</v>
      </c>
      <c r="L19" s="114" t="s">
        <v>165</v>
      </c>
      <c r="M19" s="110" t="s">
        <v>41</v>
      </c>
      <c r="N19" s="118">
        <f>P19+Q19+U19</f>
        <v>197</v>
      </c>
      <c r="O19" s="102">
        <v>2020</v>
      </c>
      <c r="P19" s="115">
        <v>0</v>
      </c>
      <c r="Q19" s="101">
        <f t="shared" si="1"/>
        <v>197</v>
      </c>
      <c r="R19" s="104">
        <v>0</v>
      </c>
      <c r="S19" s="185">
        <v>197</v>
      </c>
      <c r="T19" s="105">
        <v>0</v>
      </c>
      <c r="U19" s="105">
        <v>0</v>
      </c>
      <c r="V19" s="104"/>
      <c r="W19" s="31"/>
    </row>
    <row r="20" spans="1:24" s="32" customFormat="1" ht="33.75" customHeight="1" x14ac:dyDescent="0.2">
      <c r="A20" s="237" t="s">
        <v>117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119"/>
      <c r="N20" s="101">
        <f>SUM(N9:N19)</f>
        <v>2272</v>
      </c>
      <c r="O20" s="101"/>
      <c r="P20" s="101">
        <f t="shared" ref="P20:U20" si="2">SUM(P9:P19)</f>
        <v>0</v>
      </c>
      <c r="Q20" s="101">
        <f t="shared" si="2"/>
        <v>2272</v>
      </c>
      <c r="R20" s="101">
        <f t="shared" si="2"/>
        <v>0</v>
      </c>
      <c r="S20" s="182">
        <f t="shared" si="2"/>
        <v>2272</v>
      </c>
      <c r="T20" s="101">
        <f t="shared" si="2"/>
        <v>0</v>
      </c>
      <c r="U20" s="101">
        <f t="shared" si="2"/>
        <v>0</v>
      </c>
      <c r="V20" s="104"/>
      <c r="W20" s="31"/>
    </row>
    <row r="21" spans="1:24" s="29" customFormat="1" ht="25.5" customHeight="1" x14ac:dyDescent="0.3">
      <c r="A21" s="225" t="s">
        <v>118</v>
      </c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7"/>
      <c r="W21" s="28"/>
    </row>
    <row r="22" spans="1:24" s="32" customFormat="1" ht="89.25" customHeight="1" x14ac:dyDescent="0.2">
      <c r="A22" s="116">
        <v>1</v>
      </c>
      <c r="B22" s="111"/>
      <c r="C22" s="111"/>
      <c r="D22" s="111" t="s">
        <v>57</v>
      </c>
      <c r="E22" s="111">
        <v>63</v>
      </c>
      <c r="F22" s="111">
        <v>4350</v>
      </c>
      <c r="G22" s="111">
        <v>6351</v>
      </c>
      <c r="H22" s="111">
        <v>11</v>
      </c>
      <c r="I22" s="143">
        <v>66010001653</v>
      </c>
      <c r="J22" s="112" t="s">
        <v>187</v>
      </c>
      <c r="K22" s="112" t="s">
        <v>185</v>
      </c>
      <c r="L22" s="144" t="s">
        <v>186</v>
      </c>
      <c r="M22" s="111" t="s">
        <v>41</v>
      </c>
      <c r="N22" s="118">
        <f t="shared" ref="N22" si="3">P22+Q22+U22</f>
        <v>60</v>
      </c>
      <c r="O22" s="145">
        <v>2020</v>
      </c>
      <c r="P22" s="146">
        <v>0</v>
      </c>
      <c r="Q22" s="118">
        <f t="shared" ref="Q22" si="4">R22+S22+T22</f>
        <v>60</v>
      </c>
      <c r="R22" s="141">
        <v>0</v>
      </c>
      <c r="S22" s="185">
        <v>60</v>
      </c>
      <c r="T22" s="147">
        <v>0</v>
      </c>
      <c r="U22" s="147">
        <v>0</v>
      </c>
      <c r="V22" s="148" t="s">
        <v>188</v>
      </c>
      <c r="W22" s="31"/>
    </row>
    <row r="23" spans="1:24" s="32" customFormat="1" ht="64.5" customHeight="1" x14ac:dyDescent="0.2">
      <c r="A23" s="97">
        <v>2</v>
      </c>
      <c r="B23" s="116">
        <v>2</v>
      </c>
      <c r="C23" s="97"/>
      <c r="D23" s="97" t="s">
        <v>57</v>
      </c>
      <c r="E23" s="97">
        <v>63</v>
      </c>
      <c r="F23" s="97">
        <v>4350</v>
      </c>
      <c r="G23" s="97">
        <v>6351</v>
      </c>
      <c r="H23" s="97">
        <v>11</v>
      </c>
      <c r="I23" s="98">
        <v>66011001656</v>
      </c>
      <c r="J23" s="99" t="s">
        <v>171</v>
      </c>
      <c r="K23" s="99" t="s">
        <v>170</v>
      </c>
      <c r="L23" s="117" t="s">
        <v>169</v>
      </c>
      <c r="M23" s="97" t="s">
        <v>41</v>
      </c>
      <c r="N23" s="118">
        <f t="shared" ref="N23" si="5">P23+Q23+T23</f>
        <v>950</v>
      </c>
      <c r="O23" s="102">
        <v>2020</v>
      </c>
      <c r="P23" s="103">
        <v>0</v>
      </c>
      <c r="Q23" s="118">
        <f t="shared" ref="Q23" si="6">S23+T23+W23</f>
        <v>950</v>
      </c>
      <c r="R23" s="104">
        <v>0</v>
      </c>
      <c r="S23" s="185">
        <v>950</v>
      </c>
      <c r="T23" s="105">
        <v>0</v>
      </c>
      <c r="U23" s="105">
        <v>0</v>
      </c>
      <c r="V23" s="104"/>
      <c r="W23" s="31"/>
    </row>
    <row r="24" spans="1:24" s="32" customFormat="1" ht="64.5" customHeight="1" x14ac:dyDescent="0.2">
      <c r="A24" s="97">
        <v>3</v>
      </c>
      <c r="B24" s="116">
        <v>2</v>
      </c>
      <c r="C24" s="97"/>
      <c r="D24" s="97" t="s">
        <v>45</v>
      </c>
      <c r="E24" s="97">
        <v>63</v>
      </c>
      <c r="F24" s="97">
        <v>4350</v>
      </c>
      <c r="G24" s="97">
        <v>6351</v>
      </c>
      <c r="H24" s="97">
        <v>11</v>
      </c>
      <c r="I24" s="98">
        <v>66010001658</v>
      </c>
      <c r="J24" s="99" t="s">
        <v>74</v>
      </c>
      <c r="K24" s="106" t="s">
        <v>180</v>
      </c>
      <c r="L24" s="117" t="s">
        <v>184</v>
      </c>
      <c r="M24" s="97" t="s">
        <v>41</v>
      </c>
      <c r="N24" s="118">
        <v>93</v>
      </c>
      <c r="O24" s="102">
        <v>2020</v>
      </c>
      <c r="P24" s="103">
        <v>0</v>
      </c>
      <c r="Q24" s="118">
        <v>93</v>
      </c>
      <c r="R24" s="104">
        <v>0</v>
      </c>
      <c r="S24" s="185">
        <v>93</v>
      </c>
      <c r="T24" s="105">
        <v>0</v>
      </c>
      <c r="U24" s="105">
        <v>0</v>
      </c>
      <c r="V24" s="104"/>
      <c r="W24" s="31"/>
    </row>
    <row r="25" spans="1:24" s="32" customFormat="1" ht="34.5" customHeight="1" x14ac:dyDescent="0.2">
      <c r="A25" s="222" t="s">
        <v>117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4"/>
      <c r="N25" s="101">
        <f>SUM(N22:N24)</f>
        <v>1103</v>
      </c>
      <c r="O25" s="103"/>
      <c r="P25" s="103">
        <f t="shared" ref="P25:U25" si="7">SUM(P22:P24)</f>
        <v>0</v>
      </c>
      <c r="Q25" s="101">
        <f t="shared" si="7"/>
        <v>1103</v>
      </c>
      <c r="R25" s="103">
        <f t="shared" si="7"/>
        <v>0</v>
      </c>
      <c r="S25" s="182">
        <f t="shared" si="7"/>
        <v>1103</v>
      </c>
      <c r="T25" s="103">
        <f t="shared" si="7"/>
        <v>0</v>
      </c>
      <c r="U25" s="103">
        <f t="shared" si="7"/>
        <v>0</v>
      </c>
      <c r="V25" s="104"/>
      <c r="W25" s="31"/>
    </row>
    <row r="26" spans="1:24" ht="35.25" customHeight="1" x14ac:dyDescent="0.2">
      <c r="A26" s="96" t="s">
        <v>177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8">
        <f t="shared" ref="N26:U26" si="8">+N20+N25</f>
        <v>3375</v>
      </c>
      <c r="O26" s="108">
        <f t="shared" si="8"/>
        <v>0</v>
      </c>
      <c r="P26" s="108">
        <f t="shared" si="8"/>
        <v>0</v>
      </c>
      <c r="Q26" s="108">
        <f t="shared" si="8"/>
        <v>3375</v>
      </c>
      <c r="R26" s="108">
        <f t="shared" si="8"/>
        <v>0</v>
      </c>
      <c r="S26" s="108">
        <f t="shared" si="8"/>
        <v>3375</v>
      </c>
      <c r="T26" s="108">
        <f t="shared" si="8"/>
        <v>0</v>
      </c>
      <c r="U26" s="108">
        <f t="shared" si="8"/>
        <v>0</v>
      </c>
      <c r="V26" s="108"/>
      <c r="W26" s="34"/>
    </row>
    <row r="27" spans="1:24" s="25" customFormat="1" x14ac:dyDescent="0.2">
      <c r="A27" s="24"/>
      <c r="B27" s="24"/>
      <c r="C27" s="24"/>
      <c r="D27" s="24"/>
      <c r="E27" s="24"/>
      <c r="F27" s="24"/>
      <c r="G27" s="24"/>
      <c r="H27" s="24"/>
      <c r="I27" s="24"/>
      <c r="J27" s="35"/>
      <c r="K27" s="35"/>
      <c r="L27" s="24"/>
      <c r="M27" s="36"/>
      <c r="N27" s="37"/>
      <c r="O27" s="38"/>
      <c r="P27" s="39"/>
      <c r="W27" s="40"/>
      <c r="X27" s="26"/>
    </row>
    <row r="28" spans="1:24" s="25" customFormat="1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41"/>
      <c r="N28" s="42"/>
      <c r="O28" s="43"/>
      <c r="W28" s="40"/>
      <c r="X28" s="26"/>
    </row>
    <row r="29" spans="1:24" s="25" customFormat="1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41"/>
      <c r="N29" s="42"/>
      <c r="O29" s="43"/>
      <c r="W29" s="40"/>
      <c r="X29" s="26"/>
    </row>
    <row r="30" spans="1:24" s="25" customFormat="1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6"/>
      <c r="N30" s="42"/>
      <c r="O30" s="43"/>
      <c r="W30" s="40"/>
      <c r="X30" s="26"/>
    </row>
    <row r="31" spans="1:24" s="25" customFormat="1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6"/>
      <c r="N31" s="42"/>
      <c r="O31" s="43"/>
      <c r="W31" s="40"/>
      <c r="X31" s="26"/>
    </row>
    <row r="32" spans="1:24" s="25" customFormat="1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6"/>
      <c r="N32" s="42"/>
      <c r="O32" s="43"/>
      <c r="W32" s="40"/>
      <c r="X32" s="26"/>
    </row>
    <row r="33" spans="1:24" s="25" customFormat="1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 t="s">
        <v>52</v>
      </c>
      <c r="M33" s="26"/>
      <c r="N33" s="42"/>
      <c r="O33" s="43"/>
      <c r="W33" s="40"/>
      <c r="X33" s="26"/>
    </row>
    <row r="34" spans="1:24" s="25" customFormat="1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6"/>
      <c r="N34" s="42"/>
      <c r="O34" s="43"/>
      <c r="W34" s="40"/>
      <c r="X34" s="26"/>
    </row>
    <row r="35" spans="1:24" s="25" customFormat="1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6"/>
      <c r="N35" s="42"/>
      <c r="O35" s="43"/>
      <c r="W35" s="40"/>
      <c r="X35" s="26"/>
    </row>
    <row r="36" spans="1:24" s="25" customFormat="1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6"/>
      <c r="N36" s="42"/>
      <c r="O36" s="43"/>
      <c r="W36" s="40"/>
      <c r="X36" s="26"/>
    </row>
    <row r="37" spans="1:24" s="25" customFormat="1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6"/>
      <c r="N37" s="42"/>
      <c r="O37" s="43"/>
      <c r="W37" s="40"/>
      <c r="X37" s="26"/>
    </row>
    <row r="38" spans="1:24" s="25" customFormat="1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6"/>
      <c r="N38" s="42"/>
      <c r="O38" s="43"/>
      <c r="W38" s="40"/>
      <c r="X38" s="26"/>
    </row>
    <row r="39" spans="1:24" s="25" customFormat="1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6"/>
      <c r="N39" s="42"/>
      <c r="O39" s="43"/>
      <c r="W39" s="40"/>
      <c r="X39" s="26"/>
    </row>
    <row r="40" spans="1:24" s="25" customForma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6"/>
      <c r="N40" s="42"/>
      <c r="O40" s="43"/>
      <c r="W40" s="40"/>
      <c r="X40" s="26"/>
    </row>
    <row r="41" spans="1:24" s="25" customFormat="1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6"/>
      <c r="N41" s="42"/>
      <c r="O41" s="43"/>
      <c r="W41" s="40"/>
      <c r="X41" s="26"/>
    </row>
    <row r="42" spans="1:24" s="25" customFormat="1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6"/>
      <c r="N42" s="42"/>
      <c r="O42" s="43"/>
      <c r="W42" s="40"/>
      <c r="X42" s="26"/>
    </row>
    <row r="43" spans="1:24" s="25" customFormat="1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6"/>
      <c r="N43" s="42"/>
      <c r="O43" s="43"/>
      <c r="W43" s="40"/>
      <c r="X43" s="26"/>
    </row>
    <row r="44" spans="1:24" s="25" customForma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6"/>
      <c r="N44" s="42"/>
      <c r="O44" s="43"/>
      <c r="W44" s="40"/>
      <c r="X44" s="26"/>
    </row>
    <row r="45" spans="1:24" s="25" customFormat="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6"/>
      <c r="N45" s="42"/>
      <c r="O45" s="43"/>
      <c r="W45" s="40"/>
      <c r="X45" s="26"/>
    </row>
    <row r="46" spans="1:24" s="25" customForma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6"/>
      <c r="N46" s="42"/>
      <c r="O46" s="43"/>
      <c r="W46" s="40"/>
      <c r="X46" s="26"/>
    </row>
    <row r="47" spans="1:24" s="25" customFormat="1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42"/>
      <c r="O47" s="43"/>
      <c r="W47" s="40"/>
      <c r="X47" s="26"/>
    </row>
    <row r="48" spans="1:24" s="25" customFormat="1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42"/>
      <c r="O48" s="43"/>
      <c r="W48" s="40"/>
      <c r="X48" s="26"/>
    </row>
  </sheetData>
  <mergeCells count="28">
    <mergeCell ref="A1:Q1"/>
    <mergeCell ref="D2:K2"/>
    <mergeCell ref="D3:I3"/>
    <mergeCell ref="A20:L20"/>
    <mergeCell ref="A8:V8"/>
    <mergeCell ref="A25:M25"/>
    <mergeCell ref="A21:V21"/>
    <mergeCell ref="A5:V5"/>
    <mergeCell ref="A6:A7"/>
    <mergeCell ref="B6:B7"/>
    <mergeCell ref="D6:D7"/>
    <mergeCell ref="E6:E7"/>
    <mergeCell ref="F6:F7"/>
    <mergeCell ref="G6:G7"/>
    <mergeCell ref="H6:H7"/>
    <mergeCell ref="I6:I7"/>
    <mergeCell ref="J6:J7"/>
    <mergeCell ref="W6:W7"/>
    <mergeCell ref="C6:C7"/>
    <mergeCell ref="K6:K7"/>
    <mergeCell ref="L6:L7"/>
    <mergeCell ref="M6:M7"/>
    <mergeCell ref="N6:N7"/>
    <mergeCell ref="O6:O7"/>
    <mergeCell ref="P6:P7"/>
    <mergeCell ref="Q6:S6"/>
    <mergeCell ref="U6:U7"/>
    <mergeCell ref="V6:V7"/>
  </mergeCells>
  <printOptions horizontalCentered="1"/>
  <pageMargins left="0.39370078740157483" right="0.39370078740157483" top="0.6692913385826772" bottom="0.86614173228346458" header="0.27559055118110237" footer="0.39370078740157483"/>
  <pageSetup paperSize="9" scale="65" firstPageNumber="27" fitToHeight="0" orientation="landscape" useFirstPageNumber="1" r:id="rId1"/>
  <headerFooter alignWithMargins="0">
    <oddFooter>&amp;L&amp;"Arial,Kurzíva"Zastupitelstsvo Olomouckého kraje 17.2.2020
5.6. - Rozpočet Olomouckého kraje 2019 - zapojení použitelného zůstatku a návrh na jeho rozdělení 
Příloha č. 4: Nákupy pro PO&amp;R&amp;"Arial,Kurzíva"Strana &amp;P (Celkem 35)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40"/>
  <sheetViews>
    <sheetView showGridLines="0" view="pageBreakPreview" zoomScaleNormal="100" zoomScaleSheetLayoutView="100" workbookViewId="0">
      <pane ySplit="7" topLeftCell="A14" activePane="bottomLeft" state="frozenSplit"/>
      <selection activeCell="AW16" sqref="AW16"/>
      <selection pane="bottomLeft" activeCell="J24" sqref="J24"/>
    </sheetView>
  </sheetViews>
  <sheetFormatPr defaultColWidth="9.140625" defaultRowHeight="12.75" outlineLevelCol="1" x14ac:dyDescent="0.2"/>
  <cols>
    <col min="1" max="1" width="6.5703125" style="26" customWidth="1"/>
    <col min="2" max="2" width="5.7109375" style="26" hidden="1" customWidth="1"/>
    <col min="3" max="3" width="4.7109375" style="26" hidden="1" customWidth="1"/>
    <col min="4" max="4" width="3.7109375" style="26" customWidth="1"/>
    <col min="5" max="5" width="4.28515625" style="26" customWidth="1" outlineLevel="1"/>
    <col min="6" max="7" width="4.42578125" style="26" hidden="1" customWidth="1" outlineLevel="1"/>
    <col min="8" max="8" width="2.85546875" style="26" hidden="1" customWidth="1" outlineLevel="1"/>
    <col min="9" max="9" width="10.42578125" style="26" customWidth="1" outlineLevel="1"/>
    <col min="10" max="10" width="35.7109375" style="26" customWidth="1"/>
    <col min="11" max="11" width="22.7109375" style="26" customWidth="1"/>
    <col min="12" max="12" width="42.7109375" style="26" customWidth="1"/>
    <col min="13" max="13" width="2.7109375" style="26" customWidth="1"/>
    <col min="14" max="14" width="8.7109375" style="25" customWidth="1"/>
    <col min="15" max="15" width="8.7109375" style="43" customWidth="1"/>
    <col min="16" max="20" width="9.7109375" style="25" customWidth="1"/>
    <col min="21" max="22" width="10.7109375" style="25" customWidth="1"/>
    <col min="23" max="23" width="43.5703125" style="40" hidden="1" customWidth="1"/>
    <col min="24" max="24" width="0" style="26" hidden="1" customWidth="1"/>
    <col min="25" max="16384" width="9.140625" style="26"/>
  </cols>
  <sheetData>
    <row r="1" spans="1:24" customFormat="1" ht="17.25" customHeight="1" x14ac:dyDescent="0.2">
      <c r="A1" s="221" t="s">
        <v>100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44"/>
      <c r="S1" s="44"/>
      <c r="T1" s="44"/>
      <c r="U1" s="44"/>
      <c r="V1" s="45"/>
      <c r="W1" s="44"/>
      <c r="X1" s="46"/>
    </row>
    <row r="2" spans="1:24" customFormat="1" ht="12.75" customHeight="1" x14ac:dyDescent="0.2">
      <c r="A2" s="47" t="s">
        <v>101</v>
      </c>
      <c r="B2" s="44"/>
      <c r="C2" s="44"/>
      <c r="D2" s="218" t="s">
        <v>102</v>
      </c>
      <c r="E2" s="220"/>
      <c r="F2" s="220"/>
      <c r="G2" s="220"/>
      <c r="H2" s="220"/>
      <c r="I2" s="220"/>
      <c r="J2" s="220"/>
      <c r="K2" s="220"/>
      <c r="L2" s="48" t="s">
        <v>103</v>
      </c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6"/>
    </row>
    <row r="3" spans="1:24" customFormat="1" ht="12.75" customHeight="1" x14ac:dyDescent="0.2">
      <c r="A3" s="47"/>
      <c r="B3" s="44"/>
      <c r="C3" s="44"/>
      <c r="D3" s="218" t="s">
        <v>17</v>
      </c>
      <c r="E3" s="219"/>
      <c r="F3" s="219"/>
      <c r="G3" s="219"/>
      <c r="H3" s="219"/>
      <c r="I3" s="219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6"/>
    </row>
    <row r="4" spans="1:24" customFormat="1" ht="25.5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9" t="s">
        <v>11</v>
      </c>
      <c r="W4" s="44"/>
      <c r="X4" s="46"/>
    </row>
    <row r="5" spans="1:24" ht="25.5" customHeight="1" x14ac:dyDescent="0.2">
      <c r="A5" s="232" t="s">
        <v>176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7"/>
    </row>
    <row r="6" spans="1:24" ht="25.5" customHeight="1" x14ac:dyDescent="0.2">
      <c r="A6" s="230" t="s">
        <v>18</v>
      </c>
      <c r="B6" s="234" t="s">
        <v>106</v>
      </c>
      <c r="C6" s="234" t="s">
        <v>156</v>
      </c>
      <c r="D6" s="230" t="s">
        <v>0</v>
      </c>
      <c r="E6" s="214" t="s">
        <v>80</v>
      </c>
      <c r="F6" s="214" t="s">
        <v>19</v>
      </c>
      <c r="G6" s="215" t="s">
        <v>20</v>
      </c>
      <c r="H6" s="214" t="s">
        <v>22</v>
      </c>
      <c r="I6" s="214" t="s">
        <v>23</v>
      </c>
      <c r="J6" s="214" t="s">
        <v>24</v>
      </c>
      <c r="K6" s="215" t="s">
        <v>25</v>
      </c>
      <c r="L6" s="208" t="s">
        <v>26</v>
      </c>
      <c r="M6" s="236" t="s">
        <v>27</v>
      </c>
      <c r="N6" s="208" t="s">
        <v>28</v>
      </c>
      <c r="O6" s="208" t="s">
        <v>29</v>
      </c>
      <c r="P6" s="213" t="s">
        <v>30</v>
      </c>
      <c r="Q6" s="217" t="s">
        <v>31</v>
      </c>
      <c r="R6" s="217"/>
      <c r="S6" s="217"/>
      <c r="T6" s="120"/>
      <c r="U6" s="213" t="s">
        <v>32</v>
      </c>
      <c r="V6" s="213" t="s">
        <v>33</v>
      </c>
      <c r="W6" s="207" t="s">
        <v>34</v>
      </c>
    </row>
    <row r="7" spans="1:24" ht="58.7" customHeight="1" x14ac:dyDescent="0.2">
      <c r="A7" s="230"/>
      <c r="B7" s="235"/>
      <c r="C7" s="235"/>
      <c r="D7" s="230"/>
      <c r="E7" s="214"/>
      <c r="F7" s="214"/>
      <c r="G7" s="231"/>
      <c r="H7" s="214"/>
      <c r="I7" s="214"/>
      <c r="J7" s="214"/>
      <c r="K7" s="216"/>
      <c r="L7" s="208"/>
      <c r="M7" s="236"/>
      <c r="N7" s="208"/>
      <c r="O7" s="208"/>
      <c r="P7" s="213"/>
      <c r="Q7" s="95" t="s">
        <v>35</v>
      </c>
      <c r="R7" s="95" t="s">
        <v>36</v>
      </c>
      <c r="S7" s="95" t="s">
        <v>37</v>
      </c>
      <c r="T7" s="95" t="s">
        <v>38</v>
      </c>
      <c r="U7" s="213"/>
      <c r="V7" s="213"/>
      <c r="W7" s="207"/>
    </row>
    <row r="8" spans="1:24" s="29" customFormat="1" ht="25.5" customHeight="1" x14ac:dyDescent="0.3">
      <c r="A8" s="225" t="s">
        <v>120</v>
      </c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7"/>
      <c r="W8" s="28"/>
    </row>
    <row r="9" spans="1:24" s="32" customFormat="1" ht="64.5" customHeight="1" x14ac:dyDescent="0.2">
      <c r="A9" s="97">
        <v>1</v>
      </c>
      <c r="B9" s="97">
        <v>2</v>
      </c>
      <c r="C9" s="97"/>
      <c r="D9" s="97" t="s">
        <v>47</v>
      </c>
      <c r="E9" s="97">
        <v>63</v>
      </c>
      <c r="F9" s="97">
        <v>4350</v>
      </c>
      <c r="G9" s="97">
        <v>6351</v>
      </c>
      <c r="H9" s="97">
        <v>11</v>
      </c>
      <c r="I9" s="98">
        <v>66010001631</v>
      </c>
      <c r="J9" s="99" t="s">
        <v>59</v>
      </c>
      <c r="K9" s="99" t="s">
        <v>81</v>
      </c>
      <c r="L9" s="100" t="s">
        <v>82</v>
      </c>
      <c r="M9" s="97" t="s">
        <v>41</v>
      </c>
      <c r="N9" s="118">
        <f>P9+Q9+U9</f>
        <v>437</v>
      </c>
      <c r="O9" s="102">
        <v>2020</v>
      </c>
      <c r="P9" s="103">
        <v>0</v>
      </c>
      <c r="Q9" s="101">
        <f>R9+S9+T9</f>
        <v>437</v>
      </c>
      <c r="R9" s="104">
        <v>0</v>
      </c>
      <c r="S9" s="185">
        <v>437</v>
      </c>
      <c r="T9" s="105">
        <v>0</v>
      </c>
      <c r="U9" s="105">
        <v>0</v>
      </c>
      <c r="V9" s="30"/>
      <c r="W9" s="31"/>
    </row>
    <row r="10" spans="1:24" s="32" customFormat="1" ht="64.5" customHeight="1" x14ac:dyDescent="0.2">
      <c r="A10" s="97">
        <v>2</v>
      </c>
      <c r="B10" s="97">
        <v>1</v>
      </c>
      <c r="C10" s="97"/>
      <c r="D10" s="97" t="s">
        <v>39</v>
      </c>
      <c r="E10" s="97">
        <v>63</v>
      </c>
      <c r="F10" s="97">
        <v>4350</v>
      </c>
      <c r="G10" s="97">
        <v>6351</v>
      </c>
      <c r="H10" s="97">
        <v>11</v>
      </c>
      <c r="I10" s="98">
        <v>66010001637</v>
      </c>
      <c r="J10" s="99" t="s">
        <v>63</v>
      </c>
      <c r="K10" s="99" t="s">
        <v>84</v>
      </c>
      <c r="L10" s="100" t="s">
        <v>85</v>
      </c>
      <c r="M10" s="97" t="s">
        <v>41</v>
      </c>
      <c r="N10" s="118">
        <f t="shared" ref="N10:N16" si="0">P10+Q10+U10</f>
        <v>350</v>
      </c>
      <c r="O10" s="102">
        <v>2020</v>
      </c>
      <c r="P10" s="103">
        <v>0</v>
      </c>
      <c r="Q10" s="101">
        <f t="shared" ref="Q10:Q16" si="1">R10+S10+T10</f>
        <v>350</v>
      </c>
      <c r="R10" s="104">
        <v>0</v>
      </c>
      <c r="S10" s="185">
        <v>350</v>
      </c>
      <c r="T10" s="105">
        <v>0</v>
      </c>
      <c r="U10" s="105">
        <v>0</v>
      </c>
      <c r="V10" s="30"/>
      <c r="W10" s="31"/>
    </row>
    <row r="11" spans="1:24" s="32" customFormat="1" ht="64.5" customHeight="1" x14ac:dyDescent="0.2">
      <c r="A11" s="97">
        <v>3</v>
      </c>
      <c r="B11" s="97">
        <v>5</v>
      </c>
      <c r="C11" s="97"/>
      <c r="D11" s="97" t="s">
        <v>39</v>
      </c>
      <c r="E11" s="97">
        <v>63</v>
      </c>
      <c r="F11" s="97">
        <v>4350</v>
      </c>
      <c r="G11" s="97">
        <v>6351</v>
      </c>
      <c r="H11" s="97">
        <v>11</v>
      </c>
      <c r="I11" s="98">
        <v>66010001638</v>
      </c>
      <c r="J11" s="99" t="s">
        <v>86</v>
      </c>
      <c r="K11" s="99" t="s">
        <v>70</v>
      </c>
      <c r="L11" s="100" t="s">
        <v>87</v>
      </c>
      <c r="M11" s="97" t="s">
        <v>41</v>
      </c>
      <c r="N11" s="118">
        <f t="shared" si="0"/>
        <v>227</v>
      </c>
      <c r="O11" s="102">
        <v>2020</v>
      </c>
      <c r="P11" s="103">
        <v>0</v>
      </c>
      <c r="Q11" s="101">
        <f t="shared" si="1"/>
        <v>227</v>
      </c>
      <c r="R11" s="104">
        <v>0</v>
      </c>
      <c r="S11" s="185">
        <v>227</v>
      </c>
      <c r="T11" s="105">
        <v>0</v>
      </c>
      <c r="U11" s="105">
        <v>0</v>
      </c>
      <c r="V11" s="30"/>
      <c r="W11" s="31"/>
    </row>
    <row r="12" spans="1:24" s="32" customFormat="1" ht="64.5" customHeight="1" x14ac:dyDescent="0.2">
      <c r="A12" s="97">
        <v>4</v>
      </c>
      <c r="B12" s="97">
        <v>2</v>
      </c>
      <c r="C12" s="97"/>
      <c r="D12" s="97" t="s">
        <v>39</v>
      </c>
      <c r="E12" s="97">
        <v>63</v>
      </c>
      <c r="F12" s="97">
        <v>4350</v>
      </c>
      <c r="G12" s="97">
        <v>6351</v>
      </c>
      <c r="H12" s="97">
        <v>11</v>
      </c>
      <c r="I12" s="98">
        <v>66010001638</v>
      </c>
      <c r="J12" s="99" t="s">
        <v>86</v>
      </c>
      <c r="K12" s="99" t="s">
        <v>164</v>
      </c>
      <c r="L12" s="100" t="s">
        <v>89</v>
      </c>
      <c r="M12" s="97" t="s">
        <v>41</v>
      </c>
      <c r="N12" s="118">
        <f t="shared" si="0"/>
        <v>265</v>
      </c>
      <c r="O12" s="102">
        <v>2020</v>
      </c>
      <c r="P12" s="103">
        <v>0</v>
      </c>
      <c r="Q12" s="101">
        <f t="shared" si="1"/>
        <v>265</v>
      </c>
      <c r="R12" s="104">
        <v>0</v>
      </c>
      <c r="S12" s="185">
        <v>265</v>
      </c>
      <c r="T12" s="105">
        <v>0</v>
      </c>
      <c r="U12" s="105">
        <v>0</v>
      </c>
      <c r="V12" s="30"/>
      <c r="W12" s="31"/>
    </row>
    <row r="13" spans="1:24" s="32" customFormat="1" ht="64.5" customHeight="1" x14ac:dyDescent="0.2">
      <c r="A13" s="97">
        <v>5</v>
      </c>
      <c r="B13" s="97">
        <v>1</v>
      </c>
      <c r="C13" s="97"/>
      <c r="D13" s="97" t="s">
        <v>39</v>
      </c>
      <c r="E13" s="97">
        <v>63</v>
      </c>
      <c r="F13" s="97">
        <v>4351</v>
      </c>
      <c r="G13" s="97">
        <v>6351</v>
      </c>
      <c r="H13" s="97">
        <v>11</v>
      </c>
      <c r="I13" s="98">
        <v>66010001639</v>
      </c>
      <c r="J13" s="99" t="s">
        <v>64</v>
      </c>
      <c r="K13" s="99" t="s">
        <v>83</v>
      </c>
      <c r="L13" s="100" t="s">
        <v>90</v>
      </c>
      <c r="M13" s="97" t="s">
        <v>41</v>
      </c>
      <c r="N13" s="118">
        <f t="shared" si="0"/>
        <v>1815</v>
      </c>
      <c r="O13" s="102">
        <v>2020</v>
      </c>
      <c r="P13" s="103">
        <v>0</v>
      </c>
      <c r="Q13" s="101">
        <f t="shared" si="1"/>
        <v>1815</v>
      </c>
      <c r="R13" s="104">
        <v>0</v>
      </c>
      <c r="S13" s="185">
        <v>1815</v>
      </c>
      <c r="T13" s="105">
        <v>0</v>
      </c>
      <c r="U13" s="105">
        <v>0</v>
      </c>
      <c r="V13" s="30"/>
      <c r="W13" s="31"/>
    </row>
    <row r="14" spans="1:24" s="32" customFormat="1" ht="54" customHeight="1" x14ac:dyDescent="0.2">
      <c r="A14" s="97">
        <v>6</v>
      </c>
      <c r="B14" s="97">
        <v>3</v>
      </c>
      <c r="C14" s="97"/>
      <c r="D14" s="97" t="s">
        <v>46</v>
      </c>
      <c r="E14" s="97">
        <v>63</v>
      </c>
      <c r="F14" s="97">
        <v>4357</v>
      </c>
      <c r="G14" s="97">
        <v>6351</v>
      </c>
      <c r="H14" s="97">
        <v>11</v>
      </c>
      <c r="I14" s="98">
        <v>66010001650</v>
      </c>
      <c r="J14" s="99" t="s">
        <v>69</v>
      </c>
      <c r="K14" s="99" t="s">
        <v>92</v>
      </c>
      <c r="L14" s="100" t="s">
        <v>166</v>
      </c>
      <c r="M14" s="97" t="s">
        <v>41</v>
      </c>
      <c r="N14" s="118">
        <f t="shared" si="0"/>
        <v>300</v>
      </c>
      <c r="O14" s="102">
        <v>2020</v>
      </c>
      <c r="P14" s="103">
        <v>0</v>
      </c>
      <c r="Q14" s="101">
        <f t="shared" si="1"/>
        <v>300</v>
      </c>
      <c r="R14" s="104">
        <v>0</v>
      </c>
      <c r="S14" s="185">
        <v>300</v>
      </c>
      <c r="T14" s="105">
        <v>0</v>
      </c>
      <c r="U14" s="105">
        <v>0</v>
      </c>
      <c r="V14" s="30"/>
      <c r="W14" s="31"/>
    </row>
    <row r="15" spans="1:24" s="32" customFormat="1" ht="55.5" customHeight="1" x14ac:dyDescent="0.2">
      <c r="A15" s="97">
        <v>7</v>
      </c>
      <c r="B15" s="97">
        <v>1</v>
      </c>
      <c r="C15" s="97"/>
      <c r="D15" s="97" t="s">
        <v>57</v>
      </c>
      <c r="E15" s="97">
        <v>63</v>
      </c>
      <c r="F15" s="97">
        <v>4350</v>
      </c>
      <c r="G15" s="97">
        <v>6351</v>
      </c>
      <c r="H15" s="97">
        <v>11</v>
      </c>
      <c r="I15" s="98">
        <v>66010001652</v>
      </c>
      <c r="J15" s="99" t="s">
        <v>72</v>
      </c>
      <c r="K15" s="99" t="s">
        <v>93</v>
      </c>
      <c r="L15" s="100" t="s">
        <v>94</v>
      </c>
      <c r="M15" s="97" t="s">
        <v>41</v>
      </c>
      <c r="N15" s="118">
        <f t="shared" si="0"/>
        <v>420</v>
      </c>
      <c r="O15" s="102">
        <v>2020</v>
      </c>
      <c r="P15" s="103">
        <v>0</v>
      </c>
      <c r="Q15" s="101">
        <f t="shared" si="1"/>
        <v>420</v>
      </c>
      <c r="R15" s="104">
        <v>0</v>
      </c>
      <c r="S15" s="185">
        <v>420</v>
      </c>
      <c r="T15" s="105">
        <v>0</v>
      </c>
      <c r="U15" s="105">
        <v>0</v>
      </c>
      <c r="V15" s="30"/>
      <c r="W15" s="31"/>
    </row>
    <row r="16" spans="1:24" s="32" customFormat="1" ht="51.75" customHeight="1" x14ac:dyDescent="0.2">
      <c r="A16" s="97">
        <v>8</v>
      </c>
      <c r="B16" s="97">
        <v>1</v>
      </c>
      <c r="C16" s="97"/>
      <c r="D16" s="97" t="s">
        <v>45</v>
      </c>
      <c r="E16" s="97">
        <v>63</v>
      </c>
      <c r="F16" s="97">
        <v>4350</v>
      </c>
      <c r="G16" s="97">
        <v>6351</v>
      </c>
      <c r="H16" s="97">
        <v>11</v>
      </c>
      <c r="I16" s="98">
        <v>66010001660</v>
      </c>
      <c r="J16" s="99" t="s">
        <v>75</v>
      </c>
      <c r="K16" s="99" t="s">
        <v>98</v>
      </c>
      <c r="L16" s="100" t="s">
        <v>99</v>
      </c>
      <c r="M16" s="97" t="s">
        <v>41</v>
      </c>
      <c r="N16" s="118">
        <f t="shared" si="0"/>
        <v>220</v>
      </c>
      <c r="O16" s="102">
        <v>2020</v>
      </c>
      <c r="P16" s="103">
        <v>0</v>
      </c>
      <c r="Q16" s="101">
        <f t="shared" si="1"/>
        <v>220</v>
      </c>
      <c r="R16" s="104">
        <v>0</v>
      </c>
      <c r="S16" s="185">
        <v>220</v>
      </c>
      <c r="T16" s="105">
        <v>0</v>
      </c>
      <c r="U16" s="105">
        <v>0</v>
      </c>
      <c r="V16" s="30"/>
      <c r="W16" s="31"/>
    </row>
    <row r="17" spans="1:24" s="32" customFormat="1" ht="35.25" customHeight="1" x14ac:dyDescent="0.2">
      <c r="A17" s="222" t="s">
        <v>117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4"/>
      <c r="N17" s="101">
        <f>SUM(N9:N16)</f>
        <v>4034</v>
      </c>
      <c r="O17" s="101"/>
      <c r="P17" s="101">
        <f t="shared" ref="P17:U17" si="2">SUM(P9:P16)</f>
        <v>0</v>
      </c>
      <c r="Q17" s="101">
        <f t="shared" si="2"/>
        <v>4034</v>
      </c>
      <c r="R17" s="101">
        <f t="shared" si="2"/>
        <v>0</v>
      </c>
      <c r="S17" s="182">
        <f t="shared" si="2"/>
        <v>4034</v>
      </c>
      <c r="T17" s="101">
        <f t="shared" si="2"/>
        <v>0</v>
      </c>
      <c r="U17" s="101">
        <f t="shared" si="2"/>
        <v>0</v>
      </c>
      <c r="V17" s="30"/>
      <c r="W17" s="31"/>
    </row>
    <row r="18" spans="1:24" ht="35.25" customHeight="1" x14ac:dyDescent="0.2">
      <c r="A18" s="96" t="s">
        <v>178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8">
        <f>N17</f>
        <v>4034</v>
      </c>
      <c r="O18" s="108">
        <f t="shared" ref="O18:U18" si="3">O17</f>
        <v>0</v>
      </c>
      <c r="P18" s="108">
        <f t="shared" si="3"/>
        <v>0</v>
      </c>
      <c r="Q18" s="108">
        <f t="shared" si="3"/>
        <v>4034</v>
      </c>
      <c r="R18" s="108">
        <f t="shared" si="3"/>
        <v>0</v>
      </c>
      <c r="S18" s="108">
        <f t="shared" si="3"/>
        <v>4034</v>
      </c>
      <c r="T18" s="108">
        <f t="shared" si="3"/>
        <v>0</v>
      </c>
      <c r="U18" s="108">
        <f t="shared" si="3"/>
        <v>0</v>
      </c>
      <c r="V18" s="108"/>
      <c r="W18" s="33">
        <f t="shared" ref="W18" si="4">W8</f>
        <v>0</v>
      </c>
    </row>
    <row r="19" spans="1:24" s="25" customFormat="1" x14ac:dyDescent="0.2">
      <c r="A19" s="24"/>
      <c r="B19" s="24"/>
      <c r="C19" s="24"/>
      <c r="D19" s="24"/>
      <c r="E19" s="24"/>
      <c r="F19" s="24"/>
      <c r="G19" s="24"/>
      <c r="H19" s="24"/>
      <c r="I19" s="24"/>
      <c r="J19" s="35"/>
      <c r="K19" s="35"/>
      <c r="L19" s="24"/>
      <c r="M19" s="36"/>
      <c r="N19" s="37"/>
      <c r="O19" s="38"/>
      <c r="P19" s="39"/>
      <c r="W19" s="40"/>
      <c r="X19" s="26"/>
    </row>
    <row r="20" spans="1:24" s="25" customFormat="1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41"/>
      <c r="N20" s="42"/>
      <c r="O20" s="43"/>
      <c r="W20" s="40"/>
      <c r="X20" s="26"/>
    </row>
    <row r="21" spans="1:24" s="25" customFormat="1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41"/>
      <c r="N21" s="42"/>
      <c r="O21" s="43"/>
      <c r="W21" s="40"/>
      <c r="X21" s="26"/>
    </row>
    <row r="22" spans="1:24" s="25" customFormat="1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6"/>
      <c r="N22" s="42"/>
      <c r="O22" s="43"/>
      <c r="W22" s="40"/>
      <c r="X22" s="26"/>
    </row>
    <row r="23" spans="1:24" s="25" customFormat="1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6"/>
      <c r="N23" s="42"/>
      <c r="O23" s="43"/>
      <c r="W23" s="40"/>
      <c r="X23" s="26"/>
    </row>
    <row r="24" spans="1:24" s="25" customFormat="1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6"/>
      <c r="N24" s="42"/>
      <c r="O24" s="43"/>
      <c r="W24" s="40"/>
      <c r="X24" s="26"/>
    </row>
    <row r="25" spans="1:24" s="25" customFormat="1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 t="s">
        <v>52</v>
      </c>
      <c r="M25" s="26"/>
      <c r="N25" s="42"/>
      <c r="O25" s="43"/>
      <c r="W25" s="40"/>
      <c r="X25" s="26"/>
    </row>
    <row r="26" spans="1:24" s="25" customFormat="1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6"/>
      <c r="N26" s="42"/>
      <c r="O26" s="43"/>
      <c r="W26" s="40"/>
      <c r="X26" s="26"/>
    </row>
    <row r="27" spans="1:24" s="25" customFormat="1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6"/>
      <c r="N27" s="42"/>
      <c r="O27" s="43"/>
      <c r="W27" s="40"/>
      <c r="X27" s="26"/>
    </row>
    <row r="28" spans="1:24" s="25" customFormat="1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6"/>
      <c r="N28" s="42"/>
      <c r="O28" s="43"/>
      <c r="W28" s="40"/>
      <c r="X28" s="26"/>
    </row>
    <row r="29" spans="1:24" s="25" customFormat="1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6"/>
      <c r="N29" s="42"/>
      <c r="O29" s="43"/>
      <c r="W29" s="40"/>
      <c r="X29" s="26"/>
    </row>
    <row r="30" spans="1:24" s="25" customFormat="1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6"/>
      <c r="N30" s="42"/>
      <c r="O30" s="43"/>
      <c r="W30" s="40"/>
      <c r="X30" s="26"/>
    </row>
    <row r="31" spans="1:24" s="25" customFormat="1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6"/>
      <c r="N31" s="42"/>
      <c r="O31" s="43"/>
      <c r="W31" s="40"/>
      <c r="X31" s="26"/>
    </row>
    <row r="32" spans="1:24" s="25" customFormat="1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6"/>
      <c r="N32" s="42"/>
      <c r="O32" s="43"/>
      <c r="W32" s="40"/>
      <c r="X32" s="26"/>
    </row>
    <row r="33" spans="1:24" s="25" customFormat="1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6"/>
      <c r="N33" s="42"/>
      <c r="O33" s="43"/>
      <c r="W33" s="40"/>
      <c r="X33" s="26"/>
    </row>
    <row r="34" spans="1:24" s="25" customFormat="1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6"/>
      <c r="N34" s="42"/>
      <c r="O34" s="43"/>
      <c r="W34" s="40"/>
      <c r="X34" s="26"/>
    </row>
    <row r="35" spans="1:24" s="25" customFormat="1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6"/>
      <c r="N35" s="42"/>
      <c r="O35" s="43"/>
      <c r="W35" s="40"/>
      <c r="X35" s="26"/>
    </row>
    <row r="36" spans="1:24" s="25" customFormat="1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6"/>
      <c r="N36" s="42"/>
      <c r="O36" s="43"/>
      <c r="W36" s="40"/>
      <c r="X36" s="26"/>
    </row>
    <row r="37" spans="1:24" s="25" customFormat="1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6"/>
      <c r="N37" s="42"/>
      <c r="O37" s="43"/>
      <c r="W37" s="40"/>
      <c r="X37" s="26"/>
    </row>
    <row r="38" spans="1:24" s="25" customFormat="1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6"/>
      <c r="N38" s="42"/>
      <c r="O38" s="43"/>
      <c r="W38" s="40"/>
      <c r="X38" s="26"/>
    </row>
    <row r="39" spans="1:24" s="25" customFormat="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42"/>
      <c r="O39" s="43"/>
      <c r="W39" s="40"/>
      <c r="X39" s="26"/>
    </row>
    <row r="40" spans="1:24" s="25" customFormat="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42"/>
      <c r="O40" s="43"/>
      <c r="W40" s="40"/>
      <c r="X40" s="26"/>
    </row>
  </sheetData>
  <mergeCells count="26">
    <mergeCell ref="A1:Q1"/>
    <mergeCell ref="D2:K2"/>
    <mergeCell ref="D3:I3"/>
    <mergeCell ref="W6:W7"/>
    <mergeCell ref="O6:O7"/>
    <mergeCell ref="A5:V5"/>
    <mergeCell ref="A6:A7"/>
    <mergeCell ref="B6:B7"/>
    <mergeCell ref="D6:D7"/>
    <mergeCell ref="E6:E7"/>
    <mergeCell ref="F6:F7"/>
    <mergeCell ref="G6:G7"/>
    <mergeCell ref="H6:H7"/>
    <mergeCell ref="I6:I7"/>
    <mergeCell ref="J6:J7"/>
    <mergeCell ref="U6:U7"/>
    <mergeCell ref="V6:V7"/>
    <mergeCell ref="N6:N7"/>
    <mergeCell ref="M6:M7"/>
    <mergeCell ref="A17:M17"/>
    <mergeCell ref="A8:V8"/>
    <mergeCell ref="C6:C7"/>
    <mergeCell ref="P6:P7"/>
    <mergeCell ref="Q6:S6"/>
    <mergeCell ref="K6:K7"/>
    <mergeCell ref="L6:L7"/>
  </mergeCells>
  <printOptions horizontalCentered="1"/>
  <pageMargins left="0.39370078740157483" right="0.39370078740157483" top="0.6692913385826772" bottom="0.86614173228346458" header="0.27559055118110237" footer="0.39370078740157483"/>
  <pageSetup paperSize="9" scale="65" firstPageNumber="29" fitToHeight="0" orientation="landscape" useFirstPageNumber="1" r:id="rId1"/>
  <headerFooter alignWithMargins="0">
    <oddFooter>&amp;L&amp;"Arial,Kurzíva"Zastupitelstsvo Olomouckého kraje 17.2.2020
5.6. - Rozpočet Olomouckého kraje 2019 - zapojení použitelného zůstatku a návrh na jeho rozdělení 
Příloha č. 4: Nákupy pro PO&amp;R&amp;"Arial,Kurzíva"Strana &amp;P (Celkem 35)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fitToPage="1"/>
  </sheetPr>
  <dimension ref="A1:X18"/>
  <sheetViews>
    <sheetView showGridLines="0" tabSelected="1" view="pageLayout" zoomScaleNormal="100" zoomScaleSheetLayoutView="100" workbookViewId="0">
      <selection activeCell="A11" sqref="A11:L11"/>
    </sheetView>
  </sheetViews>
  <sheetFormatPr defaultRowHeight="12.75" x14ac:dyDescent="0.2"/>
  <cols>
    <col min="1" max="1" width="5.42578125" customWidth="1"/>
    <col min="2" max="2" width="8.28515625" hidden="1" customWidth="1"/>
    <col min="3" max="3" width="3.7109375" bestFit="1" customWidth="1"/>
    <col min="4" max="4" width="4.28515625" customWidth="1"/>
    <col min="5" max="6" width="4.42578125" hidden="1" customWidth="1"/>
    <col min="7" max="7" width="3.5703125" hidden="1" customWidth="1"/>
    <col min="8" max="8" width="10.42578125" customWidth="1"/>
    <col min="9" max="9" width="35.7109375" customWidth="1"/>
    <col min="10" max="10" width="22.7109375" customWidth="1"/>
    <col min="11" max="11" width="42.7109375" customWidth="1"/>
    <col min="12" max="12" width="2.7109375" customWidth="1"/>
    <col min="13" max="14" width="8.7109375" customWidth="1"/>
    <col min="15" max="17" width="9.7109375" customWidth="1"/>
    <col min="18" max="18" width="9.7109375" hidden="1" customWidth="1"/>
    <col min="19" max="20" width="9.7109375" customWidth="1"/>
    <col min="21" max="22" width="10.7109375" customWidth="1"/>
    <col min="23" max="23" width="0.42578125" customWidth="1"/>
    <col min="24" max="24" width="0.140625" customWidth="1"/>
    <col min="257" max="257" width="5.42578125" customWidth="1"/>
    <col min="258" max="258" width="0" hidden="1" customWidth="1"/>
    <col min="259" max="259" width="3.7109375" bestFit="1" customWidth="1"/>
    <col min="260" max="260" width="4.28515625" customWidth="1"/>
    <col min="261" max="264" width="0" hidden="1" customWidth="1"/>
    <col min="265" max="265" width="35.7109375" customWidth="1"/>
    <col min="266" max="266" width="22.7109375" customWidth="1"/>
    <col min="267" max="267" width="42.7109375" customWidth="1"/>
    <col min="268" max="268" width="2.7109375" customWidth="1"/>
    <col min="269" max="270" width="8.7109375" customWidth="1"/>
    <col min="271" max="273" width="9.7109375" customWidth="1"/>
    <col min="274" max="274" width="0" hidden="1" customWidth="1"/>
    <col min="275" max="276" width="9.7109375" customWidth="1"/>
    <col min="277" max="278" width="10.7109375" customWidth="1"/>
    <col min="279" max="279" width="0.42578125" customWidth="1"/>
    <col min="280" max="280" width="0.140625" customWidth="1"/>
    <col min="513" max="513" width="5.42578125" customWidth="1"/>
    <col min="514" max="514" width="0" hidden="1" customWidth="1"/>
    <col min="515" max="515" width="3.7109375" bestFit="1" customWidth="1"/>
    <col min="516" max="516" width="4.28515625" customWidth="1"/>
    <col min="517" max="520" width="0" hidden="1" customWidth="1"/>
    <col min="521" max="521" width="35.7109375" customWidth="1"/>
    <col min="522" max="522" width="22.7109375" customWidth="1"/>
    <col min="523" max="523" width="42.7109375" customWidth="1"/>
    <col min="524" max="524" width="2.7109375" customWidth="1"/>
    <col min="525" max="526" width="8.7109375" customWidth="1"/>
    <col min="527" max="529" width="9.7109375" customWidth="1"/>
    <col min="530" max="530" width="0" hidden="1" customWidth="1"/>
    <col min="531" max="532" width="9.7109375" customWidth="1"/>
    <col min="533" max="534" width="10.7109375" customWidth="1"/>
    <col min="535" max="535" width="0.42578125" customWidth="1"/>
    <col min="536" max="536" width="0.140625" customWidth="1"/>
    <col min="769" max="769" width="5.42578125" customWidth="1"/>
    <col min="770" max="770" width="0" hidden="1" customWidth="1"/>
    <col min="771" max="771" width="3.7109375" bestFit="1" customWidth="1"/>
    <col min="772" max="772" width="4.28515625" customWidth="1"/>
    <col min="773" max="776" width="0" hidden="1" customWidth="1"/>
    <col min="777" max="777" width="35.7109375" customWidth="1"/>
    <col min="778" max="778" width="22.7109375" customWidth="1"/>
    <col min="779" max="779" width="42.7109375" customWidth="1"/>
    <col min="780" max="780" width="2.7109375" customWidth="1"/>
    <col min="781" max="782" width="8.7109375" customWidth="1"/>
    <col min="783" max="785" width="9.7109375" customWidth="1"/>
    <col min="786" max="786" width="0" hidden="1" customWidth="1"/>
    <col min="787" max="788" width="9.7109375" customWidth="1"/>
    <col min="789" max="790" width="10.7109375" customWidth="1"/>
    <col min="791" max="791" width="0.42578125" customWidth="1"/>
    <col min="792" max="792" width="0.140625" customWidth="1"/>
    <col min="1025" max="1025" width="5.42578125" customWidth="1"/>
    <col min="1026" max="1026" width="0" hidden="1" customWidth="1"/>
    <col min="1027" max="1027" width="3.7109375" bestFit="1" customWidth="1"/>
    <col min="1028" max="1028" width="4.28515625" customWidth="1"/>
    <col min="1029" max="1032" width="0" hidden="1" customWidth="1"/>
    <col min="1033" max="1033" width="35.7109375" customWidth="1"/>
    <col min="1034" max="1034" width="22.7109375" customWidth="1"/>
    <col min="1035" max="1035" width="42.7109375" customWidth="1"/>
    <col min="1036" max="1036" width="2.7109375" customWidth="1"/>
    <col min="1037" max="1038" width="8.7109375" customWidth="1"/>
    <col min="1039" max="1041" width="9.7109375" customWidth="1"/>
    <col min="1042" max="1042" width="0" hidden="1" customWidth="1"/>
    <col min="1043" max="1044" width="9.7109375" customWidth="1"/>
    <col min="1045" max="1046" width="10.7109375" customWidth="1"/>
    <col min="1047" max="1047" width="0.42578125" customWidth="1"/>
    <col min="1048" max="1048" width="0.140625" customWidth="1"/>
    <col min="1281" max="1281" width="5.42578125" customWidth="1"/>
    <col min="1282" max="1282" width="0" hidden="1" customWidth="1"/>
    <col min="1283" max="1283" width="3.7109375" bestFit="1" customWidth="1"/>
    <col min="1284" max="1284" width="4.28515625" customWidth="1"/>
    <col min="1285" max="1288" width="0" hidden="1" customWidth="1"/>
    <col min="1289" max="1289" width="35.7109375" customWidth="1"/>
    <col min="1290" max="1290" width="22.7109375" customWidth="1"/>
    <col min="1291" max="1291" width="42.7109375" customWidth="1"/>
    <col min="1292" max="1292" width="2.7109375" customWidth="1"/>
    <col min="1293" max="1294" width="8.7109375" customWidth="1"/>
    <col min="1295" max="1297" width="9.7109375" customWidth="1"/>
    <col min="1298" max="1298" width="0" hidden="1" customWidth="1"/>
    <col min="1299" max="1300" width="9.7109375" customWidth="1"/>
    <col min="1301" max="1302" width="10.7109375" customWidth="1"/>
    <col min="1303" max="1303" width="0.42578125" customWidth="1"/>
    <col min="1304" max="1304" width="0.140625" customWidth="1"/>
    <col min="1537" max="1537" width="5.42578125" customWidth="1"/>
    <col min="1538" max="1538" width="0" hidden="1" customWidth="1"/>
    <col min="1539" max="1539" width="3.7109375" bestFit="1" customWidth="1"/>
    <col min="1540" max="1540" width="4.28515625" customWidth="1"/>
    <col min="1541" max="1544" width="0" hidden="1" customWidth="1"/>
    <col min="1545" max="1545" width="35.7109375" customWidth="1"/>
    <col min="1546" max="1546" width="22.7109375" customWidth="1"/>
    <col min="1547" max="1547" width="42.7109375" customWidth="1"/>
    <col min="1548" max="1548" width="2.7109375" customWidth="1"/>
    <col min="1549" max="1550" width="8.7109375" customWidth="1"/>
    <col min="1551" max="1553" width="9.7109375" customWidth="1"/>
    <col min="1554" max="1554" width="0" hidden="1" customWidth="1"/>
    <col min="1555" max="1556" width="9.7109375" customWidth="1"/>
    <col min="1557" max="1558" width="10.7109375" customWidth="1"/>
    <col min="1559" max="1559" width="0.42578125" customWidth="1"/>
    <col min="1560" max="1560" width="0.140625" customWidth="1"/>
    <col min="1793" max="1793" width="5.42578125" customWidth="1"/>
    <col min="1794" max="1794" width="0" hidden="1" customWidth="1"/>
    <col min="1795" max="1795" width="3.7109375" bestFit="1" customWidth="1"/>
    <col min="1796" max="1796" width="4.28515625" customWidth="1"/>
    <col min="1797" max="1800" width="0" hidden="1" customWidth="1"/>
    <col min="1801" max="1801" width="35.7109375" customWidth="1"/>
    <col min="1802" max="1802" width="22.7109375" customWidth="1"/>
    <col min="1803" max="1803" width="42.7109375" customWidth="1"/>
    <col min="1804" max="1804" width="2.7109375" customWidth="1"/>
    <col min="1805" max="1806" width="8.7109375" customWidth="1"/>
    <col min="1807" max="1809" width="9.7109375" customWidth="1"/>
    <col min="1810" max="1810" width="0" hidden="1" customWidth="1"/>
    <col min="1811" max="1812" width="9.7109375" customWidth="1"/>
    <col min="1813" max="1814" width="10.7109375" customWidth="1"/>
    <col min="1815" max="1815" width="0.42578125" customWidth="1"/>
    <col min="1816" max="1816" width="0.140625" customWidth="1"/>
    <col min="2049" max="2049" width="5.42578125" customWidth="1"/>
    <col min="2050" max="2050" width="0" hidden="1" customWidth="1"/>
    <col min="2051" max="2051" width="3.7109375" bestFit="1" customWidth="1"/>
    <col min="2052" max="2052" width="4.28515625" customWidth="1"/>
    <col min="2053" max="2056" width="0" hidden="1" customWidth="1"/>
    <col min="2057" max="2057" width="35.7109375" customWidth="1"/>
    <col min="2058" max="2058" width="22.7109375" customWidth="1"/>
    <col min="2059" max="2059" width="42.7109375" customWidth="1"/>
    <col min="2060" max="2060" width="2.7109375" customWidth="1"/>
    <col min="2061" max="2062" width="8.7109375" customWidth="1"/>
    <col min="2063" max="2065" width="9.7109375" customWidth="1"/>
    <col min="2066" max="2066" width="0" hidden="1" customWidth="1"/>
    <col min="2067" max="2068" width="9.7109375" customWidth="1"/>
    <col min="2069" max="2070" width="10.7109375" customWidth="1"/>
    <col min="2071" max="2071" width="0.42578125" customWidth="1"/>
    <col min="2072" max="2072" width="0.140625" customWidth="1"/>
    <col min="2305" max="2305" width="5.42578125" customWidth="1"/>
    <col min="2306" max="2306" width="0" hidden="1" customWidth="1"/>
    <col min="2307" max="2307" width="3.7109375" bestFit="1" customWidth="1"/>
    <col min="2308" max="2308" width="4.28515625" customWidth="1"/>
    <col min="2309" max="2312" width="0" hidden="1" customWidth="1"/>
    <col min="2313" max="2313" width="35.7109375" customWidth="1"/>
    <col min="2314" max="2314" width="22.7109375" customWidth="1"/>
    <col min="2315" max="2315" width="42.7109375" customWidth="1"/>
    <col min="2316" max="2316" width="2.7109375" customWidth="1"/>
    <col min="2317" max="2318" width="8.7109375" customWidth="1"/>
    <col min="2319" max="2321" width="9.7109375" customWidth="1"/>
    <col min="2322" max="2322" width="0" hidden="1" customWidth="1"/>
    <col min="2323" max="2324" width="9.7109375" customWidth="1"/>
    <col min="2325" max="2326" width="10.7109375" customWidth="1"/>
    <col min="2327" max="2327" width="0.42578125" customWidth="1"/>
    <col min="2328" max="2328" width="0.140625" customWidth="1"/>
    <col min="2561" max="2561" width="5.42578125" customWidth="1"/>
    <col min="2562" max="2562" width="0" hidden="1" customWidth="1"/>
    <col min="2563" max="2563" width="3.7109375" bestFit="1" customWidth="1"/>
    <col min="2564" max="2564" width="4.28515625" customWidth="1"/>
    <col min="2565" max="2568" width="0" hidden="1" customWidth="1"/>
    <col min="2569" max="2569" width="35.7109375" customWidth="1"/>
    <col min="2570" max="2570" width="22.7109375" customWidth="1"/>
    <col min="2571" max="2571" width="42.7109375" customWidth="1"/>
    <col min="2572" max="2572" width="2.7109375" customWidth="1"/>
    <col min="2573" max="2574" width="8.7109375" customWidth="1"/>
    <col min="2575" max="2577" width="9.7109375" customWidth="1"/>
    <col min="2578" max="2578" width="0" hidden="1" customWidth="1"/>
    <col min="2579" max="2580" width="9.7109375" customWidth="1"/>
    <col min="2581" max="2582" width="10.7109375" customWidth="1"/>
    <col min="2583" max="2583" width="0.42578125" customWidth="1"/>
    <col min="2584" max="2584" width="0.140625" customWidth="1"/>
    <col min="2817" max="2817" width="5.42578125" customWidth="1"/>
    <col min="2818" max="2818" width="0" hidden="1" customWidth="1"/>
    <col min="2819" max="2819" width="3.7109375" bestFit="1" customWidth="1"/>
    <col min="2820" max="2820" width="4.28515625" customWidth="1"/>
    <col min="2821" max="2824" width="0" hidden="1" customWidth="1"/>
    <col min="2825" max="2825" width="35.7109375" customWidth="1"/>
    <col min="2826" max="2826" width="22.7109375" customWidth="1"/>
    <col min="2827" max="2827" width="42.7109375" customWidth="1"/>
    <col min="2828" max="2828" width="2.7109375" customWidth="1"/>
    <col min="2829" max="2830" width="8.7109375" customWidth="1"/>
    <col min="2831" max="2833" width="9.7109375" customWidth="1"/>
    <col min="2834" max="2834" width="0" hidden="1" customWidth="1"/>
    <col min="2835" max="2836" width="9.7109375" customWidth="1"/>
    <col min="2837" max="2838" width="10.7109375" customWidth="1"/>
    <col min="2839" max="2839" width="0.42578125" customWidth="1"/>
    <col min="2840" max="2840" width="0.140625" customWidth="1"/>
    <col min="3073" max="3073" width="5.42578125" customWidth="1"/>
    <col min="3074" max="3074" width="0" hidden="1" customWidth="1"/>
    <col min="3075" max="3075" width="3.7109375" bestFit="1" customWidth="1"/>
    <col min="3076" max="3076" width="4.28515625" customWidth="1"/>
    <col min="3077" max="3080" width="0" hidden="1" customWidth="1"/>
    <col min="3081" max="3081" width="35.7109375" customWidth="1"/>
    <col min="3082" max="3082" width="22.7109375" customWidth="1"/>
    <col min="3083" max="3083" width="42.7109375" customWidth="1"/>
    <col min="3084" max="3084" width="2.7109375" customWidth="1"/>
    <col min="3085" max="3086" width="8.7109375" customWidth="1"/>
    <col min="3087" max="3089" width="9.7109375" customWidth="1"/>
    <col min="3090" max="3090" width="0" hidden="1" customWidth="1"/>
    <col min="3091" max="3092" width="9.7109375" customWidth="1"/>
    <col min="3093" max="3094" width="10.7109375" customWidth="1"/>
    <col min="3095" max="3095" width="0.42578125" customWidth="1"/>
    <col min="3096" max="3096" width="0.140625" customWidth="1"/>
    <col min="3329" max="3329" width="5.42578125" customWidth="1"/>
    <col min="3330" max="3330" width="0" hidden="1" customWidth="1"/>
    <col min="3331" max="3331" width="3.7109375" bestFit="1" customWidth="1"/>
    <col min="3332" max="3332" width="4.28515625" customWidth="1"/>
    <col min="3333" max="3336" width="0" hidden="1" customWidth="1"/>
    <col min="3337" max="3337" width="35.7109375" customWidth="1"/>
    <col min="3338" max="3338" width="22.7109375" customWidth="1"/>
    <col min="3339" max="3339" width="42.7109375" customWidth="1"/>
    <col min="3340" max="3340" width="2.7109375" customWidth="1"/>
    <col min="3341" max="3342" width="8.7109375" customWidth="1"/>
    <col min="3343" max="3345" width="9.7109375" customWidth="1"/>
    <col min="3346" max="3346" width="0" hidden="1" customWidth="1"/>
    <col min="3347" max="3348" width="9.7109375" customWidth="1"/>
    <col min="3349" max="3350" width="10.7109375" customWidth="1"/>
    <col min="3351" max="3351" width="0.42578125" customWidth="1"/>
    <col min="3352" max="3352" width="0.140625" customWidth="1"/>
    <col min="3585" max="3585" width="5.42578125" customWidth="1"/>
    <col min="3586" max="3586" width="0" hidden="1" customWidth="1"/>
    <col min="3587" max="3587" width="3.7109375" bestFit="1" customWidth="1"/>
    <col min="3588" max="3588" width="4.28515625" customWidth="1"/>
    <col min="3589" max="3592" width="0" hidden="1" customWidth="1"/>
    <col min="3593" max="3593" width="35.7109375" customWidth="1"/>
    <col min="3594" max="3594" width="22.7109375" customWidth="1"/>
    <col min="3595" max="3595" width="42.7109375" customWidth="1"/>
    <col min="3596" max="3596" width="2.7109375" customWidth="1"/>
    <col min="3597" max="3598" width="8.7109375" customWidth="1"/>
    <col min="3599" max="3601" width="9.7109375" customWidth="1"/>
    <col min="3602" max="3602" width="0" hidden="1" customWidth="1"/>
    <col min="3603" max="3604" width="9.7109375" customWidth="1"/>
    <col min="3605" max="3606" width="10.7109375" customWidth="1"/>
    <col min="3607" max="3607" width="0.42578125" customWidth="1"/>
    <col min="3608" max="3608" width="0.140625" customWidth="1"/>
    <col min="3841" max="3841" width="5.42578125" customWidth="1"/>
    <col min="3842" max="3842" width="0" hidden="1" customWidth="1"/>
    <col min="3843" max="3843" width="3.7109375" bestFit="1" customWidth="1"/>
    <col min="3844" max="3844" width="4.28515625" customWidth="1"/>
    <col min="3845" max="3848" width="0" hidden="1" customWidth="1"/>
    <col min="3849" max="3849" width="35.7109375" customWidth="1"/>
    <col min="3850" max="3850" width="22.7109375" customWidth="1"/>
    <col min="3851" max="3851" width="42.7109375" customWidth="1"/>
    <col min="3852" max="3852" width="2.7109375" customWidth="1"/>
    <col min="3853" max="3854" width="8.7109375" customWidth="1"/>
    <col min="3855" max="3857" width="9.7109375" customWidth="1"/>
    <col min="3858" max="3858" width="0" hidden="1" customWidth="1"/>
    <col min="3859" max="3860" width="9.7109375" customWidth="1"/>
    <col min="3861" max="3862" width="10.7109375" customWidth="1"/>
    <col min="3863" max="3863" width="0.42578125" customWidth="1"/>
    <col min="3864" max="3864" width="0.140625" customWidth="1"/>
    <col min="4097" max="4097" width="5.42578125" customWidth="1"/>
    <col min="4098" max="4098" width="0" hidden="1" customWidth="1"/>
    <col min="4099" max="4099" width="3.7109375" bestFit="1" customWidth="1"/>
    <col min="4100" max="4100" width="4.28515625" customWidth="1"/>
    <col min="4101" max="4104" width="0" hidden="1" customWidth="1"/>
    <col min="4105" max="4105" width="35.7109375" customWidth="1"/>
    <col min="4106" max="4106" width="22.7109375" customWidth="1"/>
    <col min="4107" max="4107" width="42.7109375" customWidth="1"/>
    <col min="4108" max="4108" width="2.7109375" customWidth="1"/>
    <col min="4109" max="4110" width="8.7109375" customWidth="1"/>
    <col min="4111" max="4113" width="9.7109375" customWidth="1"/>
    <col min="4114" max="4114" width="0" hidden="1" customWidth="1"/>
    <col min="4115" max="4116" width="9.7109375" customWidth="1"/>
    <col min="4117" max="4118" width="10.7109375" customWidth="1"/>
    <col min="4119" max="4119" width="0.42578125" customWidth="1"/>
    <col min="4120" max="4120" width="0.140625" customWidth="1"/>
    <col min="4353" max="4353" width="5.42578125" customWidth="1"/>
    <col min="4354" max="4354" width="0" hidden="1" customWidth="1"/>
    <col min="4355" max="4355" width="3.7109375" bestFit="1" customWidth="1"/>
    <col min="4356" max="4356" width="4.28515625" customWidth="1"/>
    <col min="4357" max="4360" width="0" hidden="1" customWidth="1"/>
    <col min="4361" max="4361" width="35.7109375" customWidth="1"/>
    <col min="4362" max="4362" width="22.7109375" customWidth="1"/>
    <col min="4363" max="4363" width="42.7109375" customWidth="1"/>
    <col min="4364" max="4364" width="2.7109375" customWidth="1"/>
    <col min="4365" max="4366" width="8.7109375" customWidth="1"/>
    <col min="4367" max="4369" width="9.7109375" customWidth="1"/>
    <col min="4370" max="4370" width="0" hidden="1" customWidth="1"/>
    <col min="4371" max="4372" width="9.7109375" customWidth="1"/>
    <col min="4373" max="4374" width="10.7109375" customWidth="1"/>
    <col min="4375" max="4375" width="0.42578125" customWidth="1"/>
    <col min="4376" max="4376" width="0.140625" customWidth="1"/>
    <col min="4609" max="4609" width="5.42578125" customWidth="1"/>
    <col min="4610" max="4610" width="0" hidden="1" customWidth="1"/>
    <col min="4611" max="4611" width="3.7109375" bestFit="1" customWidth="1"/>
    <col min="4612" max="4612" width="4.28515625" customWidth="1"/>
    <col min="4613" max="4616" width="0" hidden="1" customWidth="1"/>
    <col min="4617" max="4617" width="35.7109375" customWidth="1"/>
    <col min="4618" max="4618" width="22.7109375" customWidth="1"/>
    <col min="4619" max="4619" width="42.7109375" customWidth="1"/>
    <col min="4620" max="4620" width="2.7109375" customWidth="1"/>
    <col min="4621" max="4622" width="8.7109375" customWidth="1"/>
    <col min="4623" max="4625" width="9.7109375" customWidth="1"/>
    <col min="4626" max="4626" width="0" hidden="1" customWidth="1"/>
    <col min="4627" max="4628" width="9.7109375" customWidth="1"/>
    <col min="4629" max="4630" width="10.7109375" customWidth="1"/>
    <col min="4631" max="4631" width="0.42578125" customWidth="1"/>
    <col min="4632" max="4632" width="0.140625" customWidth="1"/>
    <col min="4865" max="4865" width="5.42578125" customWidth="1"/>
    <col min="4866" max="4866" width="0" hidden="1" customWidth="1"/>
    <col min="4867" max="4867" width="3.7109375" bestFit="1" customWidth="1"/>
    <col min="4868" max="4868" width="4.28515625" customWidth="1"/>
    <col min="4869" max="4872" width="0" hidden="1" customWidth="1"/>
    <col min="4873" max="4873" width="35.7109375" customWidth="1"/>
    <col min="4874" max="4874" width="22.7109375" customWidth="1"/>
    <col min="4875" max="4875" width="42.7109375" customWidth="1"/>
    <col min="4876" max="4876" width="2.7109375" customWidth="1"/>
    <col min="4877" max="4878" width="8.7109375" customWidth="1"/>
    <col min="4879" max="4881" width="9.7109375" customWidth="1"/>
    <col min="4882" max="4882" width="0" hidden="1" customWidth="1"/>
    <col min="4883" max="4884" width="9.7109375" customWidth="1"/>
    <col min="4885" max="4886" width="10.7109375" customWidth="1"/>
    <col min="4887" max="4887" width="0.42578125" customWidth="1"/>
    <col min="4888" max="4888" width="0.140625" customWidth="1"/>
    <col min="5121" max="5121" width="5.42578125" customWidth="1"/>
    <col min="5122" max="5122" width="0" hidden="1" customWidth="1"/>
    <col min="5123" max="5123" width="3.7109375" bestFit="1" customWidth="1"/>
    <col min="5124" max="5124" width="4.28515625" customWidth="1"/>
    <col min="5125" max="5128" width="0" hidden="1" customWidth="1"/>
    <col min="5129" max="5129" width="35.7109375" customWidth="1"/>
    <col min="5130" max="5130" width="22.7109375" customWidth="1"/>
    <col min="5131" max="5131" width="42.7109375" customWidth="1"/>
    <col min="5132" max="5132" width="2.7109375" customWidth="1"/>
    <col min="5133" max="5134" width="8.7109375" customWidth="1"/>
    <col min="5135" max="5137" width="9.7109375" customWidth="1"/>
    <col min="5138" max="5138" width="0" hidden="1" customWidth="1"/>
    <col min="5139" max="5140" width="9.7109375" customWidth="1"/>
    <col min="5141" max="5142" width="10.7109375" customWidth="1"/>
    <col min="5143" max="5143" width="0.42578125" customWidth="1"/>
    <col min="5144" max="5144" width="0.140625" customWidth="1"/>
    <col min="5377" max="5377" width="5.42578125" customWidth="1"/>
    <col min="5378" max="5378" width="0" hidden="1" customWidth="1"/>
    <col min="5379" max="5379" width="3.7109375" bestFit="1" customWidth="1"/>
    <col min="5380" max="5380" width="4.28515625" customWidth="1"/>
    <col min="5381" max="5384" width="0" hidden="1" customWidth="1"/>
    <col min="5385" max="5385" width="35.7109375" customWidth="1"/>
    <col min="5386" max="5386" width="22.7109375" customWidth="1"/>
    <col min="5387" max="5387" width="42.7109375" customWidth="1"/>
    <col min="5388" max="5388" width="2.7109375" customWidth="1"/>
    <col min="5389" max="5390" width="8.7109375" customWidth="1"/>
    <col min="5391" max="5393" width="9.7109375" customWidth="1"/>
    <col min="5394" max="5394" width="0" hidden="1" customWidth="1"/>
    <col min="5395" max="5396" width="9.7109375" customWidth="1"/>
    <col min="5397" max="5398" width="10.7109375" customWidth="1"/>
    <col min="5399" max="5399" width="0.42578125" customWidth="1"/>
    <col min="5400" max="5400" width="0.140625" customWidth="1"/>
    <col min="5633" max="5633" width="5.42578125" customWidth="1"/>
    <col min="5634" max="5634" width="0" hidden="1" customWidth="1"/>
    <col min="5635" max="5635" width="3.7109375" bestFit="1" customWidth="1"/>
    <col min="5636" max="5636" width="4.28515625" customWidth="1"/>
    <col min="5637" max="5640" width="0" hidden="1" customWidth="1"/>
    <col min="5641" max="5641" width="35.7109375" customWidth="1"/>
    <col min="5642" max="5642" width="22.7109375" customWidth="1"/>
    <col min="5643" max="5643" width="42.7109375" customWidth="1"/>
    <col min="5644" max="5644" width="2.7109375" customWidth="1"/>
    <col min="5645" max="5646" width="8.7109375" customWidth="1"/>
    <col min="5647" max="5649" width="9.7109375" customWidth="1"/>
    <col min="5650" max="5650" width="0" hidden="1" customWidth="1"/>
    <col min="5651" max="5652" width="9.7109375" customWidth="1"/>
    <col min="5653" max="5654" width="10.7109375" customWidth="1"/>
    <col min="5655" max="5655" width="0.42578125" customWidth="1"/>
    <col min="5656" max="5656" width="0.140625" customWidth="1"/>
    <col min="5889" max="5889" width="5.42578125" customWidth="1"/>
    <col min="5890" max="5890" width="0" hidden="1" customWidth="1"/>
    <col min="5891" max="5891" width="3.7109375" bestFit="1" customWidth="1"/>
    <col min="5892" max="5892" width="4.28515625" customWidth="1"/>
    <col min="5893" max="5896" width="0" hidden="1" customWidth="1"/>
    <col min="5897" max="5897" width="35.7109375" customWidth="1"/>
    <col min="5898" max="5898" width="22.7109375" customWidth="1"/>
    <col min="5899" max="5899" width="42.7109375" customWidth="1"/>
    <col min="5900" max="5900" width="2.7109375" customWidth="1"/>
    <col min="5901" max="5902" width="8.7109375" customWidth="1"/>
    <col min="5903" max="5905" width="9.7109375" customWidth="1"/>
    <col min="5906" max="5906" width="0" hidden="1" customWidth="1"/>
    <col min="5907" max="5908" width="9.7109375" customWidth="1"/>
    <col min="5909" max="5910" width="10.7109375" customWidth="1"/>
    <col min="5911" max="5911" width="0.42578125" customWidth="1"/>
    <col min="5912" max="5912" width="0.140625" customWidth="1"/>
    <col min="6145" max="6145" width="5.42578125" customWidth="1"/>
    <col min="6146" max="6146" width="0" hidden="1" customWidth="1"/>
    <col min="6147" max="6147" width="3.7109375" bestFit="1" customWidth="1"/>
    <col min="6148" max="6148" width="4.28515625" customWidth="1"/>
    <col min="6149" max="6152" width="0" hidden="1" customWidth="1"/>
    <col min="6153" max="6153" width="35.7109375" customWidth="1"/>
    <col min="6154" max="6154" width="22.7109375" customWidth="1"/>
    <col min="6155" max="6155" width="42.7109375" customWidth="1"/>
    <col min="6156" max="6156" width="2.7109375" customWidth="1"/>
    <col min="6157" max="6158" width="8.7109375" customWidth="1"/>
    <col min="6159" max="6161" width="9.7109375" customWidth="1"/>
    <col min="6162" max="6162" width="0" hidden="1" customWidth="1"/>
    <col min="6163" max="6164" width="9.7109375" customWidth="1"/>
    <col min="6165" max="6166" width="10.7109375" customWidth="1"/>
    <col min="6167" max="6167" width="0.42578125" customWidth="1"/>
    <col min="6168" max="6168" width="0.140625" customWidth="1"/>
    <col min="6401" max="6401" width="5.42578125" customWidth="1"/>
    <col min="6402" max="6402" width="0" hidden="1" customWidth="1"/>
    <col min="6403" max="6403" width="3.7109375" bestFit="1" customWidth="1"/>
    <col min="6404" max="6404" width="4.28515625" customWidth="1"/>
    <col min="6405" max="6408" width="0" hidden="1" customWidth="1"/>
    <col min="6409" max="6409" width="35.7109375" customWidth="1"/>
    <col min="6410" max="6410" width="22.7109375" customWidth="1"/>
    <col min="6411" max="6411" width="42.7109375" customWidth="1"/>
    <col min="6412" max="6412" width="2.7109375" customWidth="1"/>
    <col min="6413" max="6414" width="8.7109375" customWidth="1"/>
    <col min="6415" max="6417" width="9.7109375" customWidth="1"/>
    <col min="6418" max="6418" width="0" hidden="1" customWidth="1"/>
    <col min="6419" max="6420" width="9.7109375" customWidth="1"/>
    <col min="6421" max="6422" width="10.7109375" customWidth="1"/>
    <col min="6423" max="6423" width="0.42578125" customWidth="1"/>
    <col min="6424" max="6424" width="0.140625" customWidth="1"/>
    <col min="6657" max="6657" width="5.42578125" customWidth="1"/>
    <col min="6658" max="6658" width="0" hidden="1" customWidth="1"/>
    <col min="6659" max="6659" width="3.7109375" bestFit="1" customWidth="1"/>
    <col min="6660" max="6660" width="4.28515625" customWidth="1"/>
    <col min="6661" max="6664" width="0" hidden="1" customWidth="1"/>
    <col min="6665" max="6665" width="35.7109375" customWidth="1"/>
    <col min="6666" max="6666" width="22.7109375" customWidth="1"/>
    <col min="6667" max="6667" width="42.7109375" customWidth="1"/>
    <col min="6668" max="6668" width="2.7109375" customWidth="1"/>
    <col min="6669" max="6670" width="8.7109375" customWidth="1"/>
    <col min="6671" max="6673" width="9.7109375" customWidth="1"/>
    <col min="6674" max="6674" width="0" hidden="1" customWidth="1"/>
    <col min="6675" max="6676" width="9.7109375" customWidth="1"/>
    <col min="6677" max="6678" width="10.7109375" customWidth="1"/>
    <col min="6679" max="6679" width="0.42578125" customWidth="1"/>
    <col min="6680" max="6680" width="0.140625" customWidth="1"/>
    <col min="6913" max="6913" width="5.42578125" customWidth="1"/>
    <col min="6914" max="6914" width="0" hidden="1" customWidth="1"/>
    <col min="6915" max="6915" width="3.7109375" bestFit="1" customWidth="1"/>
    <col min="6916" max="6916" width="4.28515625" customWidth="1"/>
    <col min="6917" max="6920" width="0" hidden="1" customWidth="1"/>
    <col min="6921" max="6921" width="35.7109375" customWidth="1"/>
    <col min="6922" max="6922" width="22.7109375" customWidth="1"/>
    <col min="6923" max="6923" width="42.7109375" customWidth="1"/>
    <col min="6924" max="6924" width="2.7109375" customWidth="1"/>
    <col min="6925" max="6926" width="8.7109375" customWidth="1"/>
    <col min="6927" max="6929" width="9.7109375" customWidth="1"/>
    <col min="6930" max="6930" width="0" hidden="1" customWidth="1"/>
    <col min="6931" max="6932" width="9.7109375" customWidth="1"/>
    <col min="6933" max="6934" width="10.7109375" customWidth="1"/>
    <col min="6935" max="6935" width="0.42578125" customWidth="1"/>
    <col min="6936" max="6936" width="0.140625" customWidth="1"/>
    <col min="7169" max="7169" width="5.42578125" customWidth="1"/>
    <col min="7170" max="7170" width="0" hidden="1" customWidth="1"/>
    <col min="7171" max="7171" width="3.7109375" bestFit="1" customWidth="1"/>
    <col min="7172" max="7172" width="4.28515625" customWidth="1"/>
    <col min="7173" max="7176" width="0" hidden="1" customWidth="1"/>
    <col min="7177" max="7177" width="35.7109375" customWidth="1"/>
    <col min="7178" max="7178" width="22.7109375" customWidth="1"/>
    <col min="7179" max="7179" width="42.7109375" customWidth="1"/>
    <col min="7180" max="7180" width="2.7109375" customWidth="1"/>
    <col min="7181" max="7182" width="8.7109375" customWidth="1"/>
    <col min="7183" max="7185" width="9.7109375" customWidth="1"/>
    <col min="7186" max="7186" width="0" hidden="1" customWidth="1"/>
    <col min="7187" max="7188" width="9.7109375" customWidth="1"/>
    <col min="7189" max="7190" width="10.7109375" customWidth="1"/>
    <col min="7191" max="7191" width="0.42578125" customWidth="1"/>
    <col min="7192" max="7192" width="0.140625" customWidth="1"/>
    <col min="7425" max="7425" width="5.42578125" customWidth="1"/>
    <col min="7426" max="7426" width="0" hidden="1" customWidth="1"/>
    <col min="7427" max="7427" width="3.7109375" bestFit="1" customWidth="1"/>
    <col min="7428" max="7428" width="4.28515625" customWidth="1"/>
    <col min="7429" max="7432" width="0" hidden="1" customWidth="1"/>
    <col min="7433" max="7433" width="35.7109375" customWidth="1"/>
    <col min="7434" max="7434" width="22.7109375" customWidth="1"/>
    <col min="7435" max="7435" width="42.7109375" customWidth="1"/>
    <col min="7436" max="7436" width="2.7109375" customWidth="1"/>
    <col min="7437" max="7438" width="8.7109375" customWidth="1"/>
    <col min="7439" max="7441" width="9.7109375" customWidth="1"/>
    <col min="7442" max="7442" width="0" hidden="1" customWidth="1"/>
    <col min="7443" max="7444" width="9.7109375" customWidth="1"/>
    <col min="7445" max="7446" width="10.7109375" customWidth="1"/>
    <col min="7447" max="7447" width="0.42578125" customWidth="1"/>
    <col min="7448" max="7448" width="0.140625" customWidth="1"/>
    <col min="7681" max="7681" width="5.42578125" customWidth="1"/>
    <col min="7682" max="7682" width="0" hidden="1" customWidth="1"/>
    <col min="7683" max="7683" width="3.7109375" bestFit="1" customWidth="1"/>
    <col min="7684" max="7684" width="4.28515625" customWidth="1"/>
    <col min="7685" max="7688" width="0" hidden="1" customWidth="1"/>
    <col min="7689" max="7689" width="35.7109375" customWidth="1"/>
    <col min="7690" max="7690" width="22.7109375" customWidth="1"/>
    <col min="7691" max="7691" width="42.7109375" customWidth="1"/>
    <col min="7692" max="7692" width="2.7109375" customWidth="1"/>
    <col min="7693" max="7694" width="8.7109375" customWidth="1"/>
    <col min="7695" max="7697" width="9.7109375" customWidth="1"/>
    <col min="7698" max="7698" width="0" hidden="1" customWidth="1"/>
    <col min="7699" max="7700" width="9.7109375" customWidth="1"/>
    <col min="7701" max="7702" width="10.7109375" customWidth="1"/>
    <col min="7703" max="7703" width="0.42578125" customWidth="1"/>
    <col min="7704" max="7704" width="0.140625" customWidth="1"/>
    <col min="7937" max="7937" width="5.42578125" customWidth="1"/>
    <col min="7938" max="7938" width="0" hidden="1" customWidth="1"/>
    <col min="7939" max="7939" width="3.7109375" bestFit="1" customWidth="1"/>
    <col min="7940" max="7940" width="4.28515625" customWidth="1"/>
    <col min="7941" max="7944" width="0" hidden="1" customWidth="1"/>
    <col min="7945" max="7945" width="35.7109375" customWidth="1"/>
    <col min="7946" max="7946" width="22.7109375" customWidth="1"/>
    <col min="7947" max="7947" width="42.7109375" customWidth="1"/>
    <col min="7948" max="7948" width="2.7109375" customWidth="1"/>
    <col min="7949" max="7950" width="8.7109375" customWidth="1"/>
    <col min="7951" max="7953" width="9.7109375" customWidth="1"/>
    <col min="7954" max="7954" width="0" hidden="1" customWidth="1"/>
    <col min="7955" max="7956" width="9.7109375" customWidth="1"/>
    <col min="7957" max="7958" width="10.7109375" customWidth="1"/>
    <col min="7959" max="7959" width="0.42578125" customWidth="1"/>
    <col min="7960" max="7960" width="0.140625" customWidth="1"/>
    <col min="8193" max="8193" width="5.42578125" customWidth="1"/>
    <col min="8194" max="8194" width="0" hidden="1" customWidth="1"/>
    <col min="8195" max="8195" width="3.7109375" bestFit="1" customWidth="1"/>
    <col min="8196" max="8196" width="4.28515625" customWidth="1"/>
    <col min="8197" max="8200" width="0" hidden="1" customWidth="1"/>
    <col min="8201" max="8201" width="35.7109375" customWidth="1"/>
    <col min="8202" max="8202" width="22.7109375" customWidth="1"/>
    <col min="8203" max="8203" width="42.7109375" customWidth="1"/>
    <col min="8204" max="8204" width="2.7109375" customWidth="1"/>
    <col min="8205" max="8206" width="8.7109375" customWidth="1"/>
    <col min="8207" max="8209" width="9.7109375" customWidth="1"/>
    <col min="8210" max="8210" width="0" hidden="1" customWidth="1"/>
    <col min="8211" max="8212" width="9.7109375" customWidth="1"/>
    <col min="8213" max="8214" width="10.7109375" customWidth="1"/>
    <col min="8215" max="8215" width="0.42578125" customWidth="1"/>
    <col min="8216" max="8216" width="0.140625" customWidth="1"/>
    <col min="8449" max="8449" width="5.42578125" customWidth="1"/>
    <col min="8450" max="8450" width="0" hidden="1" customWidth="1"/>
    <col min="8451" max="8451" width="3.7109375" bestFit="1" customWidth="1"/>
    <col min="8452" max="8452" width="4.28515625" customWidth="1"/>
    <col min="8453" max="8456" width="0" hidden="1" customWidth="1"/>
    <col min="8457" max="8457" width="35.7109375" customWidth="1"/>
    <col min="8458" max="8458" width="22.7109375" customWidth="1"/>
    <col min="8459" max="8459" width="42.7109375" customWidth="1"/>
    <col min="8460" max="8460" width="2.7109375" customWidth="1"/>
    <col min="8461" max="8462" width="8.7109375" customWidth="1"/>
    <col min="8463" max="8465" width="9.7109375" customWidth="1"/>
    <col min="8466" max="8466" width="0" hidden="1" customWidth="1"/>
    <col min="8467" max="8468" width="9.7109375" customWidth="1"/>
    <col min="8469" max="8470" width="10.7109375" customWidth="1"/>
    <col min="8471" max="8471" width="0.42578125" customWidth="1"/>
    <col min="8472" max="8472" width="0.140625" customWidth="1"/>
    <col min="8705" max="8705" width="5.42578125" customWidth="1"/>
    <col min="8706" max="8706" width="0" hidden="1" customWidth="1"/>
    <col min="8707" max="8707" width="3.7109375" bestFit="1" customWidth="1"/>
    <col min="8708" max="8708" width="4.28515625" customWidth="1"/>
    <col min="8709" max="8712" width="0" hidden="1" customWidth="1"/>
    <col min="8713" max="8713" width="35.7109375" customWidth="1"/>
    <col min="8714" max="8714" width="22.7109375" customWidth="1"/>
    <col min="8715" max="8715" width="42.7109375" customWidth="1"/>
    <col min="8716" max="8716" width="2.7109375" customWidth="1"/>
    <col min="8717" max="8718" width="8.7109375" customWidth="1"/>
    <col min="8719" max="8721" width="9.7109375" customWidth="1"/>
    <col min="8722" max="8722" width="0" hidden="1" customWidth="1"/>
    <col min="8723" max="8724" width="9.7109375" customWidth="1"/>
    <col min="8725" max="8726" width="10.7109375" customWidth="1"/>
    <col min="8727" max="8727" width="0.42578125" customWidth="1"/>
    <col min="8728" max="8728" width="0.140625" customWidth="1"/>
    <col min="8961" max="8961" width="5.42578125" customWidth="1"/>
    <col min="8962" max="8962" width="0" hidden="1" customWidth="1"/>
    <col min="8963" max="8963" width="3.7109375" bestFit="1" customWidth="1"/>
    <col min="8964" max="8964" width="4.28515625" customWidth="1"/>
    <col min="8965" max="8968" width="0" hidden="1" customWidth="1"/>
    <col min="8969" max="8969" width="35.7109375" customWidth="1"/>
    <col min="8970" max="8970" width="22.7109375" customWidth="1"/>
    <col min="8971" max="8971" width="42.7109375" customWidth="1"/>
    <col min="8972" max="8972" width="2.7109375" customWidth="1"/>
    <col min="8973" max="8974" width="8.7109375" customWidth="1"/>
    <col min="8975" max="8977" width="9.7109375" customWidth="1"/>
    <col min="8978" max="8978" width="0" hidden="1" customWidth="1"/>
    <col min="8979" max="8980" width="9.7109375" customWidth="1"/>
    <col min="8981" max="8982" width="10.7109375" customWidth="1"/>
    <col min="8983" max="8983" width="0.42578125" customWidth="1"/>
    <col min="8984" max="8984" width="0.140625" customWidth="1"/>
    <col min="9217" max="9217" width="5.42578125" customWidth="1"/>
    <col min="9218" max="9218" width="0" hidden="1" customWidth="1"/>
    <col min="9219" max="9219" width="3.7109375" bestFit="1" customWidth="1"/>
    <col min="9220" max="9220" width="4.28515625" customWidth="1"/>
    <col min="9221" max="9224" width="0" hidden="1" customWidth="1"/>
    <col min="9225" max="9225" width="35.7109375" customWidth="1"/>
    <col min="9226" max="9226" width="22.7109375" customWidth="1"/>
    <col min="9227" max="9227" width="42.7109375" customWidth="1"/>
    <col min="9228" max="9228" width="2.7109375" customWidth="1"/>
    <col min="9229" max="9230" width="8.7109375" customWidth="1"/>
    <col min="9231" max="9233" width="9.7109375" customWidth="1"/>
    <col min="9234" max="9234" width="0" hidden="1" customWidth="1"/>
    <col min="9235" max="9236" width="9.7109375" customWidth="1"/>
    <col min="9237" max="9238" width="10.7109375" customWidth="1"/>
    <col min="9239" max="9239" width="0.42578125" customWidth="1"/>
    <col min="9240" max="9240" width="0.140625" customWidth="1"/>
    <col min="9473" max="9473" width="5.42578125" customWidth="1"/>
    <col min="9474" max="9474" width="0" hidden="1" customWidth="1"/>
    <col min="9475" max="9475" width="3.7109375" bestFit="1" customWidth="1"/>
    <col min="9476" max="9476" width="4.28515625" customWidth="1"/>
    <col min="9477" max="9480" width="0" hidden="1" customWidth="1"/>
    <col min="9481" max="9481" width="35.7109375" customWidth="1"/>
    <col min="9482" max="9482" width="22.7109375" customWidth="1"/>
    <col min="9483" max="9483" width="42.7109375" customWidth="1"/>
    <col min="9484" max="9484" width="2.7109375" customWidth="1"/>
    <col min="9485" max="9486" width="8.7109375" customWidth="1"/>
    <col min="9487" max="9489" width="9.7109375" customWidth="1"/>
    <col min="9490" max="9490" width="0" hidden="1" customWidth="1"/>
    <col min="9491" max="9492" width="9.7109375" customWidth="1"/>
    <col min="9493" max="9494" width="10.7109375" customWidth="1"/>
    <col min="9495" max="9495" width="0.42578125" customWidth="1"/>
    <col min="9496" max="9496" width="0.140625" customWidth="1"/>
    <col min="9729" max="9729" width="5.42578125" customWidth="1"/>
    <col min="9730" max="9730" width="0" hidden="1" customWidth="1"/>
    <col min="9731" max="9731" width="3.7109375" bestFit="1" customWidth="1"/>
    <col min="9732" max="9732" width="4.28515625" customWidth="1"/>
    <col min="9733" max="9736" width="0" hidden="1" customWidth="1"/>
    <col min="9737" max="9737" width="35.7109375" customWidth="1"/>
    <col min="9738" max="9738" width="22.7109375" customWidth="1"/>
    <col min="9739" max="9739" width="42.7109375" customWidth="1"/>
    <col min="9740" max="9740" width="2.7109375" customWidth="1"/>
    <col min="9741" max="9742" width="8.7109375" customWidth="1"/>
    <col min="9743" max="9745" width="9.7109375" customWidth="1"/>
    <col min="9746" max="9746" width="0" hidden="1" customWidth="1"/>
    <col min="9747" max="9748" width="9.7109375" customWidth="1"/>
    <col min="9749" max="9750" width="10.7109375" customWidth="1"/>
    <col min="9751" max="9751" width="0.42578125" customWidth="1"/>
    <col min="9752" max="9752" width="0.140625" customWidth="1"/>
    <col min="9985" max="9985" width="5.42578125" customWidth="1"/>
    <col min="9986" max="9986" width="0" hidden="1" customWidth="1"/>
    <col min="9987" max="9987" width="3.7109375" bestFit="1" customWidth="1"/>
    <col min="9988" max="9988" width="4.28515625" customWidth="1"/>
    <col min="9989" max="9992" width="0" hidden="1" customWidth="1"/>
    <col min="9993" max="9993" width="35.7109375" customWidth="1"/>
    <col min="9994" max="9994" width="22.7109375" customWidth="1"/>
    <col min="9995" max="9995" width="42.7109375" customWidth="1"/>
    <col min="9996" max="9996" width="2.7109375" customWidth="1"/>
    <col min="9997" max="9998" width="8.7109375" customWidth="1"/>
    <col min="9999" max="10001" width="9.7109375" customWidth="1"/>
    <col min="10002" max="10002" width="0" hidden="1" customWidth="1"/>
    <col min="10003" max="10004" width="9.7109375" customWidth="1"/>
    <col min="10005" max="10006" width="10.7109375" customWidth="1"/>
    <col min="10007" max="10007" width="0.42578125" customWidth="1"/>
    <col min="10008" max="10008" width="0.140625" customWidth="1"/>
    <col min="10241" max="10241" width="5.42578125" customWidth="1"/>
    <col min="10242" max="10242" width="0" hidden="1" customWidth="1"/>
    <col min="10243" max="10243" width="3.7109375" bestFit="1" customWidth="1"/>
    <col min="10244" max="10244" width="4.28515625" customWidth="1"/>
    <col min="10245" max="10248" width="0" hidden="1" customWidth="1"/>
    <col min="10249" max="10249" width="35.7109375" customWidth="1"/>
    <col min="10250" max="10250" width="22.7109375" customWidth="1"/>
    <col min="10251" max="10251" width="42.7109375" customWidth="1"/>
    <col min="10252" max="10252" width="2.7109375" customWidth="1"/>
    <col min="10253" max="10254" width="8.7109375" customWidth="1"/>
    <col min="10255" max="10257" width="9.7109375" customWidth="1"/>
    <col min="10258" max="10258" width="0" hidden="1" customWidth="1"/>
    <col min="10259" max="10260" width="9.7109375" customWidth="1"/>
    <col min="10261" max="10262" width="10.7109375" customWidth="1"/>
    <col min="10263" max="10263" width="0.42578125" customWidth="1"/>
    <col min="10264" max="10264" width="0.140625" customWidth="1"/>
    <col min="10497" max="10497" width="5.42578125" customWidth="1"/>
    <col min="10498" max="10498" width="0" hidden="1" customWidth="1"/>
    <col min="10499" max="10499" width="3.7109375" bestFit="1" customWidth="1"/>
    <col min="10500" max="10500" width="4.28515625" customWidth="1"/>
    <col min="10501" max="10504" width="0" hidden="1" customWidth="1"/>
    <col min="10505" max="10505" width="35.7109375" customWidth="1"/>
    <col min="10506" max="10506" width="22.7109375" customWidth="1"/>
    <col min="10507" max="10507" width="42.7109375" customWidth="1"/>
    <col min="10508" max="10508" width="2.7109375" customWidth="1"/>
    <col min="10509" max="10510" width="8.7109375" customWidth="1"/>
    <col min="10511" max="10513" width="9.7109375" customWidth="1"/>
    <col min="10514" max="10514" width="0" hidden="1" customWidth="1"/>
    <col min="10515" max="10516" width="9.7109375" customWidth="1"/>
    <col min="10517" max="10518" width="10.7109375" customWidth="1"/>
    <col min="10519" max="10519" width="0.42578125" customWidth="1"/>
    <col min="10520" max="10520" width="0.140625" customWidth="1"/>
    <col min="10753" max="10753" width="5.42578125" customWidth="1"/>
    <col min="10754" max="10754" width="0" hidden="1" customWidth="1"/>
    <col min="10755" max="10755" width="3.7109375" bestFit="1" customWidth="1"/>
    <col min="10756" max="10756" width="4.28515625" customWidth="1"/>
    <col min="10757" max="10760" width="0" hidden="1" customWidth="1"/>
    <col min="10761" max="10761" width="35.7109375" customWidth="1"/>
    <col min="10762" max="10762" width="22.7109375" customWidth="1"/>
    <col min="10763" max="10763" width="42.7109375" customWidth="1"/>
    <col min="10764" max="10764" width="2.7109375" customWidth="1"/>
    <col min="10765" max="10766" width="8.7109375" customWidth="1"/>
    <col min="10767" max="10769" width="9.7109375" customWidth="1"/>
    <col min="10770" max="10770" width="0" hidden="1" customWidth="1"/>
    <col min="10771" max="10772" width="9.7109375" customWidth="1"/>
    <col min="10773" max="10774" width="10.7109375" customWidth="1"/>
    <col min="10775" max="10775" width="0.42578125" customWidth="1"/>
    <col min="10776" max="10776" width="0.140625" customWidth="1"/>
    <col min="11009" max="11009" width="5.42578125" customWidth="1"/>
    <col min="11010" max="11010" width="0" hidden="1" customWidth="1"/>
    <col min="11011" max="11011" width="3.7109375" bestFit="1" customWidth="1"/>
    <col min="11012" max="11012" width="4.28515625" customWidth="1"/>
    <col min="11013" max="11016" width="0" hidden="1" customWidth="1"/>
    <col min="11017" max="11017" width="35.7109375" customWidth="1"/>
    <col min="11018" max="11018" width="22.7109375" customWidth="1"/>
    <col min="11019" max="11019" width="42.7109375" customWidth="1"/>
    <col min="11020" max="11020" width="2.7109375" customWidth="1"/>
    <col min="11021" max="11022" width="8.7109375" customWidth="1"/>
    <col min="11023" max="11025" width="9.7109375" customWidth="1"/>
    <col min="11026" max="11026" width="0" hidden="1" customWidth="1"/>
    <col min="11027" max="11028" width="9.7109375" customWidth="1"/>
    <col min="11029" max="11030" width="10.7109375" customWidth="1"/>
    <col min="11031" max="11031" width="0.42578125" customWidth="1"/>
    <col min="11032" max="11032" width="0.140625" customWidth="1"/>
    <col min="11265" max="11265" width="5.42578125" customWidth="1"/>
    <col min="11266" max="11266" width="0" hidden="1" customWidth="1"/>
    <col min="11267" max="11267" width="3.7109375" bestFit="1" customWidth="1"/>
    <col min="11268" max="11268" width="4.28515625" customWidth="1"/>
    <col min="11269" max="11272" width="0" hidden="1" customWidth="1"/>
    <col min="11273" max="11273" width="35.7109375" customWidth="1"/>
    <col min="11274" max="11274" width="22.7109375" customWidth="1"/>
    <col min="11275" max="11275" width="42.7109375" customWidth="1"/>
    <col min="11276" max="11276" width="2.7109375" customWidth="1"/>
    <col min="11277" max="11278" width="8.7109375" customWidth="1"/>
    <col min="11279" max="11281" width="9.7109375" customWidth="1"/>
    <col min="11282" max="11282" width="0" hidden="1" customWidth="1"/>
    <col min="11283" max="11284" width="9.7109375" customWidth="1"/>
    <col min="11285" max="11286" width="10.7109375" customWidth="1"/>
    <col min="11287" max="11287" width="0.42578125" customWidth="1"/>
    <col min="11288" max="11288" width="0.140625" customWidth="1"/>
    <col min="11521" max="11521" width="5.42578125" customWidth="1"/>
    <col min="11522" max="11522" width="0" hidden="1" customWidth="1"/>
    <col min="11523" max="11523" width="3.7109375" bestFit="1" customWidth="1"/>
    <col min="11524" max="11524" width="4.28515625" customWidth="1"/>
    <col min="11525" max="11528" width="0" hidden="1" customWidth="1"/>
    <col min="11529" max="11529" width="35.7109375" customWidth="1"/>
    <col min="11530" max="11530" width="22.7109375" customWidth="1"/>
    <col min="11531" max="11531" width="42.7109375" customWidth="1"/>
    <col min="11532" max="11532" width="2.7109375" customWidth="1"/>
    <col min="11533" max="11534" width="8.7109375" customWidth="1"/>
    <col min="11535" max="11537" width="9.7109375" customWidth="1"/>
    <col min="11538" max="11538" width="0" hidden="1" customWidth="1"/>
    <col min="11539" max="11540" width="9.7109375" customWidth="1"/>
    <col min="11541" max="11542" width="10.7109375" customWidth="1"/>
    <col min="11543" max="11543" width="0.42578125" customWidth="1"/>
    <col min="11544" max="11544" width="0.140625" customWidth="1"/>
    <col min="11777" max="11777" width="5.42578125" customWidth="1"/>
    <col min="11778" max="11778" width="0" hidden="1" customWidth="1"/>
    <col min="11779" max="11779" width="3.7109375" bestFit="1" customWidth="1"/>
    <col min="11780" max="11780" width="4.28515625" customWidth="1"/>
    <col min="11781" max="11784" width="0" hidden="1" customWidth="1"/>
    <col min="11785" max="11785" width="35.7109375" customWidth="1"/>
    <col min="11786" max="11786" width="22.7109375" customWidth="1"/>
    <col min="11787" max="11787" width="42.7109375" customWidth="1"/>
    <col min="11788" max="11788" width="2.7109375" customWidth="1"/>
    <col min="11789" max="11790" width="8.7109375" customWidth="1"/>
    <col min="11791" max="11793" width="9.7109375" customWidth="1"/>
    <col min="11794" max="11794" width="0" hidden="1" customWidth="1"/>
    <col min="11795" max="11796" width="9.7109375" customWidth="1"/>
    <col min="11797" max="11798" width="10.7109375" customWidth="1"/>
    <col min="11799" max="11799" width="0.42578125" customWidth="1"/>
    <col min="11800" max="11800" width="0.140625" customWidth="1"/>
    <col min="12033" max="12033" width="5.42578125" customWidth="1"/>
    <col min="12034" max="12034" width="0" hidden="1" customWidth="1"/>
    <col min="12035" max="12035" width="3.7109375" bestFit="1" customWidth="1"/>
    <col min="12036" max="12036" width="4.28515625" customWidth="1"/>
    <col min="12037" max="12040" width="0" hidden="1" customWidth="1"/>
    <col min="12041" max="12041" width="35.7109375" customWidth="1"/>
    <col min="12042" max="12042" width="22.7109375" customWidth="1"/>
    <col min="12043" max="12043" width="42.7109375" customWidth="1"/>
    <col min="12044" max="12044" width="2.7109375" customWidth="1"/>
    <col min="12045" max="12046" width="8.7109375" customWidth="1"/>
    <col min="12047" max="12049" width="9.7109375" customWidth="1"/>
    <col min="12050" max="12050" width="0" hidden="1" customWidth="1"/>
    <col min="12051" max="12052" width="9.7109375" customWidth="1"/>
    <col min="12053" max="12054" width="10.7109375" customWidth="1"/>
    <col min="12055" max="12055" width="0.42578125" customWidth="1"/>
    <col min="12056" max="12056" width="0.140625" customWidth="1"/>
    <col min="12289" max="12289" width="5.42578125" customWidth="1"/>
    <col min="12290" max="12290" width="0" hidden="1" customWidth="1"/>
    <col min="12291" max="12291" width="3.7109375" bestFit="1" customWidth="1"/>
    <col min="12292" max="12292" width="4.28515625" customWidth="1"/>
    <col min="12293" max="12296" width="0" hidden="1" customWidth="1"/>
    <col min="12297" max="12297" width="35.7109375" customWidth="1"/>
    <col min="12298" max="12298" width="22.7109375" customWidth="1"/>
    <col min="12299" max="12299" width="42.7109375" customWidth="1"/>
    <col min="12300" max="12300" width="2.7109375" customWidth="1"/>
    <col min="12301" max="12302" width="8.7109375" customWidth="1"/>
    <col min="12303" max="12305" width="9.7109375" customWidth="1"/>
    <col min="12306" max="12306" width="0" hidden="1" customWidth="1"/>
    <col min="12307" max="12308" width="9.7109375" customWidth="1"/>
    <col min="12309" max="12310" width="10.7109375" customWidth="1"/>
    <col min="12311" max="12311" width="0.42578125" customWidth="1"/>
    <col min="12312" max="12312" width="0.140625" customWidth="1"/>
    <col min="12545" max="12545" width="5.42578125" customWidth="1"/>
    <col min="12546" max="12546" width="0" hidden="1" customWidth="1"/>
    <col min="12547" max="12547" width="3.7109375" bestFit="1" customWidth="1"/>
    <col min="12548" max="12548" width="4.28515625" customWidth="1"/>
    <col min="12549" max="12552" width="0" hidden="1" customWidth="1"/>
    <col min="12553" max="12553" width="35.7109375" customWidth="1"/>
    <col min="12554" max="12554" width="22.7109375" customWidth="1"/>
    <col min="12555" max="12555" width="42.7109375" customWidth="1"/>
    <col min="12556" max="12556" width="2.7109375" customWidth="1"/>
    <col min="12557" max="12558" width="8.7109375" customWidth="1"/>
    <col min="12559" max="12561" width="9.7109375" customWidth="1"/>
    <col min="12562" max="12562" width="0" hidden="1" customWidth="1"/>
    <col min="12563" max="12564" width="9.7109375" customWidth="1"/>
    <col min="12565" max="12566" width="10.7109375" customWidth="1"/>
    <col min="12567" max="12567" width="0.42578125" customWidth="1"/>
    <col min="12568" max="12568" width="0.140625" customWidth="1"/>
    <col min="12801" max="12801" width="5.42578125" customWidth="1"/>
    <col min="12802" max="12802" width="0" hidden="1" customWidth="1"/>
    <col min="12803" max="12803" width="3.7109375" bestFit="1" customWidth="1"/>
    <col min="12804" max="12804" width="4.28515625" customWidth="1"/>
    <col min="12805" max="12808" width="0" hidden="1" customWidth="1"/>
    <col min="12809" max="12809" width="35.7109375" customWidth="1"/>
    <col min="12810" max="12810" width="22.7109375" customWidth="1"/>
    <col min="12811" max="12811" width="42.7109375" customWidth="1"/>
    <col min="12812" max="12812" width="2.7109375" customWidth="1"/>
    <col min="12813" max="12814" width="8.7109375" customWidth="1"/>
    <col min="12815" max="12817" width="9.7109375" customWidth="1"/>
    <col min="12818" max="12818" width="0" hidden="1" customWidth="1"/>
    <col min="12819" max="12820" width="9.7109375" customWidth="1"/>
    <col min="12821" max="12822" width="10.7109375" customWidth="1"/>
    <col min="12823" max="12823" width="0.42578125" customWidth="1"/>
    <col min="12824" max="12824" width="0.140625" customWidth="1"/>
    <col min="13057" max="13057" width="5.42578125" customWidth="1"/>
    <col min="13058" max="13058" width="0" hidden="1" customWidth="1"/>
    <col min="13059" max="13059" width="3.7109375" bestFit="1" customWidth="1"/>
    <col min="13060" max="13060" width="4.28515625" customWidth="1"/>
    <col min="13061" max="13064" width="0" hidden="1" customWidth="1"/>
    <col min="13065" max="13065" width="35.7109375" customWidth="1"/>
    <col min="13066" max="13066" width="22.7109375" customWidth="1"/>
    <col min="13067" max="13067" width="42.7109375" customWidth="1"/>
    <col min="13068" max="13068" width="2.7109375" customWidth="1"/>
    <col min="13069" max="13070" width="8.7109375" customWidth="1"/>
    <col min="13071" max="13073" width="9.7109375" customWidth="1"/>
    <col min="13074" max="13074" width="0" hidden="1" customWidth="1"/>
    <col min="13075" max="13076" width="9.7109375" customWidth="1"/>
    <col min="13077" max="13078" width="10.7109375" customWidth="1"/>
    <col min="13079" max="13079" width="0.42578125" customWidth="1"/>
    <col min="13080" max="13080" width="0.140625" customWidth="1"/>
    <col min="13313" max="13313" width="5.42578125" customWidth="1"/>
    <col min="13314" max="13314" width="0" hidden="1" customWidth="1"/>
    <col min="13315" max="13315" width="3.7109375" bestFit="1" customWidth="1"/>
    <col min="13316" max="13316" width="4.28515625" customWidth="1"/>
    <col min="13317" max="13320" width="0" hidden="1" customWidth="1"/>
    <col min="13321" max="13321" width="35.7109375" customWidth="1"/>
    <col min="13322" max="13322" width="22.7109375" customWidth="1"/>
    <col min="13323" max="13323" width="42.7109375" customWidth="1"/>
    <col min="13324" max="13324" width="2.7109375" customWidth="1"/>
    <col min="13325" max="13326" width="8.7109375" customWidth="1"/>
    <col min="13327" max="13329" width="9.7109375" customWidth="1"/>
    <col min="13330" max="13330" width="0" hidden="1" customWidth="1"/>
    <col min="13331" max="13332" width="9.7109375" customWidth="1"/>
    <col min="13333" max="13334" width="10.7109375" customWidth="1"/>
    <col min="13335" max="13335" width="0.42578125" customWidth="1"/>
    <col min="13336" max="13336" width="0.140625" customWidth="1"/>
    <col min="13569" max="13569" width="5.42578125" customWidth="1"/>
    <col min="13570" max="13570" width="0" hidden="1" customWidth="1"/>
    <col min="13571" max="13571" width="3.7109375" bestFit="1" customWidth="1"/>
    <col min="13572" max="13572" width="4.28515625" customWidth="1"/>
    <col min="13573" max="13576" width="0" hidden="1" customWidth="1"/>
    <col min="13577" max="13577" width="35.7109375" customWidth="1"/>
    <col min="13578" max="13578" width="22.7109375" customWidth="1"/>
    <col min="13579" max="13579" width="42.7109375" customWidth="1"/>
    <col min="13580" max="13580" width="2.7109375" customWidth="1"/>
    <col min="13581" max="13582" width="8.7109375" customWidth="1"/>
    <col min="13583" max="13585" width="9.7109375" customWidth="1"/>
    <col min="13586" max="13586" width="0" hidden="1" customWidth="1"/>
    <col min="13587" max="13588" width="9.7109375" customWidth="1"/>
    <col min="13589" max="13590" width="10.7109375" customWidth="1"/>
    <col min="13591" max="13591" width="0.42578125" customWidth="1"/>
    <col min="13592" max="13592" width="0.140625" customWidth="1"/>
    <col min="13825" max="13825" width="5.42578125" customWidth="1"/>
    <col min="13826" max="13826" width="0" hidden="1" customWidth="1"/>
    <col min="13827" max="13827" width="3.7109375" bestFit="1" customWidth="1"/>
    <col min="13828" max="13828" width="4.28515625" customWidth="1"/>
    <col min="13829" max="13832" width="0" hidden="1" customWidth="1"/>
    <col min="13833" max="13833" width="35.7109375" customWidth="1"/>
    <col min="13834" max="13834" width="22.7109375" customWidth="1"/>
    <col min="13835" max="13835" width="42.7109375" customWidth="1"/>
    <col min="13836" max="13836" width="2.7109375" customWidth="1"/>
    <col min="13837" max="13838" width="8.7109375" customWidth="1"/>
    <col min="13839" max="13841" width="9.7109375" customWidth="1"/>
    <col min="13842" max="13842" width="0" hidden="1" customWidth="1"/>
    <col min="13843" max="13844" width="9.7109375" customWidth="1"/>
    <col min="13845" max="13846" width="10.7109375" customWidth="1"/>
    <col min="13847" max="13847" width="0.42578125" customWidth="1"/>
    <col min="13848" max="13848" width="0.140625" customWidth="1"/>
    <col min="14081" max="14081" width="5.42578125" customWidth="1"/>
    <col min="14082" max="14082" width="0" hidden="1" customWidth="1"/>
    <col min="14083" max="14083" width="3.7109375" bestFit="1" customWidth="1"/>
    <col min="14084" max="14084" width="4.28515625" customWidth="1"/>
    <col min="14085" max="14088" width="0" hidden="1" customWidth="1"/>
    <col min="14089" max="14089" width="35.7109375" customWidth="1"/>
    <col min="14090" max="14090" width="22.7109375" customWidth="1"/>
    <col min="14091" max="14091" width="42.7109375" customWidth="1"/>
    <col min="14092" max="14092" width="2.7109375" customWidth="1"/>
    <col min="14093" max="14094" width="8.7109375" customWidth="1"/>
    <col min="14095" max="14097" width="9.7109375" customWidth="1"/>
    <col min="14098" max="14098" width="0" hidden="1" customWidth="1"/>
    <col min="14099" max="14100" width="9.7109375" customWidth="1"/>
    <col min="14101" max="14102" width="10.7109375" customWidth="1"/>
    <col min="14103" max="14103" width="0.42578125" customWidth="1"/>
    <col min="14104" max="14104" width="0.140625" customWidth="1"/>
    <col min="14337" max="14337" width="5.42578125" customWidth="1"/>
    <col min="14338" max="14338" width="0" hidden="1" customWidth="1"/>
    <col min="14339" max="14339" width="3.7109375" bestFit="1" customWidth="1"/>
    <col min="14340" max="14340" width="4.28515625" customWidth="1"/>
    <col min="14341" max="14344" width="0" hidden="1" customWidth="1"/>
    <col min="14345" max="14345" width="35.7109375" customWidth="1"/>
    <col min="14346" max="14346" width="22.7109375" customWidth="1"/>
    <col min="14347" max="14347" width="42.7109375" customWidth="1"/>
    <col min="14348" max="14348" width="2.7109375" customWidth="1"/>
    <col min="14349" max="14350" width="8.7109375" customWidth="1"/>
    <col min="14351" max="14353" width="9.7109375" customWidth="1"/>
    <col min="14354" max="14354" width="0" hidden="1" customWidth="1"/>
    <col min="14355" max="14356" width="9.7109375" customWidth="1"/>
    <col min="14357" max="14358" width="10.7109375" customWidth="1"/>
    <col min="14359" max="14359" width="0.42578125" customWidth="1"/>
    <col min="14360" max="14360" width="0.140625" customWidth="1"/>
    <col min="14593" max="14593" width="5.42578125" customWidth="1"/>
    <col min="14594" max="14594" width="0" hidden="1" customWidth="1"/>
    <col min="14595" max="14595" width="3.7109375" bestFit="1" customWidth="1"/>
    <col min="14596" max="14596" width="4.28515625" customWidth="1"/>
    <col min="14597" max="14600" width="0" hidden="1" customWidth="1"/>
    <col min="14601" max="14601" width="35.7109375" customWidth="1"/>
    <col min="14602" max="14602" width="22.7109375" customWidth="1"/>
    <col min="14603" max="14603" width="42.7109375" customWidth="1"/>
    <col min="14604" max="14604" width="2.7109375" customWidth="1"/>
    <col min="14605" max="14606" width="8.7109375" customWidth="1"/>
    <col min="14607" max="14609" width="9.7109375" customWidth="1"/>
    <col min="14610" max="14610" width="0" hidden="1" customWidth="1"/>
    <col min="14611" max="14612" width="9.7109375" customWidth="1"/>
    <col min="14613" max="14614" width="10.7109375" customWidth="1"/>
    <col min="14615" max="14615" width="0.42578125" customWidth="1"/>
    <col min="14616" max="14616" width="0.140625" customWidth="1"/>
    <col min="14849" max="14849" width="5.42578125" customWidth="1"/>
    <col min="14850" max="14850" width="0" hidden="1" customWidth="1"/>
    <col min="14851" max="14851" width="3.7109375" bestFit="1" customWidth="1"/>
    <col min="14852" max="14852" width="4.28515625" customWidth="1"/>
    <col min="14853" max="14856" width="0" hidden="1" customWidth="1"/>
    <col min="14857" max="14857" width="35.7109375" customWidth="1"/>
    <col min="14858" max="14858" width="22.7109375" customWidth="1"/>
    <col min="14859" max="14859" width="42.7109375" customWidth="1"/>
    <col min="14860" max="14860" width="2.7109375" customWidth="1"/>
    <col min="14861" max="14862" width="8.7109375" customWidth="1"/>
    <col min="14863" max="14865" width="9.7109375" customWidth="1"/>
    <col min="14866" max="14866" width="0" hidden="1" customWidth="1"/>
    <col min="14867" max="14868" width="9.7109375" customWidth="1"/>
    <col min="14869" max="14870" width="10.7109375" customWidth="1"/>
    <col min="14871" max="14871" width="0.42578125" customWidth="1"/>
    <col min="14872" max="14872" width="0.140625" customWidth="1"/>
    <col min="15105" max="15105" width="5.42578125" customWidth="1"/>
    <col min="15106" max="15106" width="0" hidden="1" customWidth="1"/>
    <col min="15107" max="15107" width="3.7109375" bestFit="1" customWidth="1"/>
    <col min="15108" max="15108" width="4.28515625" customWidth="1"/>
    <col min="15109" max="15112" width="0" hidden="1" customWidth="1"/>
    <col min="15113" max="15113" width="35.7109375" customWidth="1"/>
    <col min="15114" max="15114" width="22.7109375" customWidth="1"/>
    <col min="15115" max="15115" width="42.7109375" customWidth="1"/>
    <col min="15116" max="15116" width="2.7109375" customWidth="1"/>
    <col min="15117" max="15118" width="8.7109375" customWidth="1"/>
    <col min="15119" max="15121" width="9.7109375" customWidth="1"/>
    <col min="15122" max="15122" width="0" hidden="1" customWidth="1"/>
    <col min="15123" max="15124" width="9.7109375" customWidth="1"/>
    <col min="15125" max="15126" width="10.7109375" customWidth="1"/>
    <col min="15127" max="15127" width="0.42578125" customWidth="1"/>
    <col min="15128" max="15128" width="0.140625" customWidth="1"/>
    <col min="15361" max="15361" width="5.42578125" customWidth="1"/>
    <col min="15362" max="15362" width="0" hidden="1" customWidth="1"/>
    <col min="15363" max="15363" width="3.7109375" bestFit="1" customWidth="1"/>
    <col min="15364" max="15364" width="4.28515625" customWidth="1"/>
    <col min="15365" max="15368" width="0" hidden="1" customWidth="1"/>
    <col min="15369" max="15369" width="35.7109375" customWidth="1"/>
    <col min="15370" max="15370" width="22.7109375" customWidth="1"/>
    <col min="15371" max="15371" width="42.7109375" customWidth="1"/>
    <col min="15372" max="15372" width="2.7109375" customWidth="1"/>
    <col min="15373" max="15374" width="8.7109375" customWidth="1"/>
    <col min="15375" max="15377" width="9.7109375" customWidth="1"/>
    <col min="15378" max="15378" width="0" hidden="1" customWidth="1"/>
    <col min="15379" max="15380" width="9.7109375" customWidth="1"/>
    <col min="15381" max="15382" width="10.7109375" customWidth="1"/>
    <col min="15383" max="15383" width="0.42578125" customWidth="1"/>
    <col min="15384" max="15384" width="0.140625" customWidth="1"/>
    <col min="15617" max="15617" width="5.42578125" customWidth="1"/>
    <col min="15618" max="15618" width="0" hidden="1" customWidth="1"/>
    <col min="15619" max="15619" width="3.7109375" bestFit="1" customWidth="1"/>
    <col min="15620" max="15620" width="4.28515625" customWidth="1"/>
    <col min="15621" max="15624" width="0" hidden="1" customWidth="1"/>
    <col min="15625" max="15625" width="35.7109375" customWidth="1"/>
    <col min="15626" max="15626" width="22.7109375" customWidth="1"/>
    <col min="15627" max="15627" width="42.7109375" customWidth="1"/>
    <col min="15628" max="15628" width="2.7109375" customWidth="1"/>
    <col min="15629" max="15630" width="8.7109375" customWidth="1"/>
    <col min="15631" max="15633" width="9.7109375" customWidth="1"/>
    <col min="15634" max="15634" width="0" hidden="1" customWidth="1"/>
    <col min="15635" max="15636" width="9.7109375" customWidth="1"/>
    <col min="15637" max="15638" width="10.7109375" customWidth="1"/>
    <col min="15639" max="15639" width="0.42578125" customWidth="1"/>
    <col min="15640" max="15640" width="0.140625" customWidth="1"/>
    <col min="15873" max="15873" width="5.42578125" customWidth="1"/>
    <col min="15874" max="15874" width="0" hidden="1" customWidth="1"/>
    <col min="15875" max="15875" width="3.7109375" bestFit="1" customWidth="1"/>
    <col min="15876" max="15876" width="4.28515625" customWidth="1"/>
    <col min="15877" max="15880" width="0" hidden="1" customWidth="1"/>
    <col min="15881" max="15881" width="35.7109375" customWidth="1"/>
    <col min="15882" max="15882" width="22.7109375" customWidth="1"/>
    <col min="15883" max="15883" width="42.7109375" customWidth="1"/>
    <col min="15884" max="15884" width="2.7109375" customWidth="1"/>
    <col min="15885" max="15886" width="8.7109375" customWidth="1"/>
    <col min="15887" max="15889" width="9.7109375" customWidth="1"/>
    <col min="15890" max="15890" width="0" hidden="1" customWidth="1"/>
    <col min="15891" max="15892" width="9.7109375" customWidth="1"/>
    <col min="15893" max="15894" width="10.7109375" customWidth="1"/>
    <col min="15895" max="15895" width="0.42578125" customWidth="1"/>
    <col min="15896" max="15896" width="0.140625" customWidth="1"/>
    <col min="16129" max="16129" width="5.42578125" customWidth="1"/>
    <col min="16130" max="16130" width="0" hidden="1" customWidth="1"/>
    <col min="16131" max="16131" width="3.7109375" bestFit="1" customWidth="1"/>
    <col min="16132" max="16132" width="4.28515625" customWidth="1"/>
    <col min="16133" max="16136" width="0" hidden="1" customWidth="1"/>
    <col min="16137" max="16137" width="35.7109375" customWidth="1"/>
    <col min="16138" max="16138" width="22.7109375" customWidth="1"/>
    <col min="16139" max="16139" width="42.7109375" customWidth="1"/>
    <col min="16140" max="16140" width="2.7109375" customWidth="1"/>
    <col min="16141" max="16142" width="8.7109375" customWidth="1"/>
    <col min="16143" max="16145" width="9.7109375" customWidth="1"/>
    <col min="16146" max="16146" width="0" hidden="1" customWidth="1"/>
    <col min="16147" max="16148" width="9.7109375" customWidth="1"/>
    <col min="16149" max="16150" width="10.7109375" customWidth="1"/>
    <col min="16151" max="16151" width="0.42578125" customWidth="1"/>
    <col min="16152" max="16152" width="0.140625" customWidth="1"/>
  </cols>
  <sheetData>
    <row r="1" spans="1:24" ht="17.25" customHeight="1" x14ac:dyDescent="0.2">
      <c r="A1" s="221" t="s">
        <v>100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44"/>
      <c r="S1" s="44"/>
      <c r="T1" s="44"/>
      <c r="U1" s="44"/>
      <c r="V1" s="128"/>
      <c r="W1" s="44"/>
      <c r="X1" s="46"/>
    </row>
    <row r="2" spans="1:24" ht="12.75" customHeight="1" x14ac:dyDescent="0.2">
      <c r="A2" s="47" t="s">
        <v>101</v>
      </c>
      <c r="B2" s="44"/>
      <c r="C2" s="44"/>
      <c r="D2" s="218" t="s">
        <v>102</v>
      </c>
      <c r="E2" s="220"/>
      <c r="F2" s="220"/>
      <c r="G2" s="220"/>
      <c r="H2" s="220"/>
      <c r="I2" s="220"/>
      <c r="J2" s="174"/>
      <c r="K2" s="48" t="s">
        <v>103</v>
      </c>
      <c r="L2" s="48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6"/>
    </row>
    <row r="3" spans="1:24" ht="12.75" customHeight="1" x14ac:dyDescent="0.2">
      <c r="A3" s="47"/>
      <c r="B3" s="44"/>
      <c r="C3" s="44"/>
      <c r="D3" s="218" t="s">
        <v>17</v>
      </c>
      <c r="E3" s="219"/>
      <c r="F3" s="219"/>
      <c r="G3" s="219"/>
      <c r="H3" s="219"/>
      <c r="I3" s="219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6"/>
    </row>
    <row r="4" spans="1:24" ht="25.5" customHeight="1" thickBo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9" t="s">
        <v>11</v>
      </c>
      <c r="W4" s="44"/>
      <c r="X4" s="46"/>
    </row>
    <row r="5" spans="1:24" ht="25.5" customHeight="1" x14ac:dyDescent="0.2">
      <c r="A5" s="238" t="s">
        <v>203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40"/>
      <c r="W5" s="44"/>
      <c r="X5" s="46"/>
    </row>
    <row r="6" spans="1:24" ht="25.5" customHeight="1" x14ac:dyDescent="0.2">
      <c r="A6" s="241" t="s">
        <v>105</v>
      </c>
      <c r="B6" s="243" t="s">
        <v>181</v>
      </c>
      <c r="C6" s="245" t="s">
        <v>0</v>
      </c>
      <c r="D6" s="247" t="s">
        <v>21</v>
      </c>
      <c r="E6" s="243" t="s">
        <v>19</v>
      </c>
      <c r="F6" s="243" t="s">
        <v>20</v>
      </c>
      <c r="G6" s="243" t="s">
        <v>22</v>
      </c>
      <c r="H6" s="243" t="s">
        <v>23</v>
      </c>
      <c r="I6" s="247" t="s">
        <v>24</v>
      </c>
      <c r="J6" s="247" t="s">
        <v>108</v>
      </c>
      <c r="K6" s="247" t="s">
        <v>26</v>
      </c>
      <c r="L6" s="247" t="s">
        <v>27</v>
      </c>
      <c r="M6" s="247" t="s">
        <v>109</v>
      </c>
      <c r="N6" s="247" t="s">
        <v>29</v>
      </c>
      <c r="O6" s="247" t="s">
        <v>110</v>
      </c>
      <c r="P6" s="255">
        <v>2020</v>
      </c>
      <c r="Q6" s="256"/>
      <c r="R6" s="256"/>
      <c r="S6" s="256"/>
      <c r="T6" s="256"/>
      <c r="U6" s="257" t="s">
        <v>32</v>
      </c>
      <c r="V6" s="259" t="s">
        <v>33</v>
      </c>
      <c r="W6" s="44"/>
      <c r="X6" s="46"/>
    </row>
    <row r="7" spans="1:24" ht="51" customHeight="1" thickBot="1" x14ac:dyDescent="0.25">
      <c r="A7" s="242"/>
      <c r="B7" s="244"/>
      <c r="C7" s="246"/>
      <c r="D7" s="244"/>
      <c r="E7" s="261"/>
      <c r="F7" s="261"/>
      <c r="G7" s="261"/>
      <c r="H7" s="261"/>
      <c r="I7" s="244"/>
      <c r="J7" s="244"/>
      <c r="K7" s="244"/>
      <c r="L7" s="244"/>
      <c r="M7" s="244"/>
      <c r="N7" s="244"/>
      <c r="O7" s="244"/>
      <c r="P7" s="127" t="s">
        <v>111</v>
      </c>
      <c r="Q7" s="127" t="s">
        <v>112</v>
      </c>
      <c r="R7" s="127" t="s">
        <v>182</v>
      </c>
      <c r="S7" s="127" t="s">
        <v>58</v>
      </c>
      <c r="T7" s="127" t="s">
        <v>38</v>
      </c>
      <c r="U7" s="258"/>
      <c r="V7" s="260"/>
      <c r="W7" s="51"/>
      <c r="X7" s="51"/>
    </row>
    <row r="8" spans="1:24" ht="18" customHeight="1" thickBot="1" x14ac:dyDescent="0.25">
      <c r="A8" s="248" t="s">
        <v>189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52"/>
      <c r="X8" s="51"/>
    </row>
    <row r="9" spans="1:24" ht="65.099999999999994" customHeight="1" thickBot="1" x14ac:dyDescent="0.25">
      <c r="A9" s="56">
        <v>1</v>
      </c>
      <c r="B9" s="57">
        <v>1</v>
      </c>
      <c r="C9" s="58"/>
      <c r="D9" s="58">
        <v>63</v>
      </c>
      <c r="E9" s="58">
        <v>6409</v>
      </c>
      <c r="F9" s="58">
        <v>6351</v>
      </c>
      <c r="G9" s="58">
        <v>307</v>
      </c>
      <c r="H9" s="58">
        <v>66000000000</v>
      </c>
      <c r="I9" s="121" t="s">
        <v>202</v>
      </c>
      <c r="J9" s="121" t="s">
        <v>201</v>
      </c>
      <c r="K9" s="121" t="s">
        <v>190</v>
      </c>
      <c r="L9" s="58"/>
      <c r="M9" s="80">
        <v>3817</v>
      </c>
      <c r="N9" s="62">
        <v>2020</v>
      </c>
      <c r="O9" s="61">
        <v>0</v>
      </c>
      <c r="P9" s="80">
        <v>3817</v>
      </c>
      <c r="Q9" s="80">
        <v>0</v>
      </c>
      <c r="R9" s="80">
        <v>0</v>
      </c>
      <c r="S9" s="186">
        <v>3817</v>
      </c>
      <c r="T9" s="61">
        <v>0</v>
      </c>
      <c r="U9" s="54">
        <f>M9-O9-P9</f>
        <v>0</v>
      </c>
      <c r="V9" s="55"/>
      <c r="W9" s="52"/>
      <c r="X9" s="51"/>
    </row>
    <row r="10" spans="1:24" ht="12.75" customHeight="1" thickBot="1" x14ac:dyDescent="0.25">
      <c r="A10" s="249" t="s">
        <v>117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1"/>
      <c r="M10" s="63">
        <f>SUM(M9:M9)</f>
        <v>3817</v>
      </c>
      <c r="N10" s="63"/>
      <c r="O10" s="63">
        <f t="shared" ref="O10:U10" si="0">SUM(O9:O9)</f>
        <v>0</v>
      </c>
      <c r="P10" s="63">
        <f t="shared" si="0"/>
        <v>3817</v>
      </c>
      <c r="Q10" s="63">
        <f t="shared" si="0"/>
        <v>0</v>
      </c>
      <c r="R10" s="63">
        <f t="shared" si="0"/>
        <v>0</v>
      </c>
      <c r="S10" s="195">
        <f t="shared" si="0"/>
        <v>3817</v>
      </c>
      <c r="T10" s="63">
        <f t="shared" si="0"/>
        <v>0</v>
      </c>
      <c r="U10" s="63">
        <f t="shared" si="0"/>
        <v>0</v>
      </c>
      <c r="V10" s="64"/>
      <c r="W10" s="52"/>
      <c r="X10" s="51"/>
    </row>
    <row r="11" spans="1:24" ht="18.75" customHeight="1" thickBot="1" x14ac:dyDescent="0.25">
      <c r="A11" s="252" t="s">
        <v>221</v>
      </c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4"/>
      <c r="M11" s="75">
        <f>M10</f>
        <v>3817</v>
      </c>
      <c r="N11" s="75">
        <f>N10</f>
        <v>0</v>
      </c>
      <c r="O11" s="75">
        <f>O10</f>
        <v>0</v>
      </c>
      <c r="P11" s="75">
        <f>P10</f>
        <v>3817</v>
      </c>
      <c r="Q11" s="75">
        <f>Q10</f>
        <v>0</v>
      </c>
      <c r="R11" s="75" t="e">
        <f>R10+#REF!</f>
        <v>#REF!</v>
      </c>
      <c r="S11" s="75">
        <f>S10</f>
        <v>3817</v>
      </c>
      <c r="T11" s="75">
        <f>T10</f>
        <v>0</v>
      </c>
      <c r="U11" s="75">
        <f>U10</f>
        <v>0</v>
      </c>
      <c r="V11" s="76"/>
    </row>
    <row r="17" spans="10:10" x14ac:dyDescent="0.2">
      <c r="J17" s="77"/>
    </row>
    <row r="18" spans="10:10" x14ac:dyDescent="0.2">
      <c r="J18" s="77"/>
    </row>
  </sheetData>
  <mergeCells count="25">
    <mergeCell ref="A8:V8"/>
    <mergeCell ref="A10:L10"/>
    <mergeCell ref="A11:L11"/>
    <mergeCell ref="M6:M7"/>
    <mergeCell ref="N6:N7"/>
    <mergeCell ref="O6:O7"/>
    <mergeCell ref="P6:T6"/>
    <mergeCell ref="U6:U7"/>
    <mergeCell ref="V6:V7"/>
    <mergeCell ref="E6:E7"/>
    <mergeCell ref="F6:F7"/>
    <mergeCell ref="G6:G7"/>
    <mergeCell ref="H6:H7"/>
    <mergeCell ref="A1:Q1"/>
    <mergeCell ref="D3:I3"/>
    <mergeCell ref="D2:I2"/>
    <mergeCell ref="A5:V5"/>
    <mergeCell ref="A6:A7"/>
    <mergeCell ref="B6:B7"/>
    <mergeCell ref="C6:C7"/>
    <mergeCell ref="D6:D7"/>
    <mergeCell ref="I6:I7"/>
    <mergeCell ref="J6:J7"/>
    <mergeCell ref="K6:K7"/>
    <mergeCell ref="L6:L7"/>
  </mergeCells>
  <pageMargins left="0.70866141732283472" right="0.70866141732283472" top="0.78740157480314965" bottom="0.78740157480314965" header="0.31496062992125984" footer="0.31496062992125984"/>
  <pageSetup paperSize="9" scale="62" firstPageNumber="30" fitToHeight="0" orientation="landscape" useFirstPageNumber="1" r:id="rId1"/>
  <headerFooter>
    <oddFooter>&amp;L&amp;"Arial,Kurzíva"Zastupitelstsvo Olomouckého kraje 17.2.2020
5.6. - Rozpočet Olomouckého kraje 2019 - zapojení použitelného zůstatku a návrh na jeho rozdělení 
Příloha č. 4: Nákupy pro PO&amp;R&amp;"Arial,Kurzíva"Strana &amp;P (Celkem 35)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X22"/>
  <sheetViews>
    <sheetView showGridLines="0" view="pageBreakPreview" zoomScaleNormal="100" zoomScaleSheetLayoutView="100" workbookViewId="0">
      <selection activeCell="K22" sqref="K22"/>
    </sheetView>
  </sheetViews>
  <sheetFormatPr defaultRowHeight="12.75" x14ac:dyDescent="0.2"/>
  <cols>
    <col min="1" max="1" width="4.5703125" customWidth="1"/>
    <col min="2" max="2" width="5.140625" hidden="1" customWidth="1"/>
    <col min="3" max="3" width="4.7109375" hidden="1" customWidth="1"/>
    <col min="4" max="4" width="3.7109375" bestFit="1" customWidth="1"/>
    <col min="5" max="5" width="4.28515625" customWidth="1"/>
    <col min="6" max="7" width="4.42578125" hidden="1" customWidth="1"/>
    <col min="8" max="8" width="2.85546875" hidden="1" customWidth="1"/>
    <col min="9" max="9" width="10.42578125" customWidth="1"/>
    <col min="10" max="10" width="35.7109375" customWidth="1"/>
    <col min="11" max="11" width="22.7109375" customWidth="1"/>
    <col min="12" max="12" width="42.7109375" customWidth="1"/>
    <col min="13" max="13" width="2.7109375" customWidth="1"/>
    <col min="14" max="15" width="8.7109375" customWidth="1"/>
    <col min="16" max="20" width="9.7109375" customWidth="1"/>
    <col min="21" max="22" width="10.7109375" customWidth="1"/>
    <col min="23" max="23" width="0.42578125" customWidth="1"/>
    <col min="24" max="24" width="0.140625" customWidth="1"/>
    <col min="256" max="256" width="5.42578125" customWidth="1"/>
    <col min="257" max="257" width="8" customWidth="1"/>
    <col min="258" max="258" width="7.5703125" customWidth="1"/>
    <col min="259" max="259" width="3.7109375" bestFit="1" customWidth="1"/>
    <col min="260" max="260" width="4.28515625" customWidth="1"/>
    <col min="261" max="262" width="4.42578125" customWidth="1"/>
    <col min="263" max="263" width="3.5703125" customWidth="1"/>
    <col min="264" max="264" width="10.42578125" customWidth="1"/>
    <col min="265" max="265" width="35.7109375" customWidth="1"/>
    <col min="266" max="266" width="22.7109375" customWidth="1"/>
    <col min="267" max="267" width="42.7109375" customWidth="1"/>
    <col min="268" max="268" width="2.7109375" customWidth="1"/>
    <col min="269" max="270" width="8.7109375" customWidth="1"/>
    <col min="271" max="276" width="9.7109375" customWidth="1"/>
    <col min="277" max="278" width="10.7109375" customWidth="1"/>
    <col min="279" max="279" width="0.42578125" customWidth="1"/>
    <col min="280" max="280" width="0.140625" customWidth="1"/>
    <col min="512" max="512" width="5.42578125" customWidth="1"/>
    <col min="513" max="513" width="8" customWidth="1"/>
    <col min="514" max="514" width="7.5703125" customWidth="1"/>
    <col min="515" max="515" width="3.7109375" bestFit="1" customWidth="1"/>
    <col min="516" max="516" width="4.28515625" customWidth="1"/>
    <col min="517" max="518" width="4.42578125" customWidth="1"/>
    <col min="519" max="519" width="3.5703125" customWidth="1"/>
    <col min="520" max="520" width="10.42578125" customWidth="1"/>
    <col min="521" max="521" width="35.7109375" customWidth="1"/>
    <col min="522" max="522" width="22.7109375" customWidth="1"/>
    <col min="523" max="523" width="42.7109375" customWidth="1"/>
    <col min="524" max="524" width="2.7109375" customWidth="1"/>
    <col min="525" max="526" width="8.7109375" customWidth="1"/>
    <col min="527" max="532" width="9.7109375" customWidth="1"/>
    <col min="533" max="534" width="10.7109375" customWidth="1"/>
    <col min="535" max="535" width="0.42578125" customWidth="1"/>
    <col min="536" max="536" width="0.140625" customWidth="1"/>
    <col min="768" max="768" width="5.42578125" customWidth="1"/>
    <col min="769" max="769" width="8" customWidth="1"/>
    <col min="770" max="770" width="7.5703125" customWidth="1"/>
    <col min="771" max="771" width="3.7109375" bestFit="1" customWidth="1"/>
    <col min="772" max="772" width="4.28515625" customWidth="1"/>
    <col min="773" max="774" width="4.42578125" customWidth="1"/>
    <col min="775" max="775" width="3.5703125" customWidth="1"/>
    <col min="776" max="776" width="10.42578125" customWidth="1"/>
    <col min="777" max="777" width="35.7109375" customWidth="1"/>
    <col min="778" max="778" width="22.7109375" customWidth="1"/>
    <col min="779" max="779" width="42.7109375" customWidth="1"/>
    <col min="780" max="780" width="2.7109375" customWidth="1"/>
    <col min="781" max="782" width="8.7109375" customWidth="1"/>
    <col min="783" max="788" width="9.7109375" customWidth="1"/>
    <col min="789" max="790" width="10.7109375" customWidth="1"/>
    <col min="791" max="791" width="0.42578125" customWidth="1"/>
    <col min="792" max="792" width="0.140625" customWidth="1"/>
    <col min="1024" max="1024" width="5.42578125" customWidth="1"/>
    <col min="1025" max="1025" width="8" customWidth="1"/>
    <col min="1026" max="1026" width="7.5703125" customWidth="1"/>
    <col min="1027" max="1027" width="3.7109375" bestFit="1" customWidth="1"/>
    <col min="1028" max="1028" width="4.28515625" customWidth="1"/>
    <col min="1029" max="1030" width="4.42578125" customWidth="1"/>
    <col min="1031" max="1031" width="3.5703125" customWidth="1"/>
    <col min="1032" max="1032" width="10.42578125" customWidth="1"/>
    <col min="1033" max="1033" width="35.7109375" customWidth="1"/>
    <col min="1034" max="1034" width="22.7109375" customWidth="1"/>
    <col min="1035" max="1035" width="42.7109375" customWidth="1"/>
    <col min="1036" max="1036" width="2.7109375" customWidth="1"/>
    <col min="1037" max="1038" width="8.7109375" customWidth="1"/>
    <col min="1039" max="1044" width="9.7109375" customWidth="1"/>
    <col min="1045" max="1046" width="10.7109375" customWidth="1"/>
    <col min="1047" max="1047" width="0.42578125" customWidth="1"/>
    <col min="1048" max="1048" width="0.140625" customWidth="1"/>
    <col min="1280" max="1280" width="5.42578125" customWidth="1"/>
    <col min="1281" max="1281" width="8" customWidth="1"/>
    <col min="1282" max="1282" width="7.5703125" customWidth="1"/>
    <col min="1283" max="1283" width="3.7109375" bestFit="1" customWidth="1"/>
    <col min="1284" max="1284" width="4.28515625" customWidth="1"/>
    <col min="1285" max="1286" width="4.42578125" customWidth="1"/>
    <col min="1287" max="1287" width="3.5703125" customWidth="1"/>
    <col min="1288" max="1288" width="10.42578125" customWidth="1"/>
    <col min="1289" max="1289" width="35.7109375" customWidth="1"/>
    <col min="1290" max="1290" width="22.7109375" customWidth="1"/>
    <col min="1291" max="1291" width="42.7109375" customWidth="1"/>
    <col min="1292" max="1292" width="2.7109375" customWidth="1"/>
    <col min="1293" max="1294" width="8.7109375" customWidth="1"/>
    <col min="1295" max="1300" width="9.7109375" customWidth="1"/>
    <col min="1301" max="1302" width="10.7109375" customWidth="1"/>
    <col min="1303" max="1303" width="0.42578125" customWidth="1"/>
    <col min="1304" max="1304" width="0.140625" customWidth="1"/>
    <col min="1536" max="1536" width="5.42578125" customWidth="1"/>
    <col min="1537" max="1537" width="8" customWidth="1"/>
    <col min="1538" max="1538" width="7.5703125" customWidth="1"/>
    <col min="1539" max="1539" width="3.7109375" bestFit="1" customWidth="1"/>
    <col min="1540" max="1540" width="4.28515625" customWidth="1"/>
    <col min="1541" max="1542" width="4.42578125" customWidth="1"/>
    <col min="1543" max="1543" width="3.5703125" customWidth="1"/>
    <col min="1544" max="1544" width="10.42578125" customWidth="1"/>
    <col min="1545" max="1545" width="35.7109375" customWidth="1"/>
    <col min="1546" max="1546" width="22.7109375" customWidth="1"/>
    <col min="1547" max="1547" width="42.7109375" customWidth="1"/>
    <col min="1548" max="1548" width="2.7109375" customWidth="1"/>
    <col min="1549" max="1550" width="8.7109375" customWidth="1"/>
    <col min="1551" max="1556" width="9.7109375" customWidth="1"/>
    <col min="1557" max="1558" width="10.7109375" customWidth="1"/>
    <col min="1559" max="1559" width="0.42578125" customWidth="1"/>
    <col min="1560" max="1560" width="0.140625" customWidth="1"/>
    <col min="1792" max="1792" width="5.42578125" customWidth="1"/>
    <col min="1793" max="1793" width="8" customWidth="1"/>
    <col min="1794" max="1794" width="7.5703125" customWidth="1"/>
    <col min="1795" max="1795" width="3.7109375" bestFit="1" customWidth="1"/>
    <col min="1796" max="1796" width="4.28515625" customWidth="1"/>
    <col min="1797" max="1798" width="4.42578125" customWidth="1"/>
    <col min="1799" max="1799" width="3.5703125" customWidth="1"/>
    <col min="1800" max="1800" width="10.42578125" customWidth="1"/>
    <col min="1801" max="1801" width="35.7109375" customWidth="1"/>
    <col min="1802" max="1802" width="22.7109375" customWidth="1"/>
    <col min="1803" max="1803" width="42.7109375" customWidth="1"/>
    <col min="1804" max="1804" width="2.7109375" customWidth="1"/>
    <col min="1805" max="1806" width="8.7109375" customWidth="1"/>
    <col min="1807" max="1812" width="9.7109375" customWidth="1"/>
    <col min="1813" max="1814" width="10.7109375" customWidth="1"/>
    <col min="1815" max="1815" width="0.42578125" customWidth="1"/>
    <col min="1816" max="1816" width="0.140625" customWidth="1"/>
    <col min="2048" max="2048" width="5.42578125" customWidth="1"/>
    <col min="2049" max="2049" width="8" customWidth="1"/>
    <col min="2050" max="2050" width="7.5703125" customWidth="1"/>
    <col min="2051" max="2051" width="3.7109375" bestFit="1" customWidth="1"/>
    <col min="2052" max="2052" width="4.28515625" customWidth="1"/>
    <col min="2053" max="2054" width="4.42578125" customWidth="1"/>
    <col min="2055" max="2055" width="3.5703125" customWidth="1"/>
    <col min="2056" max="2056" width="10.42578125" customWidth="1"/>
    <col min="2057" max="2057" width="35.7109375" customWidth="1"/>
    <col min="2058" max="2058" width="22.7109375" customWidth="1"/>
    <col min="2059" max="2059" width="42.7109375" customWidth="1"/>
    <col min="2060" max="2060" width="2.7109375" customWidth="1"/>
    <col min="2061" max="2062" width="8.7109375" customWidth="1"/>
    <col min="2063" max="2068" width="9.7109375" customWidth="1"/>
    <col min="2069" max="2070" width="10.7109375" customWidth="1"/>
    <col min="2071" max="2071" width="0.42578125" customWidth="1"/>
    <col min="2072" max="2072" width="0.140625" customWidth="1"/>
    <col min="2304" max="2304" width="5.42578125" customWidth="1"/>
    <col min="2305" max="2305" width="8" customWidth="1"/>
    <col min="2306" max="2306" width="7.5703125" customWidth="1"/>
    <col min="2307" max="2307" width="3.7109375" bestFit="1" customWidth="1"/>
    <col min="2308" max="2308" width="4.28515625" customWidth="1"/>
    <col min="2309" max="2310" width="4.42578125" customWidth="1"/>
    <col min="2311" max="2311" width="3.5703125" customWidth="1"/>
    <col min="2312" max="2312" width="10.42578125" customWidth="1"/>
    <col min="2313" max="2313" width="35.7109375" customWidth="1"/>
    <col min="2314" max="2314" width="22.7109375" customWidth="1"/>
    <col min="2315" max="2315" width="42.7109375" customWidth="1"/>
    <col min="2316" max="2316" width="2.7109375" customWidth="1"/>
    <col min="2317" max="2318" width="8.7109375" customWidth="1"/>
    <col min="2319" max="2324" width="9.7109375" customWidth="1"/>
    <col min="2325" max="2326" width="10.7109375" customWidth="1"/>
    <col min="2327" max="2327" width="0.42578125" customWidth="1"/>
    <col min="2328" max="2328" width="0.140625" customWidth="1"/>
    <col min="2560" max="2560" width="5.42578125" customWidth="1"/>
    <col min="2561" max="2561" width="8" customWidth="1"/>
    <col min="2562" max="2562" width="7.5703125" customWidth="1"/>
    <col min="2563" max="2563" width="3.7109375" bestFit="1" customWidth="1"/>
    <col min="2564" max="2564" width="4.28515625" customWidth="1"/>
    <col min="2565" max="2566" width="4.42578125" customWidth="1"/>
    <col min="2567" max="2567" width="3.5703125" customWidth="1"/>
    <col min="2568" max="2568" width="10.42578125" customWidth="1"/>
    <col min="2569" max="2569" width="35.7109375" customWidth="1"/>
    <col min="2570" max="2570" width="22.7109375" customWidth="1"/>
    <col min="2571" max="2571" width="42.7109375" customWidth="1"/>
    <col min="2572" max="2572" width="2.7109375" customWidth="1"/>
    <col min="2573" max="2574" width="8.7109375" customWidth="1"/>
    <col min="2575" max="2580" width="9.7109375" customWidth="1"/>
    <col min="2581" max="2582" width="10.7109375" customWidth="1"/>
    <col min="2583" max="2583" width="0.42578125" customWidth="1"/>
    <col min="2584" max="2584" width="0.140625" customWidth="1"/>
    <col min="2816" max="2816" width="5.42578125" customWidth="1"/>
    <col min="2817" max="2817" width="8" customWidth="1"/>
    <col min="2818" max="2818" width="7.5703125" customWidth="1"/>
    <col min="2819" max="2819" width="3.7109375" bestFit="1" customWidth="1"/>
    <col min="2820" max="2820" width="4.28515625" customWidth="1"/>
    <col min="2821" max="2822" width="4.42578125" customWidth="1"/>
    <col min="2823" max="2823" width="3.5703125" customWidth="1"/>
    <col min="2824" max="2824" width="10.42578125" customWidth="1"/>
    <col min="2825" max="2825" width="35.7109375" customWidth="1"/>
    <col min="2826" max="2826" width="22.7109375" customWidth="1"/>
    <col min="2827" max="2827" width="42.7109375" customWidth="1"/>
    <col min="2828" max="2828" width="2.7109375" customWidth="1"/>
    <col min="2829" max="2830" width="8.7109375" customWidth="1"/>
    <col min="2831" max="2836" width="9.7109375" customWidth="1"/>
    <col min="2837" max="2838" width="10.7109375" customWidth="1"/>
    <col min="2839" max="2839" width="0.42578125" customWidth="1"/>
    <col min="2840" max="2840" width="0.140625" customWidth="1"/>
    <col min="3072" max="3072" width="5.42578125" customWidth="1"/>
    <col min="3073" max="3073" width="8" customWidth="1"/>
    <col min="3074" max="3074" width="7.5703125" customWidth="1"/>
    <col min="3075" max="3075" width="3.7109375" bestFit="1" customWidth="1"/>
    <col min="3076" max="3076" width="4.28515625" customWidth="1"/>
    <col min="3077" max="3078" width="4.42578125" customWidth="1"/>
    <col min="3079" max="3079" width="3.5703125" customWidth="1"/>
    <col min="3080" max="3080" width="10.42578125" customWidth="1"/>
    <col min="3081" max="3081" width="35.7109375" customWidth="1"/>
    <col min="3082" max="3082" width="22.7109375" customWidth="1"/>
    <col min="3083" max="3083" width="42.7109375" customWidth="1"/>
    <col min="3084" max="3084" width="2.7109375" customWidth="1"/>
    <col min="3085" max="3086" width="8.7109375" customWidth="1"/>
    <col min="3087" max="3092" width="9.7109375" customWidth="1"/>
    <col min="3093" max="3094" width="10.7109375" customWidth="1"/>
    <col min="3095" max="3095" width="0.42578125" customWidth="1"/>
    <col min="3096" max="3096" width="0.140625" customWidth="1"/>
    <col min="3328" max="3328" width="5.42578125" customWidth="1"/>
    <col min="3329" max="3329" width="8" customWidth="1"/>
    <col min="3330" max="3330" width="7.5703125" customWidth="1"/>
    <col min="3331" max="3331" width="3.7109375" bestFit="1" customWidth="1"/>
    <col min="3332" max="3332" width="4.28515625" customWidth="1"/>
    <col min="3333" max="3334" width="4.42578125" customWidth="1"/>
    <col min="3335" max="3335" width="3.5703125" customWidth="1"/>
    <col min="3336" max="3336" width="10.42578125" customWidth="1"/>
    <col min="3337" max="3337" width="35.7109375" customWidth="1"/>
    <col min="3338" max="3338" width="22.7109375" customWidth="1"/>
    <col min="3339" max="3339" width="42.7109375" customWidth="1"/>
    <col min="3340" max="3340" width="2.7109375" customWidth="1"/>
    <col min="3341" max="3342" width="8.7109375" customWidth="1"/>
    <col min="3343" max="3348" width="9.7109375" customWidth="1"/>
    <col min="3349" max="3350" width="10.7109375" customWidth="1"/>
    <col min="3351" max="3351" width="0.42578125" customWidth="1"/>
    <col min="3352" max="3352" width="0.140625" customWidth="1"/>
    <col min="3584" max="3584" width="5.42578125" customWidth="1"/>
    <col min="3585" max="3585" width="8" customWidth="1"/>
    <col min="3586" max="3586" width="7.5703125" customWidth="1"/>
    <col min="3587" max="3587" width="3.7109375" bestFit="1" customWidth="1"/>
    <col min="3588" max="3588" width="4.28515625" customWidth="1"/>
    <col min="3589" max="3590" width="4.42578125" customWidth="1"/>
    <col min="3591" max="3591" width="3.5703125" customWidth="1"/>
    <col min="3592" max="3592" width="10.42578125" customWidth="1"/>
    <col min="3593" max="3593" width="35.7109375" customWidth="1"/>
    <col min="3594" max="3594" width="22.7109375" customWidth="1"/>
    <col min="3595" max="3595" width="42.7109375" customWidth="1"/>
    <col min="3596" max="3596" width="2.7109375" customWidth="1"/>
    <col min="3597" max="3598" width="8.7109375" customWidth="1"/>
    <col min="3599" max="3604" width="9.7109375" customWidth="1"/>
    <col min="3605" max="3606" width="10.7109375" customWidth="1"/>
    <col min="3607" max="3607" width="0.42578125" customWidth="1"/>
    <col min="3608" max="3608" width="0.140625" customWidth="1"/>
    <col min="3840" max="3840" width="5.42578125" customWidth="1"/>
    <col min="3841" max="3841" width="8" customWidth="1"/>
    <col min="3842" max="3842" width="7.5703125" customWidth="1"/>
    <col min="3843" max="3843" width="3.7109375" bestFit="1" customWidth="1"/>
    <col min="3844" max="3844" width="4.28515625" customWidth="1"/>
    <col min="3845" max="3846" width="4.42578125" customWidth="1"/>
    <col min="3847" max="3847" width="3.5703125" customWidth="1"/>
    <col min="3848" max="3848" width="10.42578125" customWidth="1"/>
    <col min="3849" max="3849" width="35.7109375" customWidth="1"/>
    <col min="3850" max="3850" width="22.7109375" customWidth="1"/>
    <col min="3851" max="3851" width="42.7109375" customWidth="1"/>
    <col min="3852" max="3852" width="2.7109375" customWidth="1"/>
    <col min="3853" max="3854" width="8.7109375" customWidth="1"/>
    <col min="3855" max="3860" width="9.7109375" customWidth="1"/>
    <col min="3861" max="3862" width="10.7109375" customWidth="1"/>
    <col min="3863" max="3863" width="0.42578125" customWidth="1"/>
    <col min="3864" max="3864" width="0.140625" customWidth="1"/>
    <col min="4096" max="4096" width="5.42578125" customWidth="1"/>
    <col min="4097" max="4097" width="8" customWidth="1"/>
    <col min="4098" max="4098" width="7.5703125" customWidth="1"/>
    <col min="4099" max="4099" width="3.7109375" bestFit="1" customWidth="1"/>
    <col min="4100" max="4100" width="4.28515625" customWidth="1"/>
    <col min="4101" max="4102" width="4.42578125" customWidth="1"/>
    <col min="4103" max="4103" width="3.5703125" customWidth="1"/>
    <col min="4104" max="4104" width="10.42578125" customWidth="1"/>
    <col min="4105" max="4105" width="35.7109375" customWidth="1"/>
    <col min="4106" max="4106" width="22.7109375" customWidth="1"/>
    <col min="4107" max="4107" width="42.7109375" customWidth="1"/>
    <col min="4108" max="4108" width="2.7109375" customWidth="1"/>
    <col min="4109" max="4110" width="8.7109375" customWidth="1"/>
    <col min="4111" max="4116" width="9.7109375" customWidth="1"/>
    <col min="4117" max="4118" width="10.7109375" customWidth="1"/>
    <col min="4119" max="4119" width="0.42578125" customWidth="1"/>
    <col min="4120" max="4120" width="0.140625" customWidth="1"/>
    <col min="4352" max="4352" width="5.42578125" customWidth="1"/>
    <col min="4353" max="4353" width="8" customWidth="1"/>
    <col min="4354" max="4354" width="7.5703125" customWidth="1"/>
    <col min="4355" max="4355" width="3.7109375" bestFit="1" customWidth="1"/>
    <col min="4356" max="4356" width="4.28515625" customWidth="1"/>
    <col min="4357" max="4358" width="4.42578125" customWidth="1"/>
    <col min="4359" max="4359" width="3.5703125" customWidth="1"/>
    <col min="4360" max="4360" width="10.42578125" customWidth="1"/>
    <col min="4361" max="4361" width="35.7109375" customWidth="1"/>
    <col min="4362" max="4362" width="22.7109375" customWidth="1"/>
    <col min="4363" max="4363" width="42.7109375" customWidth="1"/>
    <col min="4364" max="4364" width="2.7109375" customWidth="1"/>
    <col min="4365" max="4366" width="8.7109375" customWidth="1"/>
    <col min="4367" max="4372" width="9.7109375" customWidth="1"/>
    <col min="4373" max="4374" width="10.7109375" customWidth="1"/>
    <col min="4375" max="4375" width="0.42578125" customWidth="1"/>
    <col min="4376" max="4376" width="0.140625" customWidth="1"/>
    <col min="4608" max="4608" width="5.42578125" customWidth="1"/>
    <col min="4609" max="4609" width="8" customWidth="1"/>
    <col min="4610" max="4610" width="7.5703125" customWidth="1"/>
    <col min="4611" max="4611" width="3.7109375" bestFit="1" customWidth="1"/>
    <col min="4612" max="4612" width="4.28515625" customWidth="1"/>
    <col min="4613" max="4614" width="4.42578125" customWidth="1"/>
    <col min="4615" max="4615" width="3.5703125" customWidth="1"/>
    <col min="4616" max="4616" width="10.42578125" customWidth="1"/>
    <col min="4617" max="4617" width="35.7109375" customWidth="1"/>
    <col min="4618" max="4618" width="22.7109375" customWidth="1"/>
    <col min="4619" max="4619" width="42.7109375" customWidth="1"/>
    <col min="4620" max="4620" width="2.7109375" customWidth="1"/>
    <col min="4621" max="4622" width="8.7109375" customWidth="1"/>
    <col min="4623" max="4628" width="9.7109375" customWidth="1"/>
    <col min="4629" max="4630" width="10.7109375" customWidth="1"/>
    <col min="4631" max="4631" width="0.42578125" customWidth="1"/>
    <col min="4632" max="4632" width="0.140625" customWidth="1"/>
    <col min="4864" max="4864" width="5.42578125" customWidth="1"/>
    <col min="4865" max="4865" width="8" customWidth="1"/>
    <col min="4866" max="4866" width="7.5703125" customWidth="1"/>
    <col min="4867" max="4867" width="3.7109375" bestFit="1" customWidth="1"/>
    <col min="4868" max="4868" width="4.28515625" customWidth="1"/>
    <col min="4869" max="4870" width="4.42578125" customWidth="1"/>
    <col min="4871" max="4871" width="3.5703125" customWidth="1"/>
    <col min="4872" max="4872" width="10.42578125" customWidth="1"/>
    <col min="4873" max="4873" width="35.7109375" customWidth="1"/>
    <col min="4874" max="4874" width="22.7109375" customWidth="1"/>
    <col min="4875" max="4875" width="42.7109375" customWidth="1"/>
    <col min="4876" max="4876" width="2.7109375" customWidth="1"/>
    <col min="4877" max="4878" width="8.7109375" customWidth="1"/>
    <col min="4879" max="4884" width="9.7109375" customWidth="1"/>
    <col min="4885" max="4886" width="10.7109375" customWidth="1"/>
    <col min="4887" max="4887" width="0.42578125" customWidth="1"/>
    <col min="4888" max="4888" width="0.140625" customWidth="1"/>
    <col min="5120" max="5120" width="5.42578125" customWidth="1"/>
    <col min="5121" max="5121" width="8" customWidth="1"/>
    <col min="5122" max="5122" width="7.5703125" customWidth="1"/>
    <col min="5123" max="5123" width="3.7109375" bestFit="1" customWidth="1"/>
    <col min="5124" max="5124" width="4.28515625" customWidth="1"/>
    <col min="5125" max="5126" width="4.42578125" customWidth="1"/>
    <col min="5127" max="5127" width="3.5703125" customWidth="1"/>
    <col min="5128" max="5128" width="10.42578125" customWidth="1"/>
    <col min="5129" max="5129" width="35.7109375" customWidth="1"/>
    <col min="5130" max="5130" width="22.7109375" customWidth="1"/>
    <col min="5131" max="5131" width="42.7109375" customWidth="1"/>
    <col min="5132" max="5132" width="2.7109375" customWidth="1"/>
    <col min="5133" max="5134" width="8.7109375" customWidth="1"/>
    <col min="5135" max="5140" width="9.7109375" customWidth="1"/>
    <col min="5141" max="5142" width="10.7109375" customWidth="1"/>
    <col min="5143" max="5143" width="0.42578125" customWidth="1"/>
    <col min="5144" max="5144" width="0.140625" customWidth="1"/>
    <col min="5376" max="5376" width="5.42578125" customWidth="1"/>
    <col min="5377" max="5377" width="8" customWidth="1"/>
    <col min="5378" max="5378" width="7.5703125" customWidth="1"/>
    <col min="5379" max="5379" width="3.7109375" bestFit="1" customWidth="1"/>
    <col min="5380" max="5380" width="4.28515625" customWidth="1"/>
    <col min="5381" max="5382" width="4.42578125" customWidth="1"/>
    <col min="5383" max="5383" width="3.5703125" customWidth="1"/>
    <col min="5384" max="5384" width="10.42578125" customWidth="1"/>
    <col min="5385" max="5385" width="35.7109375" customWidth="1"/>
    <col min="5386" max="5386" width="22.7109375" customWidth="1"/>
    <col min="5387" max="5387" width="42.7109375" customWidth="1"/>
    <col min="5388" max="5388" width="2.7109375" customWidth="1"/>
    <col min="5389" max="5390" width="8.7109375" customWidth="1"/>
    <col min="5391" max="5396" width="9.7109375" customWidth="1"/>
    <col min="5397" max="5398" width="10.7109375" customWidth="1"/>
    <col min="5399" max="5399" width="0.42578125" customWidth="1"/>
    <col min="5400" max="5400" width="0.140625" customWidth="1"/>
    <col min="5632" max="5632" width="5.42578125" customWidth="1"/>
    <col min="5633" max="5633" width="8" customWidth="1"/>
    <col min="5634" max="5634" width="7.5703125" customWidth="1"/>
    <col min="5635" max="5635" width="3.7109375" bestFit="1" customWidth="1"/>
    <col min="5636" max="5636" width="4.28515625" customWidth="1"/>
    <col min="5637" max="5638" width="4.42578125" customWidth="1"/>
    <col min="5639" max="5639" width="3.5703125" customWidth="1"/>
    <col min="5640" max="5640" width="10.42578125" customWidth="1"/>
    <col min="5641" max="5641" width="35.7109375" customWidth="1"/>
    <col min="5642" max="5642" width="22.7109375" customWidth="1"/>
    <col min="5643" max="5643" width="42.7109375" customWidth="1"/>
    <col min="5644" max="5644" width="2.7109375" customWidth="1"/>
    <col min="5645" max="5646" width="8.7109375" customWidth="1"/>
    <col min="5647" max="5652" width="9.7109375" customWidth="1"/>
    <col min="5653" max="5654" width="10.7109375" customWidth="1"/>
    <col min="5655" max="5655" width="0.42578125" customWidth="1"/>
    <col min="5656" max="5656" width="0.140625" customWidth="1"/>
    <col min="5888" max="5888" width="5.42578125" customWidth="1"/>
    <col min="5889" max="5889" width="8" customWidth="1"/>
    <col min="5890" max="5890" width="7.5703125" customWidth="1"/>
    <col min="5891" max="5891" width="3.7109375" bestFit="1" customWidth="1"/>
    <col min="5892" max="5892" width="4.28515625" customWidth="1"/>
    <col min="5893" max="5894" width="4.42578125" customWidth="1"/>
    <col min="5895" max="5895" width="3.5703125" customWidth="1"/>
    <col min="5896" max="5896" width="10.42578125" customWidth="1"/>
    <col min="5897" max="5897" width="35.7109375" customWidth="1"/>
    <col min="5898" max="5898" width="22.7109375" customWidth="1"/>
    <col min="5899" max="5899" width="42.7109375" customWidth="1"/>
    <col min="5900" max="5900" width="2.7109375" customWidth="1"/>
    <col min="5901" max="5902" width="8.7109375" customWidth="1"/>
    <col min="5903" max="5908" width="9.7109375" customWidth="1"/>
    <col min="5909" max="5910" width="10.7109375" customWidth="1"/>
    <col min="5911" max="5911" width="0.42578125" customWidth="1"/>
    <col min="5912" max="5912" width="0.140625" customWidth="1"/>
    <col min="6144" max="6144" width="5.42578125" customWidth="1"/>
    <col min="6145" max="6145" width="8" customWidth="1"/>
    <col min="6146" max="6146" width="7.5703125" customWidth="1"/>
    <col min="6147" max="6147" width="3.7109375" bestFit="1" customWidth="1"/>
    <col min="6148" max="6148" width="4.28515625" customWidth="1"/>
    <col min="6149" max="6150" width="4.42578125" customWidth="1"/>
    <col min="6151" max="6151" width="3.5703125" customWidth="1"/>
    <col min="6152" max="6152" width="10.42578125" customWidth="1"/>
    <col min="6153" max="6153" width="35.7109375" customWidth="1"/>
    <col min="6154" max="6154" width="22.7109375" customWidth="1"/>
    <col min="6155" max="6155" width="42.7109375" customWidth="1"/>
    <col min="6156" max="6156" width="2.7109375" customWidth="1"/>
    <col min="6157" max="6158" width="8.7109375" customWidth="1"/>
    <col min="6159" max="6164" width="9.7109375" customWidth="1"/>
    <col min="6165" max="6166" width="10.7109375" customWidth="1"/>
    <col min="6167" max="6167" width="0.42578125" customWidth="1"/>
    <col min="6168" max="6168" width="0.140625" customWidth="1"/>
    <col min="6400" max="6400" width="5.42578125" customWidth="1"/>
    <col min="6401" max="6401" width="8" customWidth="1"/>
    <col min="6402" max="6402" width="7.5703125" customWidth="1"/>
    <col min="6403" max="6403" width="3.7109375" bestFit="1" customWidth="1"/>
    <col min="6404" max="6404" width="4.28515625" customWidth="1"/>
    <col min="6405" max="6406" width="4.42578125" customWidth="1"/>
    <col min="6407" max="6407" width="3.5703125" customWidth="1"/>
    <col min="6408" max="6408" width="10.42578125" customWidth="1"/>
    <col min="6409" max="6409" width="35.7109375" customWidth="1"/>
    <col min="6410" max="6410" width="22.7109375" customWidth="1"/>
    <col min="6411" max="6411" width="42.7109375" customWidth="1"/>
    <col min="6412" max="6412" width="2.7109375" customWidth="1"/>
    <col min="6413" max="6414" width="8.7109375" customWidth="1"/>
    <col min="6415" max="6420" width="9.7109375" customWidth="1"/>
    <col min="6421" max="6422" width="10.7109375" customWidth="1"/>
    <col min="6423" max="6423" width="0.42578125" customWidth="1"/>
    <col min="6424" max="6424" width="0.140625" customWidth="1"/>
    <col min="6656" max="6656" width="5.42578125" customWidth="1"/>
    <col min="6657" max="6657" width="8" customWidth="1"/>
    <col min="6658" max="6658" width="7.5703125" customWidth="1"/>
    <col min="6659" max="6659" width="3.7109375" bestFit="1" customWidth="1"/>
    <col min="6660" max="6660" width="4.28515625" customWidth="1"/>
    <col min="6661" max="6662" width="4.42578125" customWidth="1"/>
    <col min="6663" max="6663" width="3.5703125" customWidth="1"/>
    <col min="6664" max="6664" width="10.42578125" customWidth="1"/>
    <col min="6665" max="6665" width="35.7109375" customWidth="1"/>
    <col min="6666" max="6666" width="22.7109375" customWidth="1"/>
    <col min="6667" max="6667" width="42.7109375" customWidth="1"/>
    <col min="6668" max="6668" width="2.7109375" customWidth="1"/>
    <col min="6669" max="6670" width="8.7109375" customWidth="1"/>
    <col min="6671" max="6676" width="9.7109375" customWidth="1"/>
    <col min="6677" max="6678" width="10.7109375" customWidth="1"/>
    <col min="6679" max="6679" width="0.42578125" customWidth="1"/>
    <col min="6680" max="6680" width="0.140625" customWidth="1"/>
    <col min="6912" max="6912" width="5.42578125" customWidth="1"/>
    <col min="6913" max="6913" width="8" customWidth="1"/>
    <col min="6914" max="6914" width="7.5703125" customWidth="1"/>
    <col min="6915" max="6915" width="3.7109375" bestFit="1" customWidth="1"/>
    <col min="6916" max="6916" width="4.28515625" customWidth="1"/>
    <col min="6917" max="6918" width="4.42578125" customWidth="1"/>
    <col min="6919" max="6919" width="3.5703125" customWidth="1"/>
    <col min="6920" max="6920" width="10.42578125" customWidth="1"/>
    <col min="6921" max="6921" width="35.7109375" customWidth="1"/>
    <col min="6922" max="6922" width="22.7109375" customWidth="1"/>
    <col min="6923" max="6923" width="42.7109375" customWidth="1"/>
    <col min="6924" max="6924" width="2.7109375" customWidth="1"/>
    <col min="6925" max="6926" width="8.7109375" customWidth="1"/>
    <col min="6927" max="6932" width="9.7109375" customWidth="1"/>
    <col min="6933" max="6934" width="10.7109375" customWidth="1"/>
    <col min="6935" max="6935" width="0.42578125" customWidth="1"/>
    <col min="6936" max="6936" width="0.140625" customWidth="1"/>
    <col min="7168" max="7168" width="5.42578125" customWidth="1"/>
    <col min="7169" max="7169" width="8" customWidth="1"/>
    <col min="7170" max="7170" width="7.5703125" customWidth="1"/>
    <col min="7171" max="7171" width="3.7109375" bestFit="1" customWidth="1"/>
    <col min="7172" max="7172" width="4.28515625" customWidth="1"/>
    <col min="7173" max="7174" width="4.42578125" customWidth="1"/>
    <col min="7175" max="7175" width="3.5703125" customWidth="1"/>
    <col min="7176" max="7176" width="10.42578125" customWidth="1"/>
    <col min="7177" max="7177" width="35.7109375" customWidth="1"/>
    <col min="7178" max="7178" width="22.7109375" customWidth="1"/>
    <col min="7179" max="7179" width="42.7109375" customWidth="1"/>
    <col min="7180" max="7180" width="2.7109375" customWidth="1"/>
    <col min="7181" max="7182" width="8.7109375" customWidth="1"/>
    <col min="7183" max="7188" width="9.7109375" customWidth="1"/>
    <col min="7189" max="7190" width="10.7109375" customWidth="1"/>
    <col min="7191" max="7191" width="0.42578125" customWidth="1"/>
    <col min="7192" max="7192" width="0.140625" customWidth="1"/>
    <col min="7424" max="7424" width="5.42578125" customWidth="1"/>
    <col min="7425" max="7425" width="8" customWidth="1"/>
    <col min="7426" max="7426" width="7.5703125" customWidth="1"/>
    <col min="7427" max="7427" width="3.7109375" bestFit="1" customWidth="1"/>
    <col min="7428" max="7428" width="4.28515625" customWidth="1"/>
    <col min="7429" max="7430" width="4.42578125" customWidth="1"/>
    <col min="7431" max="7431" width="3.5703125" customWidth="1"/>
    <col min="7432" max="7432" width="10.42578125" customWidth="1"/>
    <col min="7433" max="7433" width="35.7109375" customWidth="1"/>
    <col min="7434" max="7434" width="22.7109375" customWidth="1"/>
    <col min="7435" max="7435" width="42.7109375" customWidth="1"/>
    <col min="7436" max="7436" width="2.7109375" customWidth="1"/>
    <col min="7437" max="7438" width="8.7109375" customWidth="1"/>
    <col min="7439" max="7444" width="9.7109375" customWidth="1"/>
    <col min="7445" max="7446" width="10.7109375" customWidth="1"/>
    <col min="7447" max="7447" width="0.42578125" customWidth="1"/>
    <col min="7448" max="7448" width="0.140625" customWidth="1"/>
    <col min="7680" max="7680" width="5.42578125" customWidth="1"/>
    <col min="7681" max="7681" width="8" customWidth="1"/>
    <col min="7682" max="7682" width="7.5703125" customWidth="1"/>
    <col min="7683" max="7683" width="3.7109375" bestFit="1" customWidth="1"/>
    <col min="7684" max="7684" width="4.28515625" customWidth="1"/>
    <col min="7685" max="7686" width="4.42578125" customWidth="1"/>
    <col min="7687" max="7687" width="3.5703125" customWidth="1"/>
    <col min="7688" max="7688" width="10.42578125" customWidth="1"/>
    <col min="7689" max="7689" width="35.7109375" customWidth="1"/>
    <col min="7690" max="7690" width="22.7109375" customWidth="1"/>
    <col min="7691" max="7691" width="42.7109375" customWidth="1"/>
    <col min="7692" max="7692" width="2.7109375" customWidth="1"/>
    <col min="7693" max="7694" width="8.7109375" customWidth="1"/>
    <col min="7695" max="7700" width="9.7109375" customWidth="1"/>
    <col min="7701" max="7702" width="10.7109375" customWidth="1"/>
    <col min="7703" max="7703" width="0.42578125" customWidth="1"/>
    <col min="7704" max="7704" width="0.140625" customWidth="1"/>
    <col min="7936" max="7936" width="5.42578125" customWidth="1"/>
    <col min="7937" max="7937" width="8" customWidth="1"/>
    <col min="7938" max="7938" width="7.5703125" customWidth="1"/>
    <col min="7939" max="7939" width="3.7109375" bestFit="1" customWidth="1"/>
    <col min="7940" max="7940" width="4.28515625" customWidth="1"/>
    <col min="7941" max="7942" width="4.42578125" customWidth="1"/>
    <col min="7943" max="7943" width="3.5703125" customWidth="1"/>
    <col min="7944" max="7944" width="10.42578125" customWidth="1"/>
    <col min="7945" max="7945" width="35.7109375" customWidth="1"/>
    <col min="7946" max="7946" width="22.7109375" customWidth="1"/>
    <col min="7947" max="7947" width="42.7109375" customWidth="1"/>
    <col min="7948" max="7948" width="2.7109375" customWidth="1"/>
    <col min="7949" max="7950" width="8.7109375" customWidth="1"/>
    <col min="7951" max="7956" width="9.7109375" customWidth="1"/>
    <col min="7957" max="7958" width="10.7109375" customWidth="1"/>
    <col min="7959" max="7959" width="0.42578125" customWidth="1"/>
    <col min="7960" max="7960" width="0.140625" customWidth="1"/>
    <col min="8192" max="8192" width="5.42578125" customWidth="1"/>
    <col min="8193" max="8193" width="8" customWidth="1"/>
    <col min="8194" max="8194" width="7.5703125" customWidth="1"/>
    <col min="8195" max="8195" width="3.7109375" bestFit="1" customWidth="1"/>
    <col min="8196" max="8196" width="4.28515625" customWidth="1"/>
    <col min="8197" max="8198" width="4.42578125" customWidth="1"/>
    <col min="8199" max="8199" width="3.5703125" customWidth="1"/>
    <col min="8200" max="8200" width="10.42578125" customWidth="1"/>
    <col min="8201" max="8201" width="35.7109375" customWidth="1"/>
    <col min="8202" max="8202" width="22.7109375" customWidth="1"/>
    <col min="8203" max="8203" width="42.7109375" customWidth="1"/>
    <col min="8204" max="8204" width="2.7109375" customWidth="1"/>
    <col min="8205" max="8206" width="8.7109375" customWidth="1"/>
    <col min="8207" max="8212" width="9.7109375" customWidth="1"/>
    <col min="8213" max="8214" width="10.7109375" customWidth="1"/>
    <col min="8215" max="8215" width="0.42578125" customWidth="1"/>
    <col min="8216" max="8216" width="0.140625" customWidth="1"/>
    <col min="8448" max="8448" width="5.42578125" customWidth="1"/>
    <col min="8449" max="8449" width="8" customWidth="1"/>
    <col min="8450" max="8450" width="7.5703125" customWidth="1"/>
    <col min="8451" max="8451" width="3.7109375" bestFit="1" customWidth="1"/>
    <col min="8452" max="8452" width="4.28515625" customWidth="1"/>
    <col min="8453" max="8454" width="4.42578125" customWidth="1"/>
    <col min="8455" max="8455" width="3.5703125" customWidth="1"/>
    <col min="8456" max="8456" width="10.42578125" customWidth="1"/>
    <col min="8457" max="8457" width="35.7109375" customWidth="1"/>
    <col min="8458" max="8458" width="22.7109375" customWidth="1"/>
    <col min="8459" max="8459" width="42.7109375" customWidth="1"/>
    <col min="8460" max="8460" width="2.7109375" customWidth="1"/>
    <col min="8461" max="8462" width="8.7109375" customWidth="1"/>
    <col min="8463" max="8468" width="9.7109375" customWidth="1"/>
    <col min="8469" max="8470" width="10.7109375" customWidth="1"/>
    <col min="8471" max="8471" width="0.42578125" customWidth="1"/>
    <col min="8472" max="8472" width="0.140625" customWidth="1"/>
    <col min="8704" max="8704" width="5.42578125" customWidth="1"/>
    <col min="8705" max="8705" width="8" customWidth="1"/>
    <col min="8706" max="8706" width="7.5703125" customWidth="1"/>
    <col min="8707" max="8707" width="3.7109375" bestFit="1" customWidth="1"/>
    <col min="8708" max="8708" width="4.28515625" customWidth="1"/>
    <col min="8709" max="8710" width="4.42578125" customWidth="1"/>
    <col min="8711" max="8711" width="3.5703125" customWidth="1"/>
    <col min="8712" max="8712" width="10.42578125" customWidth="1"/>
    <col min="8713" max="8713" width="35.7109375" customWidth="1"/>
    <col min="8714" max="8714" width="22.7109375" customWidth="1"/>
    <col min="8715" max="8715" width="42.7109375" customWidth="1"/>
    <col min="8716" max="8716" width="2.7109375" customWidth="1"/>
    <col min="8717" max="8718" width="8.7109375" customWidth="1"/>
    <col min="8719" max="8724" width="9.7109375" customWidth="1"/>
    <col min="8725" max="8726" width="10.7109375" customWidth="1"/>
    <col min="8727" max="8727" width="0.42578125" customWidth="1"/>
    <col min="8728" max="8728" width="0.140625" customWidth="1"/>
    <col min="8960" max="8960" width="5.42578125" customWidth="1"/>
    <col min="8961" max="8961" width="8" customWidth="1"/>
    <col min="8962" max="8962" width="7.5703125" customWidth="1"/>
    <col min="8963" max="8963" width="3.7109375" bestFit="1" customWidth="1"/>
    <col min="8964" max="8964" width="4.28515625" customWidth="1"/>
    <col min="8965" max="8966" width="4.42578125" customWidth="1"/>
    <col min="8967" max="8967" width="3.5703125" customWidth="1"/>
    <col min="8968" max="8968" width="10.42578125" customWidth="1"/>
    <col min="8969" max="8969" width="35.7109375" customWidth="1"/>
    <col min="8970" max="8970" width="22.7109375" customWidth="1"/>
    <col min="8971" max="8971" width="42.7109375" customWidth="1"/>
    <col min="8972" max="8972" width="2.7109375" customWidth="1"/>
    <col min="8973" max="8974" width="8.7109375" customWidth="1"/>
    <col min="8975" max="8980" width="9.7109375" customWidth="1"/>
    <col min="8981" max="8982" width="10.7109375" customWidth="1"/>
    <col min="8983" max="8983" width="0.42578125" customWidth="1"/>
    <col min="8984" max="8984" width="0.140625" customWidth="1"/>
    <col min="9216" max="9216" width="5.42578125" customWidth="1"/>
    <col min="9217" max="9217" width="8" customWidth="1"/>
    <col min="9218" max="9218" width="7.5703125" customWidth="1"/>
    <col min="9219" max="9219" width="3.7109375" bestFit="1" customWidth="1"/>
    <col min="9220" max="9220" width="4.28515625" customWidth="1"/>
    <col min="9221" max="9222" width="4.42578125" customWidth="1"/>
    <col min="9223" max="9223" width="3.5703125" customWidth="1"/>
    <col min="9224" max="9224" width="10.42578125" customWidth="1"/>
    <col min="9225" max="9225" width="35.7109375" customWidth="1"/>
    <col min="9226" max="9226" width="22.7109375" customWidth="1"/>
    <col min="9227" max="9227" width="42.7109375" customWidth="1"/>
    <col min="9228" max="9228" width="2.7109375" customWidth="1"/>
    <col min="9229" max="9230" width="8.7109375" customWidth="1"/>
    <col min="9231" max="9236" width="9.7109375" customWidth="1"/>
    <col min="9237" max="9238" width="10.7109375" customWidth="1"/>
    <col min="9239" max="9239" width="0.42578125" customWidth="1"/>
    <col min="9240" max="9240" width="0.140625" customWidth="1"/>
    <col min="9472" max="9472" width="5.42578125" customWidth="1"/>
    <col min="9473" max="9473" width="8" customWidth="1"/>
    <col min="9474" max="9474" width="7.5703125" customWidth="1"/>
    <col min="9475" max="9475" width="3.7109375" bestFit="1" customWidth="1"/>
    <col min="9476" max="9476" width="4.28515625" customWidth="1"/>
    <col min="9477" max="9478" width="4.42578125" customWidth="1"/>
    <col min="9479" max="9479" width="3.5703125" customWidth="1"/>
    <col min="9480" max="9480" width="10.42578125" customWidth="1"/>
    <col min="9481" max="9481" width="35.7109375" customWidth="1"/>
    <col min="9482" max="9482" width="22.7109375" customWidth="1"/>
    <col min="9483" max="9483" width="42.7109375" customWidth="1"/>
    <col min="9484" max="9484" width="2.7109375" customWidth="1"/>
    <col min="9485" max="9486" width="8.7109375" customWidth="1"/>
    <col min="9487" max="9492" width="9.7109375" customWidth="1"/>
    <col min="9493" max="9494" width="10.7109375" customWidth="1"/>
    <col min="9495" max="9495" width="0.42578125" customWidth="1"/>
    <col min="9496" max="9496" width="0.140625" customWidth="1"/>
    <col min="9728" max="9728" width="5.42578125" customWidth="1"/>
    <col min="9729" max="9729" width="8" customWidth="1"/>
    <col min="9730" max="9730" width="7.5703125" customWidth="1"/>
    <col min="9731" max="9731" width="3.7109375" bestFit="1" customWidth="1"/>
    <col min="9732" max="9732" width="4.28515625" customWidth="1"/>
    <col min="9733" max="9734" width="4.42578125" customWidth="1"/>
    <col min="9735" max="9735" width="3.5703125" customWidth="1"/>
    <col min="9736" max="9736" width="10.42578125" customWidth="1"/>
    <col min="9737" max="9737" width="35.7109375" customWidth="1"/>
    <col min="9738" max="9738" width="22.7109375" customWidth="1"/>
    <col min="9739" max="9739" width="42.7109375" customWidth="1"/>
    <col min="9740" max="9740" width="2.7109375" customWidth="1"/>
    <col min="9741" max="9742" width="8.7109375" customWidth="1"/>
    <col min="9743" max="9748" width="9.7109375" customWidth="1"/>
    <col min="9749" max="9750" width="10.7109375" customWidth="1"/>
    <col min="9751" max="9751" width="0.42578125" customWidth="1"/>
    <col min="9752" max="9752" width="0.140625" customWidth="1"/>
    <col min="9984" max="9984" width="5.42578125" customWidth="1"/>
    <col min="9985" max="9985" width="8" customWidth="1"/>
    <col min="9986" max="9986" width="7.5703125" customWidth="1"/>
    <col min="9987" max="9987" width="3.7109375" bestFit="1" customWidth="1"/>
    <col min="9988" max="9988" width="4.28515625" customWidth="1"/>
    <col min="9989" max="9990" width="4.42578125" customWidth="1"/>
    <col min="9991" max="9991" width="3.5703125" customWidth="1"/>
    <col min="9992" max="9992" width="10.42578125" customWidth="1"/>
    <col min="9993" max="9993" width="35.7109375" customWidth="1"/>
    <col min="9994" max="9994" width="22.7109375" customWidth="1"/>
    <col min="9995" max="9995" width="42.7109375" customWidth="1"/>
    <col min="9996" max="9996" width="2.7109375" customWidth="1"/>
    <col min="9997" max="9998" width="8.7109375" customWidth="1"/>
    <col min="9999" max="10004" width="9.7109375" customWidth="1"/>
    <col min="10005" max="10006" width="10.7109375" customWidth="1"/>
    <col min="10007" max="10007" width="0.42578125" customWidth="1"/>
    <col min="10008" max="10008" width="0.140625" customWidth="1"/>
    <col min="10240" max="10240" width="5.42578125" customWidth="1"/>
    <col min="10241" max="10241" width="8" customWidth="1"/>
    <col min="10242" max="10242" width="7.5703125" customWidth="1"/>
    <col min="10243" max="10243" width="3.7109375" bestFit="1" customWidth="1"/>
    <col min="10244" max="10244" width="4.28515625" customWidth="1"/>
    <col min="10245" max="10246" width="4.42578125" customWidth="1"/>
    <col min="10247" max="10247" width="3.5703125" customWidth="1"/>
    <col min="10248" max="10248" width="10.42578125" customWidth="1"/>
    <col min="10249" max="10249" width="35.7109375" customWidth="1"/>
    <col min="10250" max="10250" width="22.7109375" customWidth="1"/>
    <col min="10251" max="10251" width="42.7109375" customWidth="1"/>
    <col min="10252" max="10252" width="2.7109375" customWidth="1"/>
    <col min="10253" max="10254" width="8.7109375" customWidth="1"/>
    <col min="10255" max="10260" width="9.7109375" customWidth="1"/>
    <col min="10261" max="10262" width="10.7109375" customWidth="1"/>
    <col min="10263" max="10263" width="0.42578125" customWidth="1"/>
    <col min="10264" max="10264" width="0.140625" customWidth="1"/>
    <col min="10496" max="10496" width="5.42578125" customWidth="1"/>
    <col min="10497" max="10497" width="8" customWidth="1"/>
    <col min="10498" max="10498" width="7.5703125" customWidth="1"/>
    <col min="10499" max="10499" width="3.7109375" bestFit="1" customWidth="1"/>
    <col min="10500" max="10500" width="4.28515625" customWidth="1"/>
    <col min="10501" max="10502" width="4.42578125" customWidth="1"/>
    <col min="10503" max="10503" width="3.5703125" customWidth="1"/>
    <col min="10504" max="10504" width="10.42578125" customWidth="1"/>
    <col min="10505" max="10505" width="35.7109375" customWidth="1"/>
    <col min="10506" max="10506" width="22.7109375" customWidth="1"/>
    <col min="10507" max="10507" width="42.7109375" customWidth="1"/>
    <col min="10508" max="10508" width="2.7109375" customWidth="1"/>
    <col min="10509" max="10510" width="8.7109375" customWidth="1"/>
    <col min="10511" max="10516" width="9.7109375" customWidth="1"/>
    <col min="10517" max="10518" width="10.7109375" customWidth="1"/>
    <col min="10519" max="10519" width="0.42578125" customWidth="1"/>
    <col min="10520" max="10520" width="0.140625" customWidth="1"/>
    <col min="10752" max="10752" width="5.42578125" customWidth="1"/>
    <col min="10753" max="10753" width="8" customWidth="1"/>
    <col min="10754" max="10754" width="7.5703125" customWidth="1"/>
    <col min="10755" max="10755" width="3.7109375" bestFit="1" customWidth="1"/>
    <col min="10756" max="10756" width="4.28515625" customWidth="1"/>
    <col min="10757" max="10758" width="4.42578125" customWidth="1"/>
    <col min="10759" max="10759" width="3.5703125" customWidth="1"/>
    <col min="10760" max="10760" width="10.42578125" customWidth="1"/>
    <col min="10761" max="10761" width="35.7109375" customWidth="1"/>
    <col min="10762" max="10762" width="22.7109375" customWidth="1"/>
    <col min="10763" max="10763" width="42.7109375" customWidth="1"/>
    <col min="10764" max="10764" width="2.7109375" customWidth="1"/>
    <col min="10765" max="10766" width="8.7109375" customWidth="1"/>
    <col min="10767" max="10772" width="9.7109375" customWidth="1"/>
    <col min="10773" max="10774" width="10.7109375" customWidth="1"/>
    <col min="10775" max="10775" width="0.42578125" customWidth="1"/>
    <col min="10776" max="10776" width="0.140625" customWidth="1"/>
    <col min="11008" max="11008" width="5.42578125" customWidth="1"/>
    <col min="11009" max="11009" width="8" customWidth="1"/>
    <col min="11010" max="11010" width="7.5703125" customWidth="1"/>
    <col min="11011" max="11011" width="3.7109375" bestFit="1" customWidth="1"/>
    <col min="11012" max="11012" width="4.28515625" customWidth="1"/>
    <col min="11013" max="11014" width="4.42578125" customWidth="1"/>
    <col min="11015" max="11015" width="3.5703125" customWidth="1"/>
    <col min="11016" max="11016" width="10.42578125" customWidth="1"/>
    <col min="11017" max="11017" width="35.7109375" customWidth="1"/>
    <col min="11018" max="11018" width="22.7109375" customWidth="1"/>
    <col min="11019" max="11019" width="42.7109375" customWidth="1"/>
    <col min="11020" max="11020" width="2.7109375" customWidth="1"/>
    <col min="11021" max="11022" width="8.7109375" customWidth="1"/>
    <col min="11023" max="11028" width="9.7109375" customWidth="1"/>
    <col min="11029" max="11030" width="10.7109375" customWidth="1"/>
    <col min="11031" max="11031" width="0.42578125" customWidth="1"/>
    <col min="11032" max="11032" width="0.140625" customWidth="1"/>
    <col min="11264" max="11264" width="5.42578125" customWidth="1"/>
    <col min="11265" max="11265" width="8" customWidth="1"/>
    <col min="11266" max="11266" width="7.5703125" customWidth="1"/>
    <col min="11267" max="11267" width="3.7109375" bestFit="1" customWidth="1"/>
    <col min="11268" max="11268" width="4.28515625" customWidth="1"/>
    <col min="11269" max="11270" width="4.42578125" customWidth="1"/>
    <col min="11271" max="11271" width="3.5703125" customWidth="1"/>
    <col min="11272" max="11272" width="10.42578125" customWidth="1"/>
    <col min="11273" max="11273" width="35.7109375" customWidth="1"/>
    <col min="11274" max="11274" width="22.7109375" customWidth="1"/>
    <col min="11275" max="11275" width="42.7109375" customWidth="1"/>
    <col min="11276" max="11276" width="2.7109375" customWidth="1"/>
    <col min="11277" max="11278" width="8.7109375" customWidth="1"/>
    <col min="11279" max="11284" width="9.7109375" customWidth="1"/>
    <col min="11285" max="11286" width="10.7109375" customWidth="1"/>
    <col min="11287" max="11287" width="0.42578125" customWidth="1"/>
    <col min="11288" max="11288" width="0.140625" customWidth="1"/>
    <col min="11520" max="11520" width="5.42578125" customWidth="1"/>
    <col min="11521" max="11521" width="8" customWidth="1"/>
    <col min="11522" max="11522" width="7.5703125" customWidth="1"/>
    <col min="11523" max="11523" width="3.7109375" bestFit="1" customWidth="1"/>
    <col min="11524" max="11524" width="4.28515625" customWidth="1"/>
    <col min="11525" max="11526" width="4.42578125" customWidth="1"/>
    <col min="11527" max="11527" width="3.5703125" customWidth="1"/>
    <col min="11528" max="11528" width="10.42578125" customWidth="1"/>
    <col min="11529" max="11529" width="35.7109375" customWidth="1"/>
    <col min="11530" max="11530" width="22.7109375" customWidth="1"/>
    <col min="11531" max="11531" width="42.7109375" customWidth="1"/>
    <col min="11532" max="11532" width="2.7109375" customWidth="1"/>
    <col min="11533" max="11534" width="8.7109375" customWidth="1"/>
    <col min="11535" max="11540" width="9.7109375" customWidth="1"/>
    <col min="11541" max="11542" width="10.7109375" customWidth="1"/>
    <col min="11543" max="11543" width="0.42578125" customWidth="1"/>
    <col min="11544" max="11544" width="0.140625" customWidth="1"/>
    <col min="11776" max="11776" width="5.42578125" customWidth="1"/>
    <col min="11777" max="11777" width="8" customWidth="1"/>
    <col min="11778" max="11778" width="7.5703125" customWidth="1"/>
    <col min="11779" max="11779" width="3.7109375" bestFit="1" customWidth="1"/>
    <col min="11780" max="11780" width="4.28515625" customWidth="1"/>
    <col min="11781" max="11782" width="4.42578125" customWidth="1"/>
    <col min="11783" max="11783" width="3.5703125" customWidth="1"/>
    <col min="11784" max="11784" width="10.42578125" customWidth="1"/>
    <col min="11785" max="11785" width="35.7109375" customWidth="1"/>
    <col min="11786" max="11786" width="22.7109375" customWidth="1"/>
    <col min="11787" max="11787" width="42.7109375" customWidth="1"/>
    <col min="11788" max="11788" width="2.7109375" customWidth="1"/>
    <col min="11789" max="11790" width="8.7109375" customWidth="1"/>
    <col min="11791" max="11796" width="9.7109375" customWidth="1"/>
    <col min="11797" max="11798" width="10.7109375" customWidth="1"/>
    <col min="11799" max="11799" width="0.42578125" customWidth="1"/>
    <col min="11800" max="11800" width="0.140625" customWidth="1"/>
    <col min="12032" max="12032" width="5.42578125" customWidth="1"/>
    <col min="12033" max="12033" width="8" customWidth="1"/>
    <col min="12034" max="12034" width="7.5703125" customWidth="1"/>
    <col min="12035" max="12035" width="3.7109375" bestFit="1" customWidth="1"/>
    <col min="12036" max="12036" width="4.28515625" customWidth="1"/>
    <col min="12037" max="12038" width="4.42578125" customWidth="1"/>
    <col min="12039" max="12039" width="3.5703125" customWidth="1"/>
    <col min="12040" max="12040" width="10.42578125" customWidth="1"/>
    <col min="12041" max="12041" width="35.7109375" customWidth="1"/>
    <col min="12042" max="12042" width="22.7109375" customWidth="1"/>
    <col min="12043" max="12043" width="42.7109375" customWidth="1"/>
    <col min="12044" max="12044" width="2.7109375" customWidth="1"/>
    <col min="12045" max="12046" width="8.7109375" customWidth="1"/>
    <col min="12047" max="12052" width="9.7109375" customWidth="1"/>
    <col min="12053" max="12054" width="10.7109375" customWidth="1"/>
    <col min="12055" max="12055" width="0.42578125" customWidth="1"/>
    <col min="12056" max="12056" width="0.140625" customWidth="1"/>
    <col min="12288" max="12288" width="5.42578125" customWidth="1"/>
    <col min="12289" max="12289" width="8" customWidth="1"/>
    <col min="12290" max="12290" width="7.5703125" customWidth="1"/>
    <col min="12291" max="12291" width="3.7109375" bestFit="1" customWidth="1"/>
    <col min="12292" max="12292" width="4.28515625" customWidth="1"/>
    <col min="12293" max="12294" width="4.42578125" customWidth="1"/>
    <col min="12295" max="12295" width="3.5703125" customWidth="1"/>
    <col min="12296" max="12296" width="10.42578125" customWidth="1"/>
    <col min="12297" max="12297" width="35.7109375" customWidth="1"/>
    <col min="12298" max="12298" width="22.7109375" customWidth="1"/>
    <col min="12299" max="12299" width="42.7109375" customWidth="1"/>
    <col min="12300" max="12300" width="2.7109375" customWidth="1"/>
    <col min="12301" max="12302" width="8.7109375" customWidth="1"/>
    <col min="12303" max="12308" width="9.7109375" customWidth="1"/>
    <col min="12309" max="12310" width="10.7109375" customWidth="1"/>
    <col min="12311" max="12311" width="0.42578125" customWidth="1"/>
    <col min="12312" max="12312" width="0.140625" customWidth="1"/>
    <col min="12544" max="12544" width="5.42578125" customWidth="1"/>
    <col min="12545" max="12545" width="8" customWidth="1"/>
    <col min="12546" max="12546" width="7.5703125" customWidth="1"/>
    <col min="12547" max="12547" width="3.7109375" bestFit="1" customWidth="1"/>
    <col min="12548" max="12548" width="4.28515625" customWidth="1"/>
    <col min="12549" max="12550" width="4.42578125" customWidth="1"/>
    <col min="12551" max="12551" width="3.5703125" customWidth="1"/>
    <col min="12552" max="12552" width="10.42578125" customWidth="1"/>
    <col min="12553" max="12553" width="35.7109375" customWidth="1"/>
    <col min="12554" max="12554" width="22.7109375" customWidth="1"/>
    <col min="12555" max="12555" width="42.7109375" customWidth="1"/>
    <col min="12556" max="12556" width="2.7109375" customWidth="1"/>
    <col min="12557" max="12558" width="8.7109375" customWidth="1"/>
    <col min="12559" max="12564" width="9.7109375" customWidth="1"/>
    <col min="12565" max="12566" width="10.7109375" customWidth="1"/>
    <col min="12567" max="12567" width="0.42578125" customWidth="1"/>
    <col min="12568" max="12568" width="0.140625" customWidth="1"/>
    <col min="12800" max="12800" width="5.42578125" customWidth="1"/>
    <col min="12801" max="12801" width="8" customWidth="1"/>
    <col min="12802" max="12802" width="7.5703125" customWidth="1"/>
    <col min="12803" max="12803" width="3.7109375" bestFit="1" customWidth="1"/>
    <col min="12804" max="12804" width="4.28515625" customWidth="1"/>
    <col min="12805" max="12806" width="4.42578125" customWidth="1"/>
    <col min="12807" max="12807" width="3.5703125" customWidth="1"/>
    <col min="12808" max="12808" width="10.42578125" customWidth="1"/>
    <col min="12809" max="12809" width="35.7109375" customWidth="1"/>
    <col min="12810" max="12810" width="22.7109375" customWidth="1"/>
    <col min="12811" max="12811" width="42.7109375" customWidth="1"/>
    <col min="12812" max="12812" width="2.7109375" customWidth="1"/>
    <col min="12813" max="12814" width="8.7109375" customWidth="1"/>
    <col min="12815" max="12820" width="9.7109375" customWidth="1"/>
    <col min="12821" max="12822" width="10.7109375" customWidth="1"/>
    <col min="12823" max="12823" width="0.42578125" customWidth="1"/>
    <col min="12824" max="12824" width="0.140625" customWidth="1"/>
    <col min="13056" max="13056" width="5.42578125" customWidth="1"/>
    <col min="13057" max="13057" width="8" customWidth="1"/>
    <col min="13058" max="13058" width="7.5703125" customWidth="1"/>
    <col min="13059" max="13059" width="3.7109375" bestFit="1" customWidth="1"/>
    <col min="13060" max="13060" width="4.28515625" customWidth="1"/>
    <col min="13061" max="13062" width="4.42578125" customWidth="1"/>
    <col min="13063" max="13063" width="3.5703125" customWidth="1"/>
    <col min="13064" max="13064" width="10.42578125" customWidth="1"/>
    <col min="13065" max="13065" width="35.7109375" customWidth="1"/>
    <col min="13066" max="13066" width="22.7109375" customWidth="1"/>
    <col min="13067" max="13067" width="42.7109375" customWidth="1"/>
    <col min="13068" max="13068" width="2.7109375" customWidth="1"/>
    <col min="13069" max="13070" width="8.7109375" customWidth="1"/>
    <col min="13071" max="13076" width="9.7109375" customWidth="1"/>
    <col min="13077" max="13078" width="10.7109375" customWidth="1"/>
    <col min="13079" max="13079" width="0.42578125" customWidth="1"/>
    <col min="13080" max="13080" width="0.140625" customWidth="1"/>
    <col min="13312" max="13312" width="5.42578125" customWidth="1"/>
    <col min="13313" max="13313" width="8" customWidth="1"/>
    <col min="13314" max="13314" width="7.5703125" customWidth="1"/>
    <col min="13315" max="13315" width="3.7109375" bestFit="1" customWidth="1"/>
    <col min="13316" max="13316" width="4.28515625" customWidth="1"/>
    <col min="13317" max="13318" width="4.42578125" customWidth="1"/>
    <col min="13319" max="13319" width="3.5703125" customWidth="1"/>
    <col min="13320" max="13320" width="10.42578125" customWidth="1"/>
    <col min="13321" max="13321" width="35.7109375" customWidth="1"/>
    <col min="13322" max="13322" width="22.7109375" customWidth="1"/>
    <col min="13323" max="13323" width="42.7109375" customWidth="1"/>
    <col min="13324" max="13324" width="2.7109375" customWidth="1"/>
    <col min="13325" max="13326" width="8.7109375" customWidth="1"/>
    <col min="13327" max="13332" width="9.7109375" customWidth="1"/>
    <col min="13333" max="13334" width="10.7109375" customWidth="1"/>
    <col min="13335" max="13335" width="0.42578125" customWidth="1"/>
    <col min="13336" max="13336" width="0.140625" customWidth="1"/>
    <col min="13568" max="13568" width="5.42578125" customWidth="1"/>
    <col min="13569" max="13569" width="8" customWidth="1"/>
    <col min="13570" max="13570" width="7.5703125" customWidth="1"/>
    <col min="13571" max="13571" width="3.7109375" bestFit="1" customWidth="1"/>
    <col min="13572" max="13572" width="4.28515625" customWidth="1"/>
    <col min="13573" max="13574" width="4.42578125" customWidth="1"/>
    <col min="13575" max="13575" width="3.5703125" customWidth="1"/>
    <col min="13576" max="13576" width="10.42578125" customWidth="1"/>
    <col min="13577" max="13577" width="35.7109375" customWidth="1"/>
    <col min="13578" max="13578" width="22.7109375" customWidth="1"/>
    <col min="13579" max="13579" width="42.7109375" customWidth="1"/>
    <col min="13580" max="13580" width="2.7109375" customWidth="1"/>
    <col min="13581" max="13582" width="8.7109375" customWidth="1"/>
    <col min="13583" max="13588" width="9.7109375" customWidth="1"/>
    <col min="13589" max="13590" width="10.7109375" customWidth="1"/>
    <col min="13591" max="13591" width="0.42578125" customWidth="1"/>
    <col min="13592" max="13592" width="0.140625" customWidth="1"/>
    <col min="13824" max="13824" width="5.42578125" customWidth="1"/>
    <col min="13825" max="13825" width="8" customWidth="1"/>
    <col min="13826" max="13826" width="7.5703125" customWidth="1"/>
    <col min="13827" max="13827" width="3.7109375" bestFit="1" customWidth="1"/>
    <col min="13828" max="13828" width="4.28515625" customWidth="1"/>
    <col min="13829" max="13830" width="4.42578125" customWidth="1"/>
    <col min="13831" max="13831" width="3.5703125" customWidth="1"/>
    <col min="13832" max="13832" width="10.42578125" customWidth="1"/>
    <col min="13833" max="13833" width="35.7109375" customWidth="1"/>
    <col min="13834" max="13834" width="22.7109375" customWidth="1"/>
    <col min="13835" max="13835" width="42.7109375" customWidth="1"/>
    <col min="13836" max="13836" width="2.7109375" customWidth="1"/>
    <col min="13837" max="13838" width="8.7109375" customWidth="1"/>
    <col min="13839" max="13844" width="9.7109375" customWidth="1"/>
    <col min="13845" max="13846" width="10.7109375" customWidth="1"/>
    <col min="13847" max="13847" width="0.42578125" customWidth="1"/>
    <col min="13848" max="13848" width="0.140625" customWidth="1"/>
    <col min="14080" max="14080" width="5.42578125" customWidth="1"/>
    <col min="14081" max="14081" width="8" customWidth="1"/>
    <col min="14082" max="14082" width="7.5703125" customWidth="1"/>
    <col min="14083" max="14083" width="3.7109375" bestFit="1" customWidth="1"/>
    <col min="14084" max="14084" width="4.28515625" customWidth="1"/>
    <col min="14085" max="14086" width="4.42578125" customWidth="1"/>
    <col min="14087" max="14087" width="3.5703125" customWidth="1"/>
    <col min="14088" max="14088" width="10.42578125" customWidth="1"/>
    <col min="14089" max="14089" width="35.7109375" customWidth="1"/>
    <col min="14090" max="14090" width="22.7109375" customWidth="1"/>
    <col min="14091" max="14091" width="42.7109375" customWidth="1"/>
    <col min="14092" max="14092" width="2.7109375" customWidth="1"/>
    <col min="14093" max="14094" width="8.7109375" customWidth="1"/>
    <col min="14095" max="14100" width="9.7109375" customWidth="1"/>
    <col min="14101" max="14102" width="10.7109375" customWidth="1"/>
    <col min="14103" max="14103" width="0.42578125" customWidth="1"/>
    <col min="14104" max="14104" width="0.140625" customWidth="1"/>
    <col min="14336" max="14336" width="5.42578125" customWidth="1"/>
    <col min="14337" max="14337" width="8" customWidth="1"/>
    <col min="14338" max="14338" width="7.5703125" customWidth="1"/>
    <col min="14339" max="14339" width="3.7109375" bestFit="1" customWidth="1"/>
    <col min="14340" max="14340" width="4.28515625" customWidth="1"/>
    <col min="14341" max="14342" width="4.42578125" customWidth="1"/>
    <col min="14343" max="14343" width="3.5703125" customWidth="1"/>
    <col min="14344" max="14344" width="10.42578125" customWidth="1"/>
    <col min="14345" max="14345" width="35.7109375" customWidth="1"/>
    <col min="14346" max="14346" width="22.7109375" customWidth="1"/>
    <col min="14347" max="14347" width="42.7109375" customWidth="1"/>
    <col min="14348" max="14348" width="2.7109375" customWidth="1"/>
    <col min="14349" max="14350" width="8.7109375" customWidth="1"/>
    <col min="14351" max="14356" width="9.7109375" customWidth="1"/>
    <col min="14357" max="14358" width="10.7109375" customWidth="1"/>
    <col min="14359" max="14359" width="0.42578125" customWidth="1"/>
    <col min="14360" max="14360" width="0.140625" customWidth="1"/>
    <col min="14592" max="14592" width="5.42578125" customWidth="1"/>
    <col min="14593" max="14593" width="8" customWidth="1"/>
    <col min="14594" max="14594" width="7.5703125" customWidth="1"/>
    <col min="14595" max="14595" width="3.7109375" bestFit="1" customWidth="1"/>
    <col min="14596" max="14596" width="4.28515625" customWidth="1"/>
    <col min="14597" max="14598" width="4.42578125" customWidth="1"/>
    <col min="14599" max="14599" width="3.5703125" customWidth="1"/>
    <col min="14600" max="14600" width="10.42578125" customWidth="1"/>
    <col min="14601" max="14601" width="35.7109375" customWidth="1"/>
    <col min="14602" max="14602" width="22.7109375" customWidth="1"/>
    <col min="14603" max="14603" width="42.7109375" customWidth="1"/>
    <col min="14604" max="14604" width="2.7109375" customWidth="1"/>
    <col min="14605" max="14606" width="8.7109375" customWidth="1"/>
    <col min="14607" max="14612" width="9.7109375" customWidth="1"/>
    <col min="14613" max="14614" width="10.7109375" customWidth="1"/>
    <col min="14615" max="14615" width="0.42578125" customWidth="1"/>
    <col min="14616" max="14616" width="0.140625" customWidth="1"/>
    <col min="14848" max="14848" width="5.42578125" customWidth="1"/>
    <col min="14849" max="14849" width="8" customWidth="1"/>
    <col min="14850" max="14850" width="7.5703125" customWidth="1"/>
    <col min="14851" max="14851" width="3.7109375" bestFit="1" customWidth="1"/>
    <col min="14852" max="14852" width="4.28515625" customWidth="1"/>
    <col min="14853" max="14854" width="4.42578125" customWidth="1"/>
    <col min="14855" max="14855" width="3.5703125" customWidth="1"/>
    <col min="14856" max="14856" width="10.42578125" customWidth="1"/>
    <col min="14857" max="14857" width="35.7109375" customWidth="1"/>
    <col min="14858" max="14858" width="22.7109375" customWidth="1"/>
    <col min="14859" max="14859" width="42.7109375" customWidth="1"/>
    <col min="14860" max="14860" width="2.7109375" customWidth="1"/>
    <col min="14861" max="14862" width="8.7109375" customWidth="1"/>
    <col min="14863" max="14868" width="9.7109375" customWidth="1"/>
    <col min="14869" max="14870" width="10.7109375" customWidth="1"/>
    <col min="14871" max="14871" width="0.42578125" customWidth="1"/>
    <col min="14872" max="14872" width="0.140625" customWidth="1"/>
    <col min="15104" max="15104" width="5.42578125" customWidth="1"/>
    <col min="15105" max="15105" width="8" customWidth="1"/>
    <col min="15106" max="15106" width="7.5703125" customWidth="1"/>
    <col min="15107" max="15107" width="3.7109375" bestFit="1" customWidth="1"/>
    <col min="15108" max="15108" width="4.28515625" customWidth="1"/>
    <col min="15109" max="15110" width="4.42578125" customWidth="1"/>
    <col min="15111" max="15111" width="3.5703125" customWidth="1"/>
    <col min="15112" max="15112" width="10.42578125" customWidth="1"/>
    <col min="15113" max="15113" width="35.7109375" customWidth="1"/>
    <col min="15114" max="15114" width="22.7109375" customWidth="1"/>
    <col min="15115" max="15115" width="42.7109375" customWidth="1"/>
    <col min="15116" max="15116" width="2.7109375" customWidth="1"/>
    <col min="15117" max="15118" width="8.7109375" customWidth="1"/>
    <col min="15119" max="15124" width="9.7109375" customWidth="1"/>
    <col min="15125" max="15126" width="10.7109375" customWidth="1"/>
    <col min="15127" max="15127" width="0.42578125" customWidth="1"/>
    <col min="15128" max="15128" width="0.140625" customWidth="1"/>
    <col min="15360" max="15360" width="5.42578125" customWidth="1"/>
    <col min="15361" max="15361" width="8" customWidth="1"/>
    <col min="15362" max="15362" width="7.5703125" customWidth="1"/>
    <col min="15363" max="15363" width="3.7109375" bestFit="1" customWidth="1"/>
    <col min="15364" max="15364" width="4.28515625" customWidth="1"/>
    <col min="15365" max="15366" width="4.42578125" customWidth="1"/>
    <col min="15367" max="15367" width="3.5703125" customWidth="1"/>
    <col min="15368" max="15368" width="10.42578125" customWidth="1"/>
    <col min="15369" max="15369" width="35.7109375" customWidth="1"/>
    <col min="15370" max="15370" width="22.7109375" customWidth="1"/>
    <col min="15371" max="15371" width="42.7109375" customWidth="1"/>
    <col min="15372" max="15372" width="2.7109375" customWidth="1"/>
    <col min="15373" max="15374" width="8.7109375" customWidth="1"/>
    <col min="15375" max="15380" width="9.7109375" customWidth="1"/>
    <col min="15381" max="15382" width="10.7109375" customWidth="1"/>
    <col min="15383" max="15383" width="0.42578125" customWidth="1"/>
    <col min="15384" max="15384" width="0.140625" customWidth="1"/>
    <col min="15616" max="15616" width="5.42578125" customWidth="1"/>
    <col min="15617" max="15617" width="8" customWidth="1"/>
    <col min="15618" max="15618" width="7.5703125" customWidth="1"/>
    <col min="15619" max="15619" width="3.7109375" bestFit="1" customWidth="1"/>
    <col min="15620" max="15620" width="4.28515625" customWidth="1"/>
    <col min="15621" max="15622" width="4.42578125" customWidth="1"/>
    <col min="15623" max="15623" width="3.5703125" customWidth="1"/>
    <col min="15624" max="15624" width="10.42578125" customWidth="1"/>
    <col min="15625" max="15625" width="35.7109375" customWidth="1"/>
    <col min="15626" max="15626" width="22.7109375" customWidth="1"/>
    <col min="15627" max="15627" width="42.7109375" customWidth="1"/>
    <col min="15628" max="15628" width="2.7109375" customWidth="1"/>
    <col min="15629" max="15630" width="8.7109375" customWidth="1"/>
    <col min="15631" max="15636" width="9.7109375" customWidth="1"/>
    <col min="15637" max="15638" width="10.7109375" customWidth="1"/>
    <col min="15639" max="15639" width="0.42578125" customWidth="1"/>
    <col min="15640" max="15640" width="0.140625" customWidth="1"/>
    <col min="15872" max="15872" width="5.42578125" customWidth="1"/>
    <col min="15873" max="15873" width="8" customWidth="1"/>
    <col min="15874" max="15874" width="7.5703125" customWidth="1"/>
    <col min="15875" max="15875" width="3.7109375" bestFit="1" customWidth="1"/>
    <col min="15876" max="15876" width="4.28515625" customWidth="1"/>
    <col min="15877" max="15878" width="4.42578125" customWidth="1"/>
    <col min="15879" max="15879" width="3.5703125" customWidth="1"/>
    <col min="15880" max="15880" width="10.42578125" customWidth="1"/>
    <col min="15881" max="15881" width="35.7109375" customWidth="1"/>
    <col min="15882" max="15882" width="22.7109375" customWidth="1"/>
    <col min="15883" max="15883" width="42.7109375" customWidth="1"/>
    <col min="15884" max="15884" width="2.7109375" customWidth="1"/>
    <col min="15885" max="15886" width="8.7109375" customWidth="1"/>
    <col min="15887" max="15892" width="9.7109375" customWidth="1"/>
    <col min="15893" max="15894" width="10.7109375" customWidth="1"/>
    <col min="15895" max="15895" width="0.42578125" customWidth="1"/>
    <col min="15896" max="15896" width="0.140625" customWidth="1"/>
    <col min="16128" max="16128" width="5.42578125" customWidth="1"/>
    <col min="16129" max="16129" width="8" customWidth="1"/>
    <col min="16130" max="16130" width="7.5703125" customWidth="1"/>
    <col min="16131" max="16131" width="3.7109375" bestFit="1" customWidth="1"/>
    <col min="16132" max="16132" width="4.28515625" customWidth="1"/>
    <col min="16133" max="16134" width="4.42578125" customWidth="1"/>
    <col min="16135" max="16135" width="3.5703125" customWidth="1"/>
    <col min="16136" max="16136" width="10.42578125" customWidth="1"/>
    <col min="16137" max="16137" width="35.7109375" customWidth="1"/>
    <col min="16138" max="16138" width="22.7109375" customWidth="1"/>
    <col min="16139" max="16139" width="42.7109375" customWidth="1"/>
    <col min="16140" max="16140" width="2.7109375" customWidth="1"/>
    <col min="16141" max="16142" width="8.7109375" customWidth="1"/>
    <col min="16143" max="16148" width="9.7109375" customWidth="1"/>
    <col min="16149" max="16150" width="10.7109375" customWidth="1"/>
    <col min="16151" max="16151" width="0.42578125" customWidth="1"/>
    <col min="16152" max="16152" width="0.140625" customWidth="1"/>
  </cols>
  <sheetData>
    <row r="1" spans="1:24" ht="17.25" customHeight="1" x14ac:dyDescent="0.2">
      <c r="A1" s="221" t="s">
        <v>100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44"/>
      <c r="S1" s="44"/>
      <c r="T1" s="44"/>
      <c r="U1" s="44"/>
      <c r="V1" s="45"/>
      <c r="W1" s="44"/>
      <c r="X1" s="46"/>
    </row>
    <row r="2" spans="1:24" ht="12.75" customHeight="1" x14ac:dyDescent="0.2">
      <c r="A2" s="47" t="s">
        <v>101</v>
      </c>
      <c r="B2" s="44"/>
      <c r="C2" s="44"/>
      <c r="E2" s="263" t="s">
        <v>102</v>
      </c>
      <c r="F2" s="264"/>
      <c r="G2" s="264"/>
      <c r="H2" s="264"/>
      <c r="I2" s="264"/>
      <c r="J2" s="264"/>
      <c r="K2" s="130"/>
      <c r="L2" s="48" t="s">
        <v>103</v>
      </c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6"/>
    </row>
    <row r="3" spans="1:24" ht="12.75" customHeight="1" x14ac:dyDescent="0.2">
      <c r="A3" s="47"/>
      <c r="B3" s="44"/>
      <c r="C3" s="44"/>
      <c r="E3" s="263" t="s">
        <v>17</v>
      </c>
      <c r="F3" s="264"/>
      <c r="G3" s="264"/>
      <c r="H3" s="264"/>
      <c r="I3" s="264"/>
      <c r="J3" s="133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6"/>
    </row>
    <row r="4" spans="1:24" ht="25.5" customHeight="1" thickBo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9" t="s">
        <v>11</v>
      </c>
      <c r="W4" s="44"/>
      <c r="X4" s="46"/>
    </row>
    <row r="5" spans="1:24" ht="25.5" customHeight="1" x14ac:dyDescent="0.2">
      <c r="A5" s="238" t="s">
        <v>104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40"/>
      <c r="W5" s="44"/>
      <c r="X5" s="46"/>
    </row>
    <row r="6" spans="1:24" ht="25.5" customHeight="1" x14ac:dyDescent="0.2">
      <c r="A6" s="241" t="s">
        <v>105</v>
      </c>
      <c r="B6" s="245" t="s">
        <v>106</v>
      </c>
      <c r="C6" s="245" t="s">
        <v>107</v>
      </c>
      <c r="D6" s="245" t="s">
        <v>0</v>
      </c>
      <c r="E6" s="243" t="s">
        <v>21</v>
      </c>
      <c r="F6" s="243" t="s">
        <v>19</v>
      </c>
      <c r="G6" s="243" t="s">
        <v>20</v>
      </c>
      <c r="H6" s="243" t="s">
        <v>22</v>
      </c>
      <c r="I6" s="243" t="s">
        <v>23</v>
      </c>
      <c r="J6" s="247" t="s">
        <v>24</v>
      </c>
      <c r="K6" s="247" t="s">
        <v>108</v>
      </c>
      <c r="L6" s="247" t="s">
        <v>26</v>
      </c>
      <c r="M6" s="247" t="s">
        <v>27</v>
      </c>
      <c r="N6" s="247" t="s">
        <v>109</v>
      </c>
      <c r="O6" s="247" t="s">
        <v>29</v>
      </c>
      <c r="P6" s="247" t="s">
        <v>110</v>
      </c>
      <c r="Q6" s="255">
        <v>2020</v>
      </c>
      <c r="R6" s="256"/>
      <c r="S6" s="256"/>
      <c r="T6" s="256"/>
      <c r="U6" s="257" t="s">
        <v>32</v>
      </c>
      <c r="V6" s="259" t="s">
        <v>33</v>
      </c>
      <c r="W6" s="44"/>
      <c r="X6" s="46"/>
    </row>
    <row r="7" spans="1:24" ht="51" customHeight="1" thickBot="1" x14ac:dyDescent="0.25">
      <c r="A7" s="242"/>
      <c r="B7" s="246"/>
      <c r="C7" s="246"/>
      <c r="D7" s="246"/>
      <c r="E7" s="262"/>
      <c r="F7" s="262" t="s">
        <v>19</v>
      </c>
      <c r="G7" s="261"/>
      <c r="H7" s="261"/>
      <c r="I7" s="261"/>
      <c r="J7" s="244"/>
      <c r="K7" s="244"/>
      <c r="L7" s="244"/>
      <c r="M7" s="244"/>
      <c r="N7" s="244"/>
      <c r="O7" s="244"/>
      <c r="P7" s="244"/>
      <c r="Q7" s="50" t="s">
        <v>111</v>
      </c>
      <c r="R7" s="50" t="s">
        <v>112</v>
      </c>
      <c r="S7" s="50" t="s">
        <v>58</v>
      </c>
      <c r="T7" s="50" t="s">
        <v>38</v>
      </c>
      <c r="U7" s="258"/>
      <c r="V7" s="260"/>
      <c r="W7" s="51"/>
      <c r="X7" s="51"/>
    </row>
    <row r="8" spans="1:24" ht="18" customHeight="1" thickBot="1" x14ac:dyDescent="0.25">
      <c r="A8" s="267" t="s">
        <v>113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8"/>
      <c r="R8" s="268"/>
      <c r="S8" s="268"/>
      <c r="T8" s="268"/>
      <c r="U8" s="268"/>
      <c r="V8" s="268"/>
      <c r="W8" s="52"/>
      <c r="X8" s="51"/>
    </row>
    <row r="9" spans="1:24" ht="101.25" x14ac:dyDescent="0.2">
      <c r="A9" s="56">
        <v>1</v>
      </c>
      <c r="B9" s="57">
        <v>6</v>
      </c>
      <c r="C9" s="57"/>
      <c r="D9" s="58" t="s">
        <v>47</v>
      </c>
      <c r="E9" s="58">
        <v>63</v>
      </c>
      <c r="F9" s="58">
        <v>3315</v>
      </c>
      <c r="G9" s="58">
        <v>6351</v>
      </c>
      <c r="H9" s="58">
        <v>13</v>
      </c>
      <c r="I9" s="59">
        <v>66013001603</v>
      </c>
      <c r="J9" s="173" t="s">
        <v>114</v>
      </c>
      <c r="K9" s="173" t="s">
        <v>205</v>
      </c>
      <c r="L9" s="164" t="s">
        <v>206</v>
      </c>
      <c r="M9" s="60" t="s">
        <v>41</v>
      </c>
      <c r="N9" s="165">
        <f t="shared" ref="N9:N10" si="0">P9+Q9</f>
        <v>110</v>
      </c>
      <c r="O9" s="62">
        <v>2020</v>
      </c>
      <c r="P9" s="61">
        <v>0</v>
      </c>
      <c r="Q9" s="61">
        <f t="shared" ref="Q9:Q10" si="1">R9+S9</f>
        <v>110</v>
      </c>
      <c r="R9" s="61">
        <v>0</v>
      </c>
      <c r="S9" s="187">
        <v>110</v>
      </c>
      <c r="T9" s="53">
        <v>0</v>
      </c>
      <c r="U9" s="54">
        <f t="shared" ref="U9:U10" si="2">N9-P9-Q9</f>
        <v>0</v>
      </c>
      <c r="V9" s="55"/>
      <c r="W9" s="52"/>
      <c r="X9" s="51"/>
    </row>
    <row r="10" spans="1:24" ht="90.75" thickBot="1" x14ac:dyDescent="0.25">
      <c r="A10" s="56">
        <v>2</v>
      </c>
      <c r="B10" s="57">
        <v>5</v>
      </c>
      <c r="C10" s="57"/>
      <c r="D10" s="58" t="s">
        <v>57</v>
      </c>
      <c r="E10" s="58">
        <v>63</v>
      </c>
      <c r="F10" s="58">
        <v>3315</v>
      </c>
      <c r="G10" s="58">
        <v>6351</v>
      </c>
      <c r="H10" s="58">
        <v>13</v>
      </c>
      <c r="I10" s="59">
        <v>66013001604</v>
      </c>
      <c r="J10" s="173" t="s">
        <v>116</v>
      </c>
      <c r="K10" s="173" t="s">
        <v>207</v>
      </c>
      <c r="L10" s="164" t="s">
        <v>208</v>
      </c>
      <c r="M10" s="60" t="s">
        <v>41</v>
      </c>
      <c r="N10" s="165">
        <f t="shared" si="0"/>
        <v>200</v>
      </c>
      <c r="O10" s="62">
        <v>2020</v>
      </c>
      <c r="P10" s="61">
        <v>0</v>
      </c>
      <c r="Q10" s="61">
        <f t="shared" si="1"/>
        <v>200</v>
      </c>
      <c r="R10" s="61">
        <v>0</v>
      </c>
      <c r="S10" s="187">
        <v>200</v>
      </c>
      <c r="T10" s="53">
        <v>0</v>
      </c>
      <c r="U10" s="54">
        <f t="shared" si="2"/>
        <v>0</v>
      </c>
      <c r="V10" s="55"/>
      <c r="W10" s="52"/>
      <c r="X10" s="51"/>
    </row>
    <row r="11" spans="1:24" ht="12.75" customHeight="1" thickBot="1" x14ac:dyDescent="0.25">
      <c r="A11" s="265" t="s">
        <v>117</v>
      </c>
      <c r="B11" s="251"/>
      <c r="C11" s="251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63">
        <f>SUM(N9:N10)</f>
        <v>310</v>
      </c>
      <c r="O11" s="63"/>
      <c r="P11" s="63">
        <f t="shared" ref="P11:U11" si="3">SUM(P9:P10)</f>
        <v>0</v>
      </c>
      <c r="Q11" s="63">
        <f t="shared" si="3"/>
        <v>310</v>
      </c>
      <c r="R11" s="63">
        <f t="shared" si="3"/>
        <v>0</v>
      </c>
      <c r="S11" s="195">
        <f t="shared" si="3"/>
        <v>310</v>
      </c>
      <c r="T11" s="63">
        <f t="shared" si="3"/>
        <v>0</v>
      </c>
      <c r="U11" s="63">
        <f t="shared" si="3"/>
        <v>0</v>
      </c>
      <c r="V11" s="64"/>
      <c r="W11" s="52"/>
      <c r="X11" s="51"/>
    </row>
    <row r="12" spans="1:24" ht="15.75" hidden="1" thickBot="1" x14ac:dyDescent="0.25">
      <c r="A12" s="269" t="s">
        <v>118</v>
      </c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1"/>
    </row>
    <row r="13" spans="1:24" ht="13.5" hidden="1" thickBot="1" x14ac:dyDescent="0.25">
      <c r="A13" s="65"/>
      <c r="B13" s="66"/>
      <c r="C13" s="66"/>
      <c r="D13" s="66"/>
      <c r="E13" s="66"/>
      <c r="F13" s="66"/>
      <c r="G13" s="66"/>
      <c r="H13" s="66"/>
      <c r="I13" s="66"/>
      <c r="J13" s="67"/>
      <c r="K13" s="67"/>
      <c r="L13" s="66"/>
      <c r="M13" s="66"/>
      <c r="N13" s="68"/>
      <c r="O13" s="66"/>
      <c r="P13" s="69"/>
      <c r="Q13" s="69"/>
      <c r="R13" s="69"/>
      <c r="S13" s="70"/>
      <c r="T13" s="69"/>
      <c r="U13" s="69"/>
      <c r="V13" s="71"/>
    </row>
    <row r="14" spans="1:24" ht="13.5" hidden="1" thickBot="1" x14ac:dyDescent="0.25">
      <c r="A14" s="265" t="s">
        <v>117</v>
      </c>
      <c r="B14" s="251"/>
      <c r="C14" s="251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72">
        <f>SUM(N13:N13)</f>
        <v>0</v>
      </c>
      <c r="O14" s="72">
        <v>0</v>
      </c>
      <c r="P14" s="72">
        <f t="shared" ref="P14:U14" si="4">SUM(P13:P13)</f>
        <v>0</v>
      </c>
      <c r="Q14" s="72">
        <f t="shared" si="4"/>
        <v>0</v>
      </c>
      <c r="R14" s="72">
        <f t="shared" si="4"/>
        <v>0</v>
      </c>
      <c r="S14" s="73">
        <f t="shared" si="4"/>
        <v>0</v>
      </c>
      <c r="T14" s="72">
        <f t="shared" si="4"/>
        <v>0</v>
      </c>
      <c r="U14" s="72">
        <f t="shared" si="4"/>
        <v>0</v>
      </c>
      <c r="V14" s="74"/>
    </row>
    <row r="15" spans="1:24" ht="18.75" customHeight="1" thickBot="1" x14ac:dyDescent="0.25">
      <c r="A15" s="252" t="s">
        <v>119</v>
      </c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4"/>
      <c r="N15" s="75">
        <f t="shared" ref="N15:U15" si="5">N11+N14</f>
        <v>310</v>
      </c>
      <c r="O15" s="75">
        <f t="shared" si="5"/>
        <v>0</v>
      </c>
      <c r="P15" s="75">
        <f t="shared" si="5"/>
        <v>0</v>
      </c>
      <c r="Q15" s="75">
        <f t="shared" si="5"/>
        <v>310</v>
      </c>
      <c r="R15" s="75">
        <f t="shared" si="5"/>
        <v>0</v>
      </c>
      <c r="S15" s="75">
        <f t="shared" si="5"/>
        <v>310</v>
      </c>
      <c r="T15" s="75">
        <f t="shared" si="5"/>
        <v>0</v>
      </c>
      <c r="U15" s="75">
        <f t="shared" si="5"/>
        <v>0</v>
      </c>
      <c r="V15" s="76"/>
    </row>
    <row r="21" spans="11:11" x14ac:dyDescent="0.2">
      <c r="K21" s="77"/>
    </row>
    <row r="22" spans="11:11" x14ac:dyDescent="0.2">
      <c r="K22" s="77"/>
    </row>
  </sheetData>
  <mergeCells count="28">
    <mergeCell ref="A14:M14"/>
    <mergeCell ref="A15:M15"/>
    <mergeCell ref="Q6:T6"/>
    <mergeCell ref="U6:U7"/>
    <mergeCell ref="V6:V7"/>
    <mergeCell ref="A8:V8"/>
    <mergeCell ref="A11:M11"/>
    <mergeCell ref="A12:V12"/>
    <mergeCell ref="K6:K7"/>
    <mergeCell ref="L6:L7"/>
    <mergeCell ref="M6:M7"/>
    <mergeCell ref="N6:N7"/>
    <mergeCell ref="O6:O7"/>
    <mergeCell ref="P6:P7"/>
    <mergeCell ref="F6:F7"/>
    <mergeCell ref="G6:G7"/>
    <mergeCell ref="A1:Q1"/>
    <mergeCell ref="A5:V5"/>
    <mergeCell ref="A6:A7"/>
    <mergeCell ref="B6:B7"/>
    <mergeCell ref="C6:C7"/>
    <mergeCell ref="D6:D7"/>
    <mergeCell ref="E6:E7"/>
    <mergeCell ref="J6:J7"/>
    <mergeCell ref="H6:H7"/>
    <mergeCell ref="I6:I7"/>
    <mergeCell ref="E3:I3"/>
    <mergeCell ref="E2:J2"/>
  </mergeCells>
  <pageMargins left="0.70866141732283472" right="0.70866141732283472" top="0.78740157480314965" bottom="0.78740157480314965" header="0.31496062992125984" footer="0.31496062992125984"/>
  <pageSetup paperSize="9" scale="62" firstPageNumber="31" fitToHeight="0" orientation="landscape" useFirstPageNumber="1" r:id="rId1"/>
  <headerFooter>
    <oddFooter>&amp;L&amp;"Arial,Kurzíva"Zastupitelstsvo Olomouckého kraje 17.2.2020
5.6. - Rozpočet Olomouckého kraje 2019 - zapojení použitelného zůstatku a návrh na jeho rozdělení 
Příloha č. 4: Nákupy pro PO&amp;R&amp;"Arial,Kurzíva"Strana &amp;P (Celkem 35)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X16"/>
  <sheetViews>
    <sheetView showGridLines="0" view="pageBreakPreview" zoomScaleNormal="100" zoomScaleSheetLayoutView="100" workbookViewId="0">
      <selection activeCell="J14" sqref="J14"/>
    </sheetView>
  </sheetViews>
  <sheetFormatPr defaultRowHeight="12.75" x14ac:dyDescent="0.2"/>
  <cols>
    <col min="1" max="1" width="5.42578125" customWidth="1"/>
    <col min="2" max="2" width="5.28515625" hidden="1" customWidth="1"/>
    <col min="3" max="3" width="4.7109375" hidden="1" customWidth="1"/>
    <col min="4" max="4" width="3.7109375" bestFit="1" customWidth="1"/>
    <col min="5" max="5" width="4.28515625" customWidth="1"/>
    <col min="6" max="7" width="4.42578125" hidden="1" customWidth="1"/>
    <col min="8" max="8" width="2.85546875" hidden="1" customWidth="1"/>
    <col min="9" max="9" width="10.42578125" customWidth="1"/>
    <col min="10" max="10" width="35.7109375" customWidth="1"/>
    <col min="11" max="11" width="22.7109375" customWidth="1"/>
    <col min="12" max="12" width="42.7109375" customWidth="1"/>
    <col min="13" max="13" width="2.7109375" customWidth="1"/>
    <col min="14" max="15" width="8.7109375" customWidth="1"/>
    <col min="16" max="20" width="9.7109375" customWidth="1"/>
    <col min="21" max="22" width="10.7109375" customWidth="1"/>
    <col min="23" max="23" width="0.42578125" customWidth="1"/>
    <col min="24" max="24" width="0.140625" customWidth="1"/>
    <col min="256" max="256" width="5.42578125" customWidth="1"/>
    <col min="257" max="257" width="8.5703125" customWidth="1"/>
    <col min="258" max="258" width="8" customWidth="1"/>
    <col min="259" max="259" width="3.7109375" bestFit="1" customWidth="1"/>
    <col min="260" max="260" width="4.28515625" customWidth="1"/>
    <col min="261" max="262" width="4.42578125" customWidth="1"/>
    <col min="263" max="263" width="3.5703125" customWidth="1"/>
    <col min="264" max="264" width="10.42578125" customWidth="1"/>
    <col min="265" max="265" width="35.7109375" customWidth="1"/>
    <col min="266" max="266" width="22.7109375" customWidth="1"/>
    <col min="267" max="267" width="42.7109375" customWidth="1"/>
    <col min="268" max="268" width="2.7109375" customWidth="1"/>
    <col min="269" max="270" width="8.7109375" customWidth="1"/>
    <col min="271" max="276" width="9.7109375" customWidth="1"/>
    <col min="277" max="278" width="10.7109375" customWidth="1"/>
    <col min="279" max="279" width="0.42578125" customWidth="1"/>
    <col min="280" max="280" width="0.140625" customWidth="1"/>
    <col min="512" max="512" width="5.42578125" customWidth="1"/>
    <col min="513" max="513" width="8.5703125" customWidth="1"/>
    <col min="514" max="514" width="8" customWidth="1"/>
    <col min="515" max="515" width="3.7109375" bestFit="1" customWidth="1"/>
    <col min="516" max="516" width="4.28515625" customWidth="1"/>
    <col min="517" max="518" width="4.42578125" customWidth="1"/>
    <col min="519" max="519" width="3.5703125" customWidth="1"/>
    <col min="520" max="520" width="10.42578125" customWidth="1"/>
    <col min="521" max="521" width="35.7109375" customWidth="1"/>
    <col min="522" max="522" width="22.7109375" customWidth="1"/>
    <col min="523" max="523" width="42.7109375" customWidth="1"/>
    <col min="524" max="524" width="2.7109375" customWidth="1"/>
    <col min="525" max="526" width="8.7109375" customWidth="1"/>
    <col min="527" max="532" width="9.7109375" customWidth="1"/>
    <col min="533" max="534" width="10.7109375" customWidth="1"/>
    <col min="535" max="535" width="0.42578125" customWidth="1"/>
    <col min="536" max="536" width="0.140625" customWidth="1"/>
    <col min="768" max="768" width="5.42578125" customWidth="1"/>
    <col min="769" max="769" width="8.5703125" customWidth="1"/>
    <col min="770" max="770" width="8" customWidth="1"/>
    <col min="771" max="771" width="3.7109375" bestFit="1" customWidth="1"/>
    <col min="772" max="772" width="4.28515625" customWidth="1"/>
    <col min="773" max="774" width="4.42578125" customWidth="1"/>
    <col min="775" max="775" width="3.5703125" customWidth="1"/>
    <col min="776" max="776" width="10.42578125" customWidth="1"/>
    <col min="777" max="777" width="35.7109375" customWidth="1"/>
    <col min="778" max="778" width="22.7109375" customWidth="1"/>
    <col min="779" max="779" width="42.7109375" customWidth="1"/>
    <col min="780" max="780" width="2.7109375" customWidth="1"/>
    <col min="781" max="782" width="8.7109375" customWidth="1"/>
    <col min="783" max="788" width="9.7109375" customWidth="1"/>
    <col min="789" max="790" width="10.7109375" customWidth="1"/>
    <col min="791" max="791" width="0.42578125" customWidth="1"/>
    <col min="792" max="792" width="0.140625" customWidth="1"/>
    <col min="1024" max="1024" width="5.42578125" customWidth="1"/>
    <col min="1025" max="1025" width="8.5703125" customWidth="1"/>
    <col min="1026" max="1026" width="8" customWidth="1"/>
    <col min="1027" max="1027" width="3.7109375" bestFit="1" customWidth="1"/>
    <col min="1028" max="1028" width="4.28515625" customWidth="1"/>
    <col min="1029" max="1030" width="4.42578125" customWidth="1"/>
    <col min="1031" max="1031" width="3.5703125" customWidth="1"/>
    <col min="1032" max="1032" width="10.42578125" customWidth="1"/>
    <col min="1033" max="1033" width="35.7109375" customWidth="1"/>
    <col min="1034" max="1034" width="22.7109375" customWidth="1"/>
    <col min="1035" max="1035" width="42.7109375" customWidth="1"/>
    <col min="1036" max="1036" width="2.7109375" customWidth="1"/>
    <col min="1037" max="1038" width="8.7109375" customWidth="1"/>
    <col min="1039" max="1044" width="9.7109375" customWidth="1"/>
    <col min="1045" max="1046" width="10.7109375" customWidth="1"/>
    <col min="1047" max="1047" width="0.42578125" customWidth="1"/>
    <col min="1048" max="1048" width="0.140625" customWidth="1"/>
    <col min="1280" max="1280" width="5.42578125" customWidth="1"/>
    <col min="1281" max="1281" width="8.5703125" customWidth="1"/>
    <col min="1282" max="1282" width="8" customWidth="1"/>
    <col min="1283" max="1283" width="3.7109375" bestFit="1" customWidth="1"/>
    <col min="1284" max="1284" width="4.28515625" customWidth="1"/>
    <col min="1285" max="1286" width="4.42578125" customWidth="1"/>
    <col min="1287" max="1287" width="3.5703125" customWidth="1"/>
    <col min="1288" max="1288" width="10.42578125" customWidth="1"/>
    <col min="1289" max="1289" width="35.7109375" customWidth="1"/>
    <col min="1290" max="1290" width="22.7109375" customWidth="1"/>
    <col min="1291" max="1291" width="42.7109375" customWidth="1"/>
    <col min="1292" max="1292" width="2.7109375" customWidth="1"/>
    <col min="1293" max="1294" width="8.7109375" customWidth="1"/>
    <col min="1295" max="1300" width="9.7109375" customWidth="1"/>
    <col min="1301" max="1302" width="10.7109375" customWidth="1"/>
    <col min="1303" max="1303" width="0.42578125" customWidth="1"/>
    <col min="1304" max="1304" width="0.140625" customWidth="1"/>
    <col min="1536" max="1536" width="5.42578125" customWidth="1"/>
    <col min="1537" max="1537" width="8.5703125" customWidth="1"/>
    <col min="1538" max="1538" width="8" customWidth="1"/>
    <col min="1539" max="1539" width="3.7109375" bestFit="1" customWidth="1"/>
    <col min="1540" max="1540" width="4.28515625" customWidth="1"/>
    <col min="1541" max="1542" width="4.42578125" customWidth="1"/>
    <col min="1543" max="1543" width="3.5703125" customWidth="1"/>
    <col min="1544" max="1544" width="10.42578125" customWidth="1"/>
    <col min="1545" max="1545" width="35.7109375" customWidth="1"/>
    <col min="1546" max="1546" width="22.7109375" customWidth="1"/>
    <col min="1547" max="1547" width="42.7109375" customWidth="1"/>
    <col min="1548" max="1548" width="2.7109375" customWidth="1"/>
    <col min="1549" max="1550" width="8.7109375" customWidth="1"/>
    <col min="1551" max="1556" width="9.7109375" customWidth="1"/>
    <col min="1557" max="1558" width="10.7109375" customWidth="1"/>
    <col min="1559" max="1559" width="0.42578125" customWidth="1"/>
    <col min="1560" max="1560" width="0.140625" customWidth="1"/>
    <col min="1792" max="1792" width="5.42578125" customWidth="1"/>
    <col min="1793" max="1793" width="8.5703125" customWidth="1"/>
    <col min="1794" max="1794" width="8" customWidth="1"/>
    <col min="1795" max="1795" width="3.7109375" bestFit="1" customWidth="1"/>
    <col min="1796" max="1796" width="4.28515625" customWidth="1"/>
    <col min="1797" max="1798" width="4.42578125" customWidth="1"/>
    <col min="1799" max="1799" width="3.5703125" customWidth="1"/>
    <col min="1800" max="1800" width="10.42578125" customWidth="1"/>
    <col min="1801" max="1801" width="35.7109375" customWidth="1"/>
    <col min="1802" max="1802" width="22.7109375" customWidth="1"/>
    <col min="1803" max="1803" width="42.7109375" customWidth="1"/>
    <col min="1804" max="1804" width="2.7109375" customWidth="1"/>
    <col min="1805" max="1806" width="8.7109375" customWidth="1"/>
    <col min="1807" max="1812" width="9.7109375" customWidth="1"/>
    <col min="1813" max="1814" width="10.7109375" customWidth="1"/>
    <col min="1815" max="1815" width="0.42578125" customWidth="1"/>
    <col min="1816" max="1816" width="0.140625" customWidth="1"/>
    <col min="2048" max="2048" width="5.42578125" customWidth="1"/>
    <col min="2049" max="2049" width="8.5703125" customWidth="1"/>
    <col min="2050" max="2050" width="8" customWidth="1"/>
    <col min="2051" max="2051" width="3.7109375" bestFit="1" customWidth="1"/>
    <col min="2052" max="2052" width="4.28515625" customWidth="1"/>
    <col min="2053" max="2054" width="4.42578125" customWidth="1"/>
    <col min="2055" max="2055" width="3.5703125" customWidth="1"/>
    <col min="2056" max="2056" width="10.42578125" customWidth="1"/>
    <col min="2057" max="2057" width="35.7109375" customWidth="1"/>
    <col min="2058" max="2058" width="22.7109375" customWidth="1"/>
    <col min="2059" max="2059" width="42.7109375" customWidth="1"/>
    <col min="2060" max="2060" width="2.7109375" customWidth="1"/>
    <col min="2061" max="2062" width="8.7109375" customWidth="1"/>
    <col min="2063" max="2068" width="9.7109375" customWidth="1"/>
    <col min="2069" max="2070" width="10.7109375" customWidth="1"/>
    <col min="2071" max="2071" width="0.42578125" customWidth="1"/>
    <col min="2072" max="2072" width="0.140625" customWidth="1"/>
    <col min="2304" max="2304" width="5.42578125" customWidth="1"/>
    <col min="2305" max="2305" width="8.5703125" customWidth="1"/>
    <col min="2306" max="2306" width="8" customWidth="1"/>
    <col min="2307" max="2307" width="3.7109375" bestFit="1" customWidth="1"/>
    <col min="2308" max="2308" width="4.28515625" customWidth="1"/>
    <col min="2309" max="2310" width="4.42578125" customWidth="1"/>
    <col min="2311" max="2311" width="3.5703125" customWidth="1"/>
    <col min="2312" max="2312" width="10.42578125" customWidth="1"/>
    <col min="2313" max="2313" width="35.7109375" customWidth="1"/>
    <col min="2314" max="2314" width="22.7109375" customWidth="1"/>
    <col min="2315" max="2315" width="42.7109375" customWidth="1"/>
    <col min="2316" max="2316" width="2.7109375" customWidth="1"/>
    <col min="2317" max="2318" width="8.7109375" customWidth="1"/>
    <col min="2319" max="2324" width="9.7109375" customWidth="1"/>
    <col min="2325" max="2326" width="10.7109375" customWidth="1"/>
    <col min="2327" max="2327" width="0.42578125" customWidth="1"/>
    <col min="2328" max="2328" width="0.140625" customWidth="1"/>
    <col min="2560" max="2560" width="5.42578125" customWidth="1"/>
    <col min="2561" max="2561" width="8.5703125" customWidth="1"/>
    <col min="2562" max="2562" width="8" customWidth="1"/>
    <col min="2563" max="2563" width="3.7109375" bestFit="1" customWidth="1"/>
    <col min="2564" max="2564" width="4.28515625" customWidth="1"/>
    <col min="2565" max="2566" width="4.42578125" customWidth="1"/>
    <col min="2567" max="2567" width="3.5703125" customWidth="1"/>
    <col min="2568" max="2568" width="10.42578125" customWidth="1"/>
    <col min="2569" max="2569" width="35.7109375" customWidth="1"/>
    <col min="2570" max="2570" width="22.7109375" customWidth="1"/>
    <col min="2571" max="2571" width="42.7109375" customWidth="1"/>
    <col min="2572" max="2572" width="2.7109375" customWidth="1"/>
    <col min="2573" max="2574" width="8.7109375" customWidth="1"/>
    <col min="2575" max="2580" width="9.7109375" customWidth="1"/>
    <col min="2581" max="2582" width="10.7109375" customWidth="1"/>
    <col min="2583" max="2583" width="0.42578125" customWidth="1"/>
    <col min="2584" max="2584" width="0.140625" customWidth="1"/>
    <col min="2816" max="2816" width="5.42578125" customWidth="1"/>
    <col min="2817" max="2817" width="8.5703125" customWidth="1"/>
    <col min="2818" max="2818" width="8" customWidth="1"/>
    <col min="2819" max="2819" width="3.7109375" bestFit="1" customWidth="1"/>
    <col min="2820" max="2820" width="4.28515625" customWidth="1"/>
    <col min="2821" max="2822" width="4.42578125" customWidth="1"/>
    <col min="2823" max="2823" width="3.5703125" customWidth="1"/>
    <col min="2824" max="2824" width="10.42578125" customWidth="1"/>
    <col min="2825" max="2825" width="35.7109375" customWidth="1"/>
    <col min="2826" max="2826" width="22.7109375" customWidth="1"/>
    <col min="2827" max="2827" width="42.7109375" customWidth="1"/>
    <col min="2828" max="2828" width="2.7109375" customWidth="1"/>
    <col min="2829" max="2830" width="8.7109375" customWidth="1"/>
    <col min="2831" max="2836" width="9.7109375" customWidth="1"/>
    <col min="2837" max="2838" width="10.7109375" customWidth="1"/>
    <col min="2839" max="2839" width="0.42578125" customWidth="1"/>
    <col min="2840" max="2840" width="0.140625" customWidth="1"/>
    <col min="3072" max="3072" width="5.42578125" customWidth="1"/>
    <col min="3073" max="3073" width="8.5703125" customWidth="1"/>
    <col min="3074" max="3074" width="8" customWidth="1"/>
    <col min="3075" max="3075" width="3.7109375" bestFit="1" customWidth="1"/>
    <col min="3076" max="3076" width="4.28515625" customWidth="1"/>
    <col min="3077" max="3078" width="4.42578125" customWidth="1"/>
    <col min="3079" max="3079" width="3.5703125" customWidth="1"/>
    <col min="3080" max="3080" width="10.42578125" customWidth="1"/>
    <col min="3081" max="3081" width="35.7109375" customWidth="1"/>
    <col min="3082" max="3082" width="22.7109375" customWidth="1"/>
    <col min="3083" max="3083" width="42.7109375" customWidth="1"/>
    <col min="3084" max="3084" width="2.7109375" customWidth="1"/>
    <col min="3085" max="3086" width="8.7109375" customWidth="1"/>
    <col min="3087" max="3092" width="9.7109375" customWidth="1"/>
    <col min="3093" max="3094" width="10.7109375" customWidth="1"/>
    <col min="3095" max="3095" width="0.42578125" customWidth="1"/>
    <col min="3096" max="3096" width="0.140625" customWidth="1"/>
    <col min="3328" max="3328" width="5.42578125" customWidth="1"/>
    <col min="3329" max="3329" width="8.5703125" customWidth="1"/>
    <col min="3330" max="3330" width="8" customWidth="1"/>
    <col min="3331" max="3331" width="3.7109375" bestFit="1" customWidth="1"/>
    <col min="3332" max="3332" width="4.28515625" customWidth="1"/>
    <col min="3333" max="3334" width="4.42578125" customWidth="1"/>
    <col min="3335" max="3335" width="3.5703125" customWidth="1"/>
    <col min="3336" max="3336" width="10.42578125" customWidth="1"/>
    <col min="3337" max="3337" width="35.7109375" customWidth="1"/>
    <col min="3338" max="3338" width="22.7109375" customWidth="1"/>
    <col min="3339" max="3339" width="42.7109375" customWidth="1"/>
    <col min="3340" max="3340" width="2.7109375" customWidth="1"/>
    <col min="3341" max="3342" width="8.7109375" customWidth="1"/>
    <col min="3343" max="3348" width="9.7109375" customWidth="1"/>
    <col min="3349" max="3350" width="10.7109375" customWidth="1"/>
    <col min="3351" max="3351" width="0.42578125" customWidth="1"/>
    <col min="3352" max="3352" width="0.140625" customWidth="1"/>
    <col min="3584" max="3584" width="5.42578125" customWidth="1"/>
    <col min="3585" max="3585" width="8.5703125" customWidth="1"/>
    <col min="3586" max="3586" width="8" customWidth="1"/>
    <col min="3587" max="3587" width="3.7109375" bestFit="1" customWidth="1"/>
    <col min="3588" max="3588" width="4.28515625" customWidth="1"/>
    <col min="3589" max="3590" width="4.42578125" customWidth="1"/>
    <col min="3591" max="3591" width="3.5703125" customWidth="1"/>
    <col min="3592" max="3592" width="10.42578125" customWidth="1"/>
    <col min="3593" max="3593" width="35.7109375" customWidth="1"/>
    <col min="3594" max="3594" width="22.7109375" customWidth="1"/>
    <col min="3595" max="3595" width="42.7109375" customWidth="1"/>
    <col min="3596" max="3596" width="2.7109375" customWidth="1"/>
    <col min="3597" max="3598" width="8.7109375" customWidth="1"/>
    <col min="3599" max="3604" width="9.7109375" customWidth="1"/>
    <col min="3605" max="3606" width="10.7109375" customWidth="1"/>
    <col min="3607" max="3607" width="0.42578125" customWidth="1"/>
    <col min="3608" max="3608" width="0.140625" customWidth="1"/>
    <col min="3840" max="3840" width="5.42578125" customWidth="1"/>
    <col min="3841" max="3841" width="8.5703125" customWidth="1"/>
    <col min="3842" max="3842" width="8" customWidth="1"/>
    <col min="3843" max="3843" width="3.7109375" bestFit="1" customWidth="1"/>
    <col min="3844" max="3844" width="4.28515625" customWidth="1"/>
    <col min="3845" max="3846" width="4.42578125" customWidth="1"/>
    <col min="3847" max="3847" width="3.5703125" customWidth="1"/>
    <col min="3848" max="3848" width="10.42578125" customWidth="1"/>
    <col min="3849" max="3849" width="35.7109375" customWidth="1"/>
    <col min="3850" max="3850" width="22.7109375" customWidth="1"/>
    <col min="3851" max="3851" width="42.7109375" customWidth="1"/>
    <col min="3852" max="3852" width="2.7109375" customWidth="1"/>
    <col min="3853" max="3854" width="8.7109375" customWidth="1"/>
    <col min="3855" max="3860" width="9.7109375" customWidth="1"/>
    <col min="3861" max="3862" width="10.7109375" customWidth="1"/>
    <col min="3863" max="3863" width="0.42578125" customWidth="1"/>
    <col min="3864" max="3864" width="0.140625" customWidth="1"/>
    <col min="4096" max="4096" width="5.42578125" customWidth="1"/>
    <col min="4097" max="4097" width="8.5703125" customWidth="1"/>
    <col min="4098" max="4098" width="8" customWidth="1"/>
    <col min="4099" max="4099" width="3.7109375" bestFit="1" customWidth="1"/>
    <col min="4100" max="4100" width="4.28515625" customWidth="1"/>
    <col min="4101" max="4102" width="4.42578125" customWidth="1"/>
    <col min="4103" max="4103" width="3.5703125" customWidth="1"/>
    <col min="4104" max="4104" width="10.42578125" customWidth="1"/>
    <col min="4105" max="4105" width="35.7109375" customWidth="1"/>
    <col min="4106" max="4106" width="22.7109375" customWidth="1"/>
    <col min="4107" max="4107" width="42.7109375" customWidth="1"/>
    <col min="4108" max="4108" width="2.7109375" customWidth="1"/>
    <col min="4109" max="4110" width="8.7109375" customWidth="1"/>
    <col min="4111" max="4116" width="9.7109375" customWidth="1"/>
    <col min="4117" max="4118" width="10.7109375" customWidth="1"/>
    <col min="4119" max="4119" width="0.42578125" customWidth="1"/>
    <col min="4120" max="4120" width="0.140625" customWidth="1"/>
    <col min="4352" max="4352" width="5.42578125" customWidth="1"/>
    <col min="4353" max="4353" width="8.5703125" customWidth="1"/>
    <col min="4354" max="4354" width="8" customWidth="1"/>
    <col min="4355" max="4355" width="3.7109375" bestFit="1" customWidth="1"/>
    <col min="4356" max="4356" width="4.28515625" customWidth="1"/>
    <col min="4357" max="4358" width="4.42578125" customWidth="1"/>
    <col min="4359" max="4359" width="3.5703125" customWidth="1"/>
    <col min="4360" max="4360" width="10.42578125" customWidth="1"/>
    <col min="4361" max="4361" width="35.7109375" customWidth="1"/>
    <col min="4362" max="4362" width="22.7109375" customWidth="1"/>
    <col min="4363" max="4363" width="42.7109375" customWidth="1"/>
    <col min="4364" max="4364" width="2.7109375" customWidth="1"/>
    <col min="4365" max="4366" width="8.7109375" customWidth="1"/>
    <col min="4367" max="4372" width="9.7109375" customWidth="1"/>
    <col min="4373" max="4374" width="10.7109375" customWidth="1"/>
    <col min="4375" max="4375" width="0.42578125" customWidth="1"/>
    <col min="4376" max="4376" width="0.140625" customWidth="1"/>
    <col min="4608" max="4608" width="5.42578125" customWidth="1"/>
    <col min="4609" max="4609" width="8.5703125" customWidth="1"/>
    <col min="4610" max="4610" width="8" customWidth="1"/>
    <col min="4611" max="4611" width="3.7109375" bestFit="1" customWidth="1"/>
    <col min="4612" max="4612" width="4.28515625" customWidth="1"/>
    <col min="4613" max="4614" width="4.42578125" customWidth="1"/>
    <col min="4615" max="4615" width="3.5703125" customWidth="1"/>
    <col min="4616" max="4616" width="10.42578125" customWidth="1"/>
    <col min="4617" max="4617" width="35.7109375" customWidth="1"/>
    <col min="4618" max="4618" width="22.7109375" customWidth="1"/>
    <col min="4619" max="4619" width="42.7109375" customWidth="1"/>
    <col min="4620" max="4620" width="2.7109375" customWidth="1"/>
    <col min="4621" max="4622" width="8.7109375" customWidth="1"/>
    <col min="4623" max="4628" width="9.7109375" customWidth="1"/>
    <col min="4629" max="4630" width="10.7109375" customWidth="1"/>
    <col min="4631" max="4631" width="0.42578125" customWidth="1"/>
    <col min="4632" max="4632" width="0.140625" customWidth="1"/>
    <col min="4864" max="4864" width="5.42578125" customWidth="1"/>
    <col min="4865" max="4865" width="8.5703125" customWidth="1"/>
    <col min="4866" max="4866" width="8" customWidth="1"/>
    <col min="4867" max="4867" width="3.7109375" bestFit="1" customWidth="1"/>
    <col min="4868" max="4868" width="4.28515625" customWidth="1"/>
    <col min="4869" max="4870" width="4.42578125" customWidth="1"/>
    <col min="4871" max="4871" width="3.5703125" customWidth="1"/>
    <col min="4872" max="4872" width="10.42578125" customWidth="1"/>
    <col min="4873" max="4873" width="35.7109375" customWidth="1"/>
    <col min="4874" max="4874" width="22.7109375" customWidth="1"/>
    <col min="4875" max="4875" width="42.7109375" customWidth="1"/>
    <col min="4876" max="4876" width="2.7109375" customWidth="1"/>
    <col min="4877" max="4878" width="8.7109375" customWidth="1"/>
    <col min="4879" max="4884" width="9.7109375" customWidth="1"/>
    <col min="4885" max="4886" width="10.7109375" customWidth="1"/>
    <col min="4887" max="4887" width="0.42578125" customWidth="1"/>
    <col min="4888" max="4888" width="0.140625" customWidth="1"/>
    <col min="5120" max="5120" width="5.42578125" customWidth="1"/>
    <col min="5121" max="5121" width="8.5703125" customWidth="1"/>
    <col min="5122" max="5122" width="8" customWidth="1"/>
    <col min="5123" max="5123" width="3.7109375" bestFit="1" customWidth="1"/>
    <col min="5124" max="5124" width="4.28515625" customWidth="1"/>
    <col min="5125" max="5126" width="4.42578125" customWidth="1"/>
    <col min="5127" max="5127" width="3.5703125" customWidth="1"/>
    <col min="5128" max="5128" width="10.42578125" customWidth="1"/>
    <col min="5129" max="5129" width="35.7109375" customWidth="1"/>
    <col min="5130" max="5130" width="22.7109375" customWidth="1"/>
    <col min="5131" max="5131" width="42.7109375" customWidth="1"/>
    <col min="5132" max="5132" width="2.7109375" customWidth="1"/>
    <col min="5133" max="5134" width="8.7109375" customWidth="1"/>
    <col min="5135" max="5140" width="9.7109375" customWidth="1"/>
    <col min="5141" max="5142" width="10.7109375" customWidth="1"/>
    <col min="5143" max="5143" width="0.42578125" customWidth="1"/>
    <col min="5144" max="5144" width="0.140625" customWidth="1"/>
    <col min="5376" max="5376" width="5.42578125" customWidth="1"/>
    <col min="5377" max="5377" width="8.5703125" customWidth="1"/>
    <col min="5378" max="5378" width="8" customWidth="1"/>
    <col min="5379" max="5379" width="3.7109375" bestFit="1" customWidth="1"/>
    <col min="5380" max="5380" width="4.28515625" customWidth="1"/>
    <col min="5381" max="5382" width="4.42578125" customWidth="1"/>
    <col min="5383" max="5383" width="3.5703125" customWidth="1"/>
    <col min="5384" max="5384" width="10.42578125" customWidth="1"/>
    <col min="5385" max="5385" width="35.7109375" customWidth="1"/>
    <col min="5386" max="5386" width="22.7109375" customWidth="1"/>
    <col min="5387" max="5387" width="42.7109375" customWidth="1"/>
    <col min="5388" max="5388" width="2.7109375" customWidth="1"/>
    <col min="5389" max="5390" width="8.7109375" customWidth="1"/>
    <col min="5391" max="5396" width="9.7109375" customWidth="1"/>
    <col min="5397" max="5398" width="10.7109375" customWidth="1"/>
    <col min="5399" max="5399" width="0.42578125" customWidth="1"/>
    <col min="5400" max="5400" width="0.140625" customWidth="1"/>
    <col min="5632" max="5632" width="5.42578125" customWidth="1"/>
    <col min="5633" max="5633" width="8.5703125" customWidth="1"/>
    <col min="5634" max="5634" width="8" customWidth="1"/>
    <col min="5635" max="5635" width="3.7109375" bestFit="1" customWidth="1"/>
    <col min="5636" max="5636" width="4.28515625" customWidth="1"/>
    <col min="5637" max="5638" width="4.42578125" customWidth="1"/>
    <col min="5639" max="5639" width="3.5703125" customWidth="1"/>
    <col min="5640" max="5640" width="10.42578125" customWidth="1"/>
    <col min="5641" max="5641" width="35.7109375" customWidth="1"/>
    <col min="5642" max="5642" width="22.7109375" customWidth="1"/>
    <col min="5643" max="5643" width="42.7109375" customWidth="1"/>
    <col min="5644" max="5644" width="2.7109375" customWidth="1"/>
    <col min="5645" max="5646" width="8.7109375" customWidth="1"/>
    <col min="5647" max="5652" width="9.7109375" customWidth="1"/>
    <col min="5653" max="5654" width="10.7109375" customWidth="1"/>
    <col min="5655" max="5655" width="0.42578125" customWidth="1"/>
    <col min="5656" max="5656" width="0.140625" customWidth="1"/>
    <col min="5888" max="5888" width="5.42578125" customWidth="1"/>
    <col min="5889" max="5889" width="8.5703125" customWidth="1"/>
    <col min="5890" max="5890" width="8" customWidth="1"/>
    <col min="5891" max="5891" width="3.7109375" bestFit="1" customWidth="1"/>
    <col min="5892" max="5892" width="4.28515625" customWidth="1"/>
    <col min="5893" max="5894" width="4.42578125" customWidth="1"/>
    <col min="5895" max="5895" width="3.5703125" customWidth="1"/>
    <col min="5896" max="5896" width="10.42578125" customWidth="1"/>
    <col min="5897" max="5897" width="35.7109375" customWidth="1"/>
    <col min="5898" max="5898" width="22.7109375" customWidth="1"/>
    <col min="5899" max="5899" width="42.7109375" customWidth="1"/>
    <col min="5900" max="5900" width="2.7109375" customWidth="1"/>
    <col min="5901" max="5902" width="8.7109375" customWidth="1"/>
    <col min="5903" max="5908" width="9.7109375" customWidth="1"/>
    <col min="5909" max="5910" width="10.7109375" customWidth="1"/>
    <col min="5911" max="5911" width="0.42578125" customWidth="1"/>
    <col min="5912" max="5912" width="0.140625" customWidth="1"/>
    <col min="6144" max="6144" width="5.42578125" customWidth="1"/>
    <col min="6145" max="6145" width="8.5703125" customWidth="1"/>
    <col min="6146" max="6146" width="8" customWidth="1"/>
    <col min="6147" max="6147" width="3.7109375" bestFit="1" customWidth="1"/>
    <col min="6148" max="6148" width="4.28515625" customWidth="1"/>
    <col min="6149" max="6150" width="4.42578125" customWidth="1"/>
    <col min="6151" max="6151" width="3.5703125" customWidth="1"/>
    <col min="6152" max="6152" width="10.42578125" customWidth="1"/>
    <col min="6153" max="6153" width="35.7109375" customWidth="1"/>
    <col min="6154" max="6154" width="22.7109375" customWidth="1"/>
    <col min="6155" max="6155" width="42.7109375" customWidth="1"/>
    <col min="6156" max="6156" width="2.7109375" customWidth="1"/>
    <col min="6157" max="6158" width="8.7109375" customWidth="1"/>
    <col min="6159" max="6164" width="9.7109375" customWidth="1"/>
    <col min="6165" max="6166" width="10.7109375" customWidth="1"/>
    <col min="6167" max="6167" width="0.42578125" customWidth="1"/>
    <col min="6168" max="6168" width="0.140625" customWidth="1"/>
    <col min="6400" max="6400" width="5.42578125" customWidth="1"/>
    <col min="6401" max="6401" width="8.5703125" customWidth="1"/>
    <col min="6402" max="6402" width="8" customWidth="1"/>
    <col min="6403" max="6403" width="3.7109375" bestFit="1" customWidth="1"/>
    <col min="6404" max="6404" width="4.28515625" customWidth="1"/>
    <col min="6405" max="6406" width="4.42578125" customWidth="1"/>
    <col min="6407" max="6407" width="3.5703125" customWidth="1"/>
    <col min="6408" max="6408" width="10.42578125" customWidth="1"/>
    <col min="6409" max="6409" width="35.7109375" customWidth="1"/>
    <col min="6410" max="6410" width="22.7109375" customWidth="1"/>
    <col min="6411" max="6411" width="42.7109375" customWidth="1"/>
    <col min="6412" max="6412" width="2.7109375" customWidth="1"/>
    <col min="6413" max="6414" width="8.7109375" customWidth="1"/>
    <col min="6415" max="6420" width="9.7109375" customWidth="1"/>
    <col min="6421" max="6422" width="10.7109375" customWidth="1"/>
    <col min="6423" max="6423" width="0.42578125" customWidth="1"/>
    <col min="6424" max="6424" width="0.140625" customWidth="1"/>
    <col min="6656" max="6656" width="5.42578125" customWidth="1"/>
    <col min="6657" max="6657" width="8.5703125" customWidth="1"/>
    <col min="6658" max="6658" width="8" customWidth="1"/>
    <col min="6659" max="6659" width="3.7109375" bestFit="1" customWidth="1"/>
    <col min="6660" max="6660" width="4.28515625" customWidth="1"/>
    <col min="6661" max="6662" width="4.42578125" customWidth="1"/>
    <col min="6663" max="6663" width="3.5703125" customWidth="1"/>
    <col min="6664" max="6664" width="10.42578125" customWidth="1"/>
    <col min="6665" max="6665" width="35.7109375" customWidth="1"/>
    <col min="6666" max="6666" width="22.7109375" customWidth="1"/>
    <col min="6667" max="6667" width="42.7109375" customWidth="1"/>
    <col min="6668" max="6668" width="2.7109375" customWidth="1"/>
    <col min="6669" max="6670" width="8.7109375" customWidth="1"/>
    <col min="6671" max="6676" width="9.7109375" customWidth="1"/>
    <col min="6677" max="6678" width="10.7109375" customWidth="1"/>
    <col min="6679" max="6679" width="0.42578125" customWidth="1"/>
    <col min="6680" max="6680" width="0.140625" customWidth="1"/>
    <col min="6912" max="6912" width="5.42578125" customWidth="1"/>
    <col min="6913" max="6913" width="8.5703125" customWidth="1"/>
    <col min="6914" max="6914" width="8" customWidth="1"/>
    <col min="6915" max="6915" width="3.7109375" bestFit="1" customWidth="1"/>
    <col min="6916" max="6916" width="4.28515625" customWidth="1"/>
    <col min="6917" max="6918" width="4.42578125" customWidth="1"/>
    <col min="6919" max="6919" width="3.5703125" customWidth="1"/>
    <col min="6920" max="6920" width="10.42578125" customWidth="1"/>
    <col min="6921" max="6921" width="35.7109375" customWidth="1"/>
    <col min="6922" max="6922" width="22.7109375" customWidth="1"/>
    <col min="6923" max="6923" width="42.7109375" customWidth="1"/>
    <col min="6924" max="6924" width="2.7109375" customWidth="1"/>
    <col min="6925" max="6926" width="8.7109375" customWidth="1"/>
    <col min="6927" max="6932" width="9.7109375" customWidth="1"/>
    <col min="6933" max="6934" width="10.7109375" customWidth="1"/>
    <col min="6935" max="6935" width="0.42578125" customWidth="1"/>
    <col min="6936" max="6936" width="0.140625" customWidth="1"/>
    <col min="7168" max="7168" width="5.42578125" customWidth="1"/>
    <col min="7169" max="7169" width="8.5703125" customWidth="1"/>
    <col min="7170" max="7170" width="8" customWidth="1"/>
    <col min="7171" max="7171" width="3.7109375" bestFit="1" customWidth="1"/>
    <col min="7172" max="7172" width="4.28515625" customWidth="1"/>
    <col min="7173" max="7174" width="4.42578125" customWidth="1"/>
    <col min="7175" max="7175" width="3.5703125" customWidth="1"/>
    <col min="7176" max="7176" width="10.42578125" customWidth="1"/>
    <col min="7177" max="7177" width="35.7109375" customWidth="1"/>
    <col min="7178" max="7178" width="22.7109375" customWidth="1"/>
    <col min="7179" max="7179" width="42.7109375" customWidth="1"/>
    <col min="7180" max="7180" width="2.7109375" customWidth="1"/>
    <col min="7181" max="7182" width="8.7109375" customWidth="1"/>
    <col min="7183" max="7188" width="9.7109375" customWidth="1"/>
    <col min="7189" max="7190" width="10.7109375" customWidth="1"/>
    <col min="7191" max="7191" width="0.42578125" customWidth="1"/>
    <col min="7192" max="7192" width="0.140625" customWidth="1"/>
    <col min="7424" max="7424" width="5.42578125" customWidth="1"/>
    <col min="7425" max="7425" width="8.5703125" customWidth="1"/>
    <col min="7426" max="7426" width="8" customWidth="1"/>
    <col min="7427" max="7427" width="3.7109375" bestFit="1" customWidth="1"/>
    <col min="7428" max="7428" width="4.28515625" customWidth="1"/>
    <col min="7429" max="7430" width="4.42578125" customWidth="1"/>
    <col min="7431" max="7431" width="3.5703125" customWidth="1"/>
    <col min="7432" max="7432" width="10.42578125" customWidth="1"/>
    <col min="7433" max="7433" width="35.7109375" customWidth="1"/>
    <col min="7434" max="7434" width="22.7109375" customWidth="1"/>
    <col min="7435" max="7435" width="42.7109375" customWidth="1"/>
    <col min="7436" max="7436" width="2.7109375" customWidth="1"/>
    <col min="7437" max="7438" width="8.7109375" customWidth="1"/>
    <col min="7439" max="7444" width="9.7109375" customWidth="1"/>
    <col min="7445" max="7446" width="10.7109375" customWidth="1"/>
    <col min="7447" max="7447" width="0.42578125" customWidth="1"/>
    <col min="7448" max="7448" width="0.140625" customWidth="1"/>
    <col min="7680" max="7680" width="5.42578125" customWidth="1"/>
    <col min="7681" max="7681" width="8.5703125" customWidth="1"/>
    <col min="7682" max="7682" width="8" customWidth="1"/>
    <col min="7683" max="7683" width="3.7109375" bestFit="1" customWidth="1"/>
    <col min="7684" max="7684" width="4.28515625" customWidth="1"/>
    <col min="7685" max="7686" width="4.42578125" customWidth="1"/>
    <col min="7687" max="7687" width="3.5703125" customWidth="1"/>
    <col min="7688" max="7688" width="10.42578125" customWidth="1"/>
    <col min="7689" max="7689" width="35.7109375" customWidth="1"/>
    <col min="7690" max="7690" width="22.7109375" customWidth="1"/>
    <col min="7691" max="7691" width="42.7109375" customWidth="1"/>
    <col min="7692" max="7692" width="2.7109375" customWidth="1"/>
    <col min="7693" max="7694" width="8.7109375" customWidth="1"/>
    <col min="7695" max="7700" width="9.7109375" customWidth="1"/>
    <col min="7701" max="7702" width="10.7109375" customWidth="1"/>
    <col min="7703" max="7703" width="0.42578125" customWidth="1"/>
    <col min="7704" max="7704" width="0.140625" customWidth="1"/>
    <col min="7936" max="7936" width="5.42578125" customWidth="1"/>
    <col min="7937" max="7937" width="8.5703125" customWidth="1"/>
    <col min="7938" max="7938" width="8" customWidth="1"/>
    <col min="7939" max="7939" width="3.7109375" bestFit="1" customWidth="1"/>
    <col min="7940" max="7940" width="4.28515625" customWidth="1"/>
    <col min="7941" max="7942" width="4.42578125" customWidth="1"/>
    <col min="7943" max="7943" width="3.5703125" customWidth="1"/>
    <col min="7944" max="7944" width="10.42578125" customWidth="1"/>
    <col min="7945" max="7945" width="35.7109375" customWidth="1"/>
    <col min="7946" max="7946" width="22.7109375" customWidth="1"/>
    <col min="7947" max="7947" width="42.7109375" customWidth="1"/>
    <col min="7948" max="7948" width="2.7109375" customWidth="1"/>
    <col min="7949" max="7950" width="8.7109375" customWidth="1"/>
    <col min="7951" max="7956" width="9.7109375" customWidth="1"/>
    <col min="7957" max="7958" width="10.7109375" customWidth="1"/>
    <col min="7959" max="7959" width="0.42578125" customWidth="1"/>
    <col min="7960" max="7960" width="0.140625" customWidth="1"/>
    <col min="8192" max="8192" width="5.42578125" customWidth="1"/>
    <col min="8193" max="8193" width="8.5703125" customWidth="1"/>
    <col min="8194" max="8194" width="8" customWidth="1"/>
    <col min="8195" max="8195" width="3.7109375" bestFit="1" customWidth="1"/>
    <col min="8196" max="8196" width="4.28515625" customWidth="1"/>
    <col min="8197" max="8198" width="4.42578125" customWidth="1"/>
    <col min="8199" max="8199" width="3.5703125" customWidth="1"/>
    <col min="8200" max="8200" width="10.42578125" customWidth="1"/>
    <col min="8201" max="8201" width="35.7109375" customWidth="1"/>
    <col min="8202" max="8202" width="22.7109375" customWidth="1"/>
    <col min="8203" max="8203" width="42.7109375" customWidth="1"/>
    <col min="8204" max="8204" width="2.7109375" customWidth="1"/>
    <col min="8205" max="8206" width="8.7109375" customWidth="1"/>
    <col min="8207" max="8212" width="9.7109375" customWidth="1"/>
    <col min="8213" max="8214" width="10.7109375" customWidth="1"/>
    <col min="8215" max="8215" width="0.42578125" customWidth="1"/>
    <col min="8216" max="8216" width="0.140625" customWidth="1"/>
    <col min="8448" max="8448" width="5.42578125" customWidth="1"/>
    <col min="8449" max="8449" width="8.5703125" customWidth="1"/>
    <col min="8450" max="8450" width="8" customWidth="1"/>
    <col min="8451" max="8451" width="3.7109375" bestFit="1" customWidth="1"/>
    <col min="8452" max="8452" width="4.28515625" customWidth="1"/>
    <col min="8453" max="8454" width="4.42578125" customWidth="1"/>
    <col min="8455" max="8455" width="3.5703125" customWidth="1"/>
    <col min="8456" max="8456" width="10.42578125" customWidth="1"/>
    <col min="8457" max="8457" width="35.7109375" customWidth="1"/>
    <col min="8458" max="8458" width="22.7109375" customWidth="1"/>
    <col min="8459" max="8459" width="42.7109375" customWidth="1"/>
    <col min="8460" max="8460" width="2.7109375" customWidth="1"/>
    <col min="8461" max="8462" width="8.7109375" customWidth="1"/>
    <col min="8463" max="8468" width="9.7109375" customWidth="1"/>
    <col min="8469" max="8470" width="10.7109375" customWidth="1"/>
    <col min="8471" max="8471" width="0.42578125" customWidth="1"/>
    <col min="8472" max="8472" width="0.140625" customWidth="1"/>
    <col min="8704" max="8704" width="5.42578125" customWidth="1"/>
    <col min="8705" max="8705" width="8.5703125" customWidth="1"/>
    <col min="8706" max="8706" width="8" customWidth="1"/>
    <col min="8707" max="8707" width="3.7109375" bestFit="1" customWidth="1"/>
    <col min="8708" max="8708" width="4.28515625" customWidth="1"/>
    <col min="8709" max="8710" width="4.42578125" customWidth="1"/>
    <col min="8711" max="8711" width="3.5703125" customWidth="1"/>
    <col min="8712" max="8712" width="10.42578125" customWidth="1"/>
    <col min="8713" max="8713" width="35.7109375" customWidth="1"/>
    <col min="8714" max="8714" width="22.7109375" customWidth="1"/>
    <col min="8715" max="8715" width="42.7109375" customWidth="1"/>
    <col min="8716" max="8716" width="2.7109375" customWidth="1"/>
    <col min="8717" max="8718" width="8.7109375" customWidth="1"/>
    <col min="8719" max="8724" width="9.7109375" customWidth="1"/>
    <col min="8725" max="8726" width="10.7109375" customWidth="1"/>
    <col min="8727" max="8727" width="0.42578125" customWidth="1"/>
    <col min="8728" max="8728" width="0.140625" customWidth="1"/>
    <col min="8960" max="8960" width="5.42578125" customWidth="1"/>
    <col min="8961" max="8961" width="8.5703125" customWidth="1"/>
    <col min="8962" max="8962" width="8" customWidth="1"/>
    <col min="8963" max="8963" width="3.7109375" bestFit="1" customWidth="1"/>
    <col min="8964" max="8964" width="4.28515625" customWidth="1"/>
    <col min="8965" max="8966" width="4.42578125" customWidth="1"/>
    <col min="8967" max="8967" width="3.5703125" customWidth="1"/>
    <col min="8968" max="8968" width="10.42578125" customWidth="1"/>
    <col min="8969" max="8969" width="35.7109375" customWidth="1"/>
    <col min="8970" max="8970" width="22.7109375" customWidth="1"/>
    <col min="8971" max="8971" width="42.7109375" customWidth="1"/>
    <col min="8972" max="8972" width="2.7109375" customWidth="1"/>
    <col min="8973" max="8974" width="8.7109375" customWidth="1"/>
    <col min="8975" max="8980" width="9.7109375" customWidth="1"/>
    <col min="8981" max="8982" width="10.7109375" customWidth="1"/>
    <col min="8983" max="8983" width="0.42578125" customWidth="1"/>
    <col min="8984" max="8984" width="0.140625" customWidth="1"/>
    <col min="9216" max="9216" width="5.42578125" customWidth="1"/>
    <col min="9217" max="9217" width="8.5703125" customWidth="1"/>
    <col min="9218" max="9218" width="8" customWidth="1"/>
    <col min="9219" max="9219" width="3.7109375" bestFit="1" customWidth="1"/>
    <col min="9220" max="9220" width="4.28515625" customWidth="1"/>
    <col min="9221" max="9222" width="4.42578125" customWidth="1"/>
    <col min="9223" max="9223" width="3.5703125" customWidth="1"/>
    <col min="9224" max="9224" width="10.42578125" customWidth="1"/>
    <col min="9225" max="9225" width="35.7109375" customWidth="1"/>
    <col min="9226" max="9226" width="22.7109375" customWidth="1"/>
    <col min="9227" max="9227" width="42.7109375" customWidth="1"/>
    <col min="9228" max="9228" width="2.7109375" customWidth="1"/>
    <col min="9229" max="9230" width="8.7109375" customWidth="1"/>
    <col min="9231" max="9236" width="9.7109375" customWidth="1"/>
    <col min="9237" max="9238" width="10.7109375" customWidth="1"/>
    <col min="9239" max="9239" width="0.42578125" customWidth="1"/>
    <col min="9240" max="9240" width="0.140625" customWidth="1"/>
    <col min="9472" max="9472" width="5.42578125" customWidth="1"/>
    <col min="9473" max="9473" width="8.5703125" customWidth="1"/>
    <col min="9474" max="9474" width="8" customWidth="1"/>
    <col min="9475" max="9475" width="3.7109375" bestFit="1" customWidth="1"/>
    <col min="9476" max="9476" width="4.28515625" customWidth="1"/>
    <col min="9477" max="9478" width="4.42578125" customWidth="1"/>
    <col min="9479" max="9479" width="3.5703125" customWidth="1"/>
    <col min="9480" max="9480" width="10.42578125" customWidth="1"/>
    <col min="9481" max="9481" width="35.7109375" customWidth="1"/>
    <col min="9482" max="9482" width="22.7109375" customWidth="1"/>
    <col min="9483" max="9483" width="42.7109375" customWidth="1"/>
    <col min="9484" max="9484" width="2.7109375" customWidth="1"/>
    <col min="9485" max="9486" width="8.7109375" customWidth="1"/>
    <col min="9487" max="9492" width="9.7109375" customWidth="1"/>
    <col min="9493" max="9494" width="10.7109375" customWidth="1"/>
    <col min="9495" max="9495" width="0.42578125" customWidth="1"/>
    <col min="9496" max="9496" width="0.140625" customWidth="1"/>
    <col min="9728" max="9728" width="5.42578125" customWidth="1"/>
    <col min="9729" max="9729" width="8.5703125" customWidth="1"/>
    <col min="9730" max="9730" width="8" customWidth="1"/>
    <col min="9731" max="9731" width="3.7109375" bestFit="1" customWidth="1"/>
    <col min="9732" max="9732" width="4.28515625" customWidth="1"/>
    <col min="9733" max="9734" width="4.42578125" customWidth="1"/>
    <col min="9735" max="9735" width="3.5703125" customWidth="1"/>
    <col min="9736" max="9736" width="10.42578125" customWidth="1"/>
    <col min="9737" max="9737" width="35.7109375" customWidth="1"/>
    <col min="9738" max="9738" width="22.7109375" customWidth="1"/>
    <col min="9739" max="9739" width="42.7109375" customWidth="1"/>
    <col min="9740" max="9740" width="2.7109375" customWidth="1"/>
    <col min="9741" max="9742" width="8.7109375" customWidth="1"/>
    <col min="9743" max="9748" width="9.7109375" customWidth="1"/>
    <col min="9749" max="9750" width="10.7109375" customWidth="1"/>
    <col min="9751" max="9751" width="0.42578125" customWidth="1"/>
    <col min="9752" max="9752" width="0.140625" customWidth="1"/>
    <col min="9984" max="9984" width="5.42578125" customWidth="1"/>
    <col min="9985" max="9985" width="8.5703125" customWidth="1"/>
    <col min="9986" max="9986" width="8" customWidth="1"/>
    <col min="9987" max="9987" width="3.7109375" bestFit="1" customWidth="1"/>
    <col min="9988" max="9988" width="4.28515625" customWidth="1"/>
    <col min="9989" max="9990" width="4.42578125" customWidth="1"/>
    <col min="9991" max="9991" width="3.5703125" customWidth="1"/>
    <col min="9992" max="9992" width="10.42578125" customWidth="1"/>
    <col min="9993" max="9993" width="35.7109375" customWidth="1"/>
    <col min="9994" max="9994" width="22.7109375" customWidth="1"/>
    <col min="9995" max="9995" width="42.7109375" customWidth="1"/>
    <col min="9996" max="9996" width="2.7109375" customWidth="1"/>
    <col min="9997" max="9998" width="8.7109375" customWidth="1"/>
    <col min="9999" max="10004" width="9.7109375" customWidth="1"/>
    <col min="10005" max="10006" width="10.7109375" customWidth="1"/>
    <col min="10007" max="10007" width="0.42578125" customWidth="1"/>
    <col min="10008" max="10008" width="0.140625" customWidth="1"/>
    <col min="10240" max="10240" width="5.42578125" customWidth="1"/>
    <col min="10241" max="10241" width="8.5703125" customWidth="1"/>
    <col min="10242" max="10242" width="8" customWidth="1"/>
    <col min="10243" max="10243" width="3.7109375" bestFit="1" customWidth="1"/>
    <col min="10244" max="10244" width="4.28515625" customWidth="1"/>
    <col min="10245" max="10246" width="4.42578125" customWidth="1"/>
    <col min="10247" max="10247" width="3.5703125" customWidth="1"/>
    <col min="10248" max="10248" width="10.42578125" customWidth="1"/>
    <col min="10249" max="10249" width="35.7109375" customWidth="1"/>
    <col min="10250" max="10250" width="22.7109375" customWidth="1"/>
    <col min="10251" max="10251" width="42.7109375" customWidth="1"/>
    <col min="10252" max="10252" width="2.7109375" customWidth="1"/>
    <col min="10253" max="10254" width="8.7109375" customWidth="1"/>
    <col min="10255" max="10260" width="9.7109375" customWidth="1"/>
    <col min="10261" max="10262" width="10.7109375" customWidth="1"/>
    <col min="10263" max="10263" width="0.42578125" customWidth="1"/>
    <col min="10264" max="10264" width="0.140625" customWidth="1"/>
    <col min="10496" max="10496" width="5.42578125" customWidth="1"/>
    <col min="10497" max="10497" width="8.5703125" customWidth="1"/>
    <col min="10498" max="10498" width="8" customWidth="1"/>
    <col min="10499" max="10499" width="3.7109375" bestFit="1" customWidth="1"/>
    <col min="10500" max="10500" width="4.28515625" customWidth="1"/>
    <col min="10501" max="10502" width="4.42578125" customWidth="1"/>
    <col min="10503" max="10503" width="3.5703125" customWidth="1"/>
    <col min="10504" max="10504" width="10.42578125" customWidth="1"/>
    <col min="10505" max="10505" width="35.7109375" customWidth="1"/>
    <col min="10506" max="10506" width="22.7109375" customWidth="1"/>
    <col min="10507" max="10507" width="42.7109375" customWidth="1"/>
    <col min="10508" max="10508" width="2.7109375" customWidth="1"/>
    <col min="10509" max="10510" width="8.7109375" customWidth="1"/>
    <col min="10511" max="10516" width="9.7109375" customWidth="1"/>
    <col min="10517" max="10518" width="10.7109375" customWidth="1"/>
    <col min="10519" max="10519" width="0.42578125" customWidth="1"/>
    <col min="10520" max="10520" width="0.140625" customWidth="1"/>
    <col min="10752" max="10752" width="5.42578125" customWidth="1"/>
    <col min="10753" max="10753" width="8.5703125" customWidth="1"/>
    <col min="10754" max="10754" width="8" customWidth="1"/>
    <col min="10755" max="10755" width="3.7109375" bestFit="1" customWidth="1"/>
    <col min="10756" max="10756" width="4.28515625" customWidth="1"/>
    <col min="10757" max="10758" width="4.42578125" customWidth="1"/>
    <col min="10759" max="10759" width="3.5703125" customWidth="1"/>
    <col min="10760" max="10760" width="10.42578125" customWidth="1"/>
    <col min="10761" max="10761" width="35.7109375" customWidth="1"/>
    <col min="10762" max="10762" width="22.7109375" customWidth="1"/>
    <col min="10763" max="10763" width="42.7109375" customWidth="1"/>
    <col min="10764" max="10764" width="2.7109375" customWidth="1"/>
    <col min="10765" max="10766" width="8.7109375" customWidth="1"/>
    <col min="10767" max="10772" width="9.7109375" customWidth="1"/>
    <col min="10773" max="10774" width="10.7109375" customWidth="1"/>
    <col min="10775" max="10775" width="0.42578125" customWidth="1"/>
    <col min="10776" max="10776" width="0.140625" customWidth="1"/>
    <col min="11008" max="11008" width="5.42578125" customWidth="1"/>
    <col min="11009" max="11009" width="8.5703125" customWidth="1"/>
    <col min="11010" max="11010" width="8" customWidth="1"/>
    <col min="11011" max="11011" width="3.7109375" bestFit="1" customWidth="1"/>
    <col min="11012" max="11012" width="4.28515625" customWidth="1"/>
    <col min="11013" max="11014" width="4.42578125" customWidth="1"/>
    <col min="11015" max="11015" width="3.5703125" customWidth="1"/>
    <col min="11016" max="11016" width="10.42578125" customWidth="1"/>
    <col min="11017" max="11017" width="35.7109375" customWidth="1"/>
    <col min="11018" max="11018" width="22.7109375" customWidth="1"/>
    <col min="11019" max="11019" width="42.7109375" customWidth="1"/>
    <col min="11020" max="11020" width="2.7109375" customWidth="1"/>
    <col min="11021" max="11022" width="8.7109375" customWidth="1"/>
    <col min="11023" max="11028" width="9.7109375" customWidth="1"/>
    <col min="11029" max="11030" width="10.7109375" customWidth="1"/>
    <col min="11031" max="11031" width="0.42578125" customWidth="1"/>
    <col min="11032" max="11032" width="0.140625" customWidth="1"/>
    <col min="11264" max="11264" width="5.42578125" customWidth="1"/>
    <col min="11265" max="11265" width="8.5703125" customWidth="1"/>
    <col min="11266" max="11266" width="8" customWidth="1"/>
    <col min="11267" max="11267" width="3.7109375" bestFit="1" customWidth="1"/>
    <col min="11268" max="11268" width="4.28515625" customWidth="1"/>
    <col min="11269" max="11270" width="4.42578125" customWidth="1"/>
    <col min="11271" max="11271" width="3.5703125" customWidth="1"/>
    <col min="11272" max="11272" width="10.42578125" customWidth="1"/>
    <col min="11273" max="11273" width="35.7109375" customWidth="1"/>
    <col min="11274" max="11274" width="22.7109375" customWidth="1"/>
    <col min="11275" max="11275" width="42.7109375" customWidth="1"/>
    <col min="11276" max="11276" width="2.7109375" customWidth="1"/>
    <col min="11277" max="11278" width="8.7109375" customWidth="1"/>
    <col min="11279" max="11284" width="9.7109375" customWidth="1"/>
    <col min="11285" max="11286" width="10.7109375" customWidth="1"/>
    <col min="11287" max="11287" width="0.42578125" customWidth="1"/>
    <col min="11288" max="11288" width="0.140625" customWidth="1"/>
    <col min="11520" max="11520" width="5.42578125" customWidth="1"/>
    <col min="11521" max="11521" width="8.5703125" customWidth="1"/>
    <col min="11522" max="11522" width="8" customWidth="1"/>
    <col min="11523" max="11523" width="3.7109375" bestFit="1" customWidth="1"/>
    <col min="11524" max="11524" width="4.28515625" customWidth="1"/>
    <col min="11525" max="11526" width="4.42578125" customWidth="1"/>
    <col min="11527" max="11527" width="3.5703125" customWidth="1"/>
    <col min="11528" max="11528" width="10.42578125" customWidth="1"/>
    <col min="11529" max="11529" width="35.7109375" customWidth="1"/>
    <col min="11530" max="11530" width="22.7109375" customWidth="1"/>
    <col min="11531" max="11531" width="42.7109375" customWidth="1"/>
    <col min="11532" max="11532" width="2.7109375" customWidth="1"/>
    <col min="11533" max="11534" width="8.7109375" customWidth="1"/>
    <col min="11535" max="11540" width="9.7109375" customWidth="1"/>
    <col min="11541" max="11542" width="10.7109375" customWidth="1"/>
    <col min="11543" max="11543" width="0.42578125" customWidth="1"/>
    <col min="11544" max="11544" width="0.140625" customWidth="1"/>
    <col min="11776" max="11776" width="5.42578125" customWidth="1"/>
    <col min="11777" max="11777" width="8.5703125" customWidth="1"/>
    <col min="11778" max="11778" width="8" customWidth="1"/>
    <col min="11779" max="11779" width="3.7109375" bestFit="1" customWidth="1"/>
    <col min="11780" max="11780" width="4.28515625" customWidth="1"/>
    <col min="11781" max="11782" width="4.42578125" customWidth="1"/>
    <col min="11783" max="11783" width="3.5703125" customWidth="1"/>
    <col min="11784" max="11784" width="10.42578125" customWidth="1"/>
    <col min="11785" max="11785" width="35.7109375" customWidth="1"/>
    <col min="11786" max="11786" width="22.7109375" customWidth="1"/>
    <col min="11787" max="11787" width="42.7109375" customWidth="1"/>
    <col min="11788" max="11788" width="2.7109375" customWidth="1"/>
    <col min="11789" max="11790" width="8.7109375" customWidth="1"/>
    <col min="11791" max="11796" width="9.7109375" customWidth="1"/>
    <col min="11797" max="11798" width="10.7109375" customWidth="1"/>
    <col min="11799" max="11799" width="0.42578125" customWidth="1"/>
    <col min="11800" max="11800" width="0.140625" customWidth="1"/>
    <col min="12032" max="12032" width="5.42578125" customWidth="1"/>
    <col min="12033" max="12033" width="8.5703125" customWidth="1"/>
    <col min="12034" max="12034" width="8" customWidth="1"/>
    <col min="12035" max="12035" width="3.7109375" bestFit="1" customWidth="1"/>
    <col min="12036" max="12036" width="4.28515625" customWidth="1"/>
    <col min="12037" max="12038" width="4.42578125" customWidth="1"/>
    <col min="12039" max="12039" width="3.5703125" customWidth="1"/>
    <col min="12040" max="12040" width="10.42578125" customWidth="1"/>
    <col min="12041" max="12041" width="35.7109375" customWidth="1"/>
    <col min="12042" max="12042" width="22.7109375" customWidth="1"/>
    <col min="12043" max="12043" width="42.7109375" customWidth="1"/>
    <col min="12044" max="12044" width="2.7109375" customWidth="1"/>
    <col min="12045" max="12046" width="8.7109375" customWidth="1"/>
    <col min="12047" max="12052" width="9.7109375" customWidth="1"/>
    <col min="12053" max="12054" width="10.7109375" customWidth="1"/>
    <col min="12055" max="12055" width="0.42578125" customWidth="1"/>
    <col min="12056" max="12056" width="0.140625" customWidth="1"/>
    <col min="12288" max="12288" width="5.42578125" customWidth="1"/>
    <col min="12289" max="12289" width="8.5703125" customWidth="1"/>
    <col min="12290" max="12290" width="8" customWidth="1"/>
    <col min="12291" max="12291" width="3.7109375" bestFit="1" customWidth="1"/>
    <col min="12292" max="12292" width="4.28515625" customWidth="1"/>
    <col min="12293" max="12294" width="4.42578125" customWidth="1"/>
    <col min="12295" max="12295" width="3.5703125" customWidth="1"/>
    <col min="12296" max="12296" width="10.42578125" customWidth="1"/>
    <col min="12297" max="12297" width="35.7109375" customWidth="1"/>
    <col min="12298" max="12298" width="22.7109375" customWidth="1"/>
    <col min="12299" max="12299" width="42.7109375" customWidth="1"/>
    <col min="12300" max="12300" width="2.7109375" customWidth="1"/>
    <col min="12301" max="12302" width="8.7109375" customWidth="1"/>
    <col min="12303" max="12308" width="9.7109375" customWidth="1"/>
    <col min="12309" max="12310" width="10.7109375" customWidth="1"/>
    <col min="12311" max="12311" width="0.42578125" customWidth="1"/>
    <col min="12312" max="12312" width="0.140625" customWidth="1"/>
    <col min="12544" max="12544" width="5.42578125" customWidth="1"/>
    <col min="12545" max="12545" width="8.5703125" customWidth="1"/>
    <col min="12546" max="12546" width="8" customWidth="1"/>
    <col min="12547" max="12547" width="3.7109375" bestFit="1" customWidth="1"/>
    <col min="12548" max="12548" width="4.28515625" customWidth="1"/>
    <col min="12549" max="12550" width="4.42578125" customWidth="1"/>
    <col min="12551" max="12551" width="3.5703125" customWidth="1"/>
    <col min="12552" max="12552" width="10.42578125" customWidth="1"/>
    <col min="12553" max="12553" width="35.7109375" customWidth="1"/>
    <col min="12554" max="12554" width="22.7109375" customWidth="1"/>
    <col min="12555" max="12555" width="42.7109375" customWidth="1"/>
    <col min="12556" max="12556" width="2.7109375" customWidth="1"/>
    <col min="12557" max="12558" width="8.7109375" customWidth="1"/>
    <col min="12559" max="12564" width="9.7109375" customWidth="1"/>
    <col min="12565" max="12566" width="10.7109375" customWidth="1"/>
    <col min="12567" max="12567" width="0.42578125" customWidth="1"/>
    <col min="12568" max="12568" width="0.140625" customWidth="1"/>
    <col min="12800" max="12800" width="5.42578125" customWidth="1"/>
    <col min="12801" max="12801" width="8.5703125" customWidth="1"/>
    <col min="12802" max="12802" width="8" customWidth="1"/>
    <col min="12803" max="12803" width="3.7109375" bestFit="1" customWidth="1"/>
    <col min="12804" max="12804" width="4.28515625" customWidth="1"/>
    <col min="12805" max="12806" width="4.42578125" customWidth="1"/>
    <col min="12807" max="12807" width="3.5703125" customWidth="1"/>
    <col min="12808" max="12808" width="10.42578125" customWidth="1"/>
    <col min="12809" max="12809" width="35.7109375" customWidth="1"/>
    <col min="12810" max="12810" width="22.7109375" customWidth="1"/>
    <col min="12811" max="12811" width="42.7109375" customWidth="1"/>
    <col min="12812" max="12812" width="2.7109375" customWidth="1"/>
    <col min="12813" max="12814" width="8.7109375" customWidth="1"/>
    <col min="12815" max="12820" width="9.7109375" customWidth="1"/>
    <col min="12821" max="12822" width="10.7109375" customWidth="1"/>
    <col min="12823" max="12823" width="0.42578125" customWidth="1"/>
    <col min="12824" max="12824" width="0.140625" customWidth="1"/>
    <col min="13056" max="13056" width="5.42578125" customWidth="1"/>
    <col min="13057" max="13057" width="8.5703125" customWidth="1"/>
    <col min="13058" max="13058" width="8" customWidth="1"/>
    <col min="13059" max="13059" width="3.7109375" bestFit="1" customWidth="1"/>
    <col min="13060" max="13060" width="4.28515625" customWidth="1"/>
    <col min="13061" max="13062" width="4.42578125" customWidth="1"/>
    <col min="13063" max="13063" width="3.5703125" customWidth="1"/>
    <col min="13064" max="13064" width="10.42578125" customWidth="1"/>
    <col min="13065" max="13065" width="35.7109375" customWidth="1"/>
    <col min="13066" max="13066" width="22.7109375" customWidth="1"/>
    <col min="13067" max="13067" width="42.7109375" customWidth="1"/>
    <col min="13068" max="13068" width="2.7109375" customWidth="1"/>
    <col min="13069" max="13070" width="8.7109375" customWidth="1"/>
    <col min="13071" max="13076" width="9.7109375" customWidth="1"/>
    <col min="13077" max="13078" width="10.7109375" customWidth="1"/>
    <col min="13079" max="13079" width="0.42578125" customWidth="1"/>
    <col min="13080" max="13080" width="0.140625" customWidth="1"/>
    <col min="13312" max="13312" width="5.42578125" customWidth="1"/>
    <col min="13313" max="13313" width="8.5703125" customWidth="1"/>
    <col min="13314" max="13314" width="8" customWidth="1"/>
    <col min="13315" max="13315" width="3.7109375" bestFit="1" customWidth="1"/>
    <col min="13316" max="13316" width="4.28515625" customWidth="1"/>
    <col min="13317" max="13318" width="4.42578125" customWidth="1"/>
    <col min="13319" max="13319" width="3.5703125" customWidth="1"/>
    <col min="13320" max="13320" width="10.42578125" customWidth="1"/>
    <col min="13321" max="13321" width="35.7109375" customWidth="1"/>
    <col min="13322" max="13322" width="22.7109375" customWidth="1"/>
    <col min="13323" max="13323" width="42.7109375" customWidth="1"/>
    <col min="13324" max="13324" width="2.7109375" customWidth="1"/>
    <col min="13325" max="13326" width="8.7109375" customWidth="1"/>
    <col min="13327" max="13332" width="9.7109375" customWidth="1"/>
    <col min="13333" max="13334" width="10.7109375" customWidth="1"/>
    <col min="13335" max="13335" width="0.42578125" customWidth="1"/>
    <col min="13336" max="13336" width="0.140625" customWidth="1"/>
    <col min="13568" max="13568" width="5.42578125" customWidth="1"/>
    <col min="13569" max="13569" width="8.5703125" customWidth="1"/>
    <col min="13570" max="13570" width="8" customWidth="1"/>
    <col min="13571" max="13571" width="3.7109375" bestFit="1" customWidth="1"/>
    <col min="13572" max="13572" width="4.28515625" customWidth="1"/>
    <col min="13573" max="13574" width="4.42578125" customWidth="1"/>
    <col min="13575" max="13575" width="3.5703125" customWidth="1"/>
    <col min="13576" max="13576" width="10.42578125" customWidth="1"/>
    <col min="13577" max="13577" width="35.7109375" customWidth="1"/>
    <col min="13578" max="13578" width="22.7109375" customWidth="1"/>
    <col min="13579" max="13579" width="42.7109375" customWidth="1"/>
    <col min="13580" max="13580" width="2.7109375" customWidth="1"/>
    <col min="13581" max="13582" width="8.7109375" customWidth="1"/>
    <col min="13583" max="13588" width="9.7109375" customWidth="1"/>
    <col min="13589" max="13590" width="10.7109375" customWidth="1"/>
    <col min="13591" max="13591" width="0.42578125" customWidth="1"/>
    <col min="13592" max="13592" width="0.140625" customWidth="1"/>
    <col min="13824" max="13824" width="5.42578125" customWidth="1"/>
    <col min="13825" max="13825" width="8.5703125" customWidth="1"/>
    <col min="13826" max="13826" width="8" customWidth="1"/>
    <col min="13827" max="13827" width="3.7109375" bestFit="1" customWidth="1"/>
    <col min="13828" max="13828" width="4.28515625" customWidth="1"/>
    <col min="13829" max="13830" width="4.42578125" customWidth="1"/>
    <col min="13831" max="13831" width="3.5703125" customWidth="1"/>
    <col min="13832" max="13832" width="10.42578125" customWidth="1"/>
    <col min="13833" max="13833" width="35.7109375" customWidth="1"/>
    <col min="13834" max="13834" width="22.7109375" customWidth="1"/>
    <col min="13835" max="13835" width="42.7109375" customWidth="1"/>
    <col min="13836" max="13836" width="2.7109375" customWidth="1"/>
    <col min="13837" max="13838" width="8.7109375" customWidth="1"/>
    <col min="13839" max="13844" width="9.7109375" customWidth="1"/>
    <col min="13845" max="13846" width="10.7109375" customWidth="1"/>
    <col min="13847" max="13847" width="0.42578125" customWidth="1"/>
    <col min="13848" max="13848" width="0.140625" customWidth="1"/>
    <col min="14080" max="14080" width="5.42578125" customWidth="1"/>
    <col min="14081" max="14081" width="8.5703125" customWidth="1"/>
    <col min="14082" max="14082" width="8" customWidth="1"/>
    <col min="14083" max="14083" width="3.7109375" bestFit="1" customWidth="1"/>
    <col min="14084" max="14084" width="4.28515625" customWidth="1"/>
    <col min="14085" max="14086" width="4.42578125" customWidth="1"/>
    <col min="14087" max="14087" width="3.5703125" customWidth="1"/>
    <col min="14088" max="14088" width="10.42578125" customWidth="1"/>
    <col min="14089" max="14089" width="35.7109375" customWidth="1"/>
    <col min="14090" max="14090" width="22.7109375" customWidth="1"/>
    <col min="14091" max="14091" width="42.7109375" customWidth="1"/>
    <col min="14092" max="14092" width="2.7109375" customWidth="1"/>
    <col min="14093" max="14094" width="8.7109375" customWidth="1"/>
    <col min="14095" max="14100" width="9.7109375" customWidth="1"/>
    <col min="14101" max="14102" width="10.7109375" customWidth="1"/>
    <col min="14103" max="14103" width="0.42578125" customWidth="1"/>
    <col min="14104" max="14104" width="0.140625" customWidth="1"/>
    <col min="14336" max="14336" width="5.42578125" customWidth="1"/>
    <col min="14337" max="14337" width="8.5703125" customWidth="1"/>
    <col min="14338" max="14338" width="8" customWidth="1"/>
    <col min="14339" max="14339" width="3.7109375" bestFit="1" customWidth="1"/>
    <col min="14340" max="14340" width="4.28515625" customWidth="1"/>
    <col min="14341" max="14342" width="4.42578125" customWidth="1"/>
    <col min="14343" max="14343" width="3.5703125" customWidth="1"/>
    <col min="14344" max="14344" width="10.42578125" customWidth="1"/>
    <col min="14345" max="14345" width="35.7109375" customWidth="1"/>
    <col min="14346" max="14346" width="22.7109375" customWidth="1"/>
    <col min="14347" max="14347" width="42.7109375" customWidth="1"/>
    <col min="14348" max="14348" width="2.7109375" customWidth="1"/>
    <col min="14349" max="14350" width="8.7109375" customWidth="1"/>
    <col min="14351" max="14356" width="9.7109375" customWidth="1"/>
    <col min="14357" max="14358" width="10.7109375" customWidth="1"/>
    <col min="14359" max="14359" width="0.42578125" customWidth="1"/>
    <col min="14360" max="14360" width="0.140625" customWidth="1"/>
    <col min="14592" max="14592" width="5.42578125" customWidth="1"/>
    <col min="14593" max="14593" width="8.5703125" customWidth="1"/>
    <col min="14594" max="14594" width="8" customWidth="1"/>
    <col min="14595" max="14595" width="3.7109375" bestFit="1" customWidth="1"/>
    <col min="14596" max="14596" width="4.28515625" customWidth="1"/>
    <col min="14597" max="14598" width="4.42578125" customWidth="1"/>
    <col min="14599" max="14599" width="3.5703125" customWidth="1"/>
    <col min="14600" max="14600" width="10.42578125" customWidth="1"/>
    <col min="14601" max="14601" width="35.7109375" customWidth="1"/>
    <col min="14602" max="14602" width="22.7109375" customWidth="1"/>
    <col min="14603" max="14603" width="42.7109375" customWidth="1"/>
    <col min="14604" max="14604" width="2.7109375" customWidth="1"/>
    <col min="14605" max="14606" width="8.7109375" customWidth="1"/>
    <col min="14607" max="14612" width="9.7109375" customWidth="1"/>
    <col min="14613" max="14614" width="10.7109375" customWidth="1"/>
    <col min="14615" max="14615" width="0.42578125" customWidth="1"/>
    <col min="14616" max="14616" width="0.140625" customWidth="1"/>
    <col min="14848" max="14848" width="5.42578125" customWidth="1"/>
    <col min="14849" max="14849" width="8.5703125" customWidth="1"/>
    <col min="14850" max="14850" width="8" customWidth="1"/>
    <col min="14851" max="14851" width="3.7109375" bestFit="1" customWidth="1"/>
    <col min="14852" max="14852" width="4.28515625" customWidth="1"/>
    <col min="14853" max="14854" width="4.42578125" customWidth="1"/>
    <col min="14855" max="14855" width="3.5703125" customWidth="1"/>
    <col min="14856" max="14856" width="10.42578125" customWidth="1"/>
    <col min="14857" max="14857" width="35.7109375" customWidth="1"/>
    <col min="14858" max="14858" width="22.7109375" customWidth="1"/>
    <col min="14859" max="14859" width="42.7109375" customWidth="1"/>
    <col min="14860" max="14860" width="2.7109375" customWidth="1"/>
    <col min="14861" max="14862" width="8.7109375" customWidth="1"/>
    <col min="14863" max="14868" width="9.7109375" customWidth="1"/>
    <col min="14869" max="14870" width="10.7109375" customWidth="1"/>
    <col min="14871" max="14871" width="0.42578125" customWidth="1"/>
    <col min="14872" max="14872" width="0.140625" customWidth="1"/>
    <col min="15104" max="15104" width="5.42578125" customWidth="1"/>
    <col min="15105" max="15105" width="8.5703125" customWidth="1"/>
    <col min="15106" max="15106" width="8" customWidth="1"/>
    <col min="15107" max="15107" width="3.7109375" bestFit="1" customWidth="1"/>
    <col min="15108" max="15108" width="4.28515625" customWidth="1"/>
    <col min="15109" max="15110" width="4.42578125" customWidth="1"/>
    <col min="15111" max="15111" width="3.5703125" customWidth="1"/>
    <col min="15112" max="15112" width="10.42578125" customWidth="1"/>
    <col min="15113" max="15113" width="35.7109375" customWidth="1"/>
    <col min="15114" max="15114" width="22.7109375" customWidth="1"/>
    <col min="15115" max="15115" width="42.7109375" customWidth="1"/>
    <col min="15116" max="15116" width="2.7109375" customWidth="1"/>
    <col min="15117" max="15118" width="8.7109375" customWidth="1"/>
    <col min="15119" max="15124" width="9.7109375" customWidth="1"/>
    <col min="15125" max="15126" width="10.7109375" customWidth="1"/>
    <col min="15127" max="15127" width="0.42578125" customWidth="1"/>
    <col min="15128" max="15128" width="0.140625" customWidth="1"/>
    <col min="15360" max="15360" width="5.42578125" customWidth="1"/>
    <col min="15361" max="15361" width="8.5703125" customWidth="1"/>
    <col min="15362" max="15362" width="8" customWidth="1"/>
    <col min="15363" max="15363" width="3.7109375" bestFit="1" customWidth="1"/>
    <col min="15364" max="15364" width="4.28515625" customWidth="1"/>
    <col min="15365" max="15366" width="4.42578125" customWidth="1"/>
    <col min="15367" max="15367" width="3.5703125" customWidth="1"/>
    <col min="15368" max="15368" width="10.42578125" customWidth="1"/>
    <col min="15369" max="15369" width="35.7109375" customWidth="1"/>
    <col min="15370" max="15370" width="22.7109375" customWidth="1"/>
    <col min="15371" max="15371" width="42.7109375" customWidth="1"/>
    <col min="15372" max="15372" width="2.7109375" customWidth="1"/>
    <col min="15373" max="15374" width="8.7109375" customWidth="1"/>
    <col min="15375" max="15380" width="9.7109375" customWidth="1"/>
    <col min="15381" max="15382" width="10.7109375" customWidth="1"/>
    <col min="15383" max="15383" width="0.42578125" customWidth="1"/>
    <col min="15384" max="15384" width="0.140625" customWidth="1"/>
    <col min="15616" max="15616" width="5.42578125" customWidth="1"/>
    <col min="15617" max="15617" width="8.5703125" customWidth="1"/>
    <col min="15618" max="15618" width="8" customWidth="1"/>
    <col min="15619" max="15619" width="3.7109375" bestFit="1" customWidth="1"/>
    <col min="15620" max="15620" width="4.28515625" customWidth="1"/>
    <col min="15621" max="15622" width="4.42578125" customWidth="1"/>
    <col min="15623" max="15623" width="3.5703125" customWidth="1"/>
    <col min="15624" max="15624" width="10.42578125" customWidth="1"/>
    <col min="15625" max="15625" width="35.7109375" customWidth="1"/>
    <col min="15626" max="15626" width="22.7109375" customWidth="1"/>
    <col min="15627" max="15627" width="42.7109375" customWidth="1"/>
    <col min="15628" max="15628" width="2.7109375" customWidth="1"/>
    <col min="15629" max="15630" width="8.7109375" customWidth="1"/>
    <col min="15631" max="15636" width="9.7109375" customWidth="1"/>
    <col min="15637" max="15638" width="10.7109375" customWidth="1"/>
    <col min="15639" max="15639" width="0.42578125" customWidth="1"/>
    <col min="15640" max="15640" width="0.140625" customWidth="1"/>
    <col min="15872" max="15872" width="5.42578125" customWidth="1"/>
    <col min="15873" max="15873" width="8.5703125" customWidth="1"/>
    <col min="15874" max="15874" width="8" customWidth="1"/>
    <col min="15875" max="15875" width="3.7109375" bestFit="1" customWidth="1"/>
    <col min="15876" max="15876" width="4.28515625" customWidth="1"/>
    <col min="15877" max="15878" width="4.42578125" customWidth="1"/>
    <col min="15879" max="15879" width="3.5703125" customWidth="1"/>
    <col min="15880" max="15880" width="10.42578125" customWidth="1"/>
    <col min="15881" max="15881" width="35.7109375" customWidth="1"/>
    <col min="15882" max="15882" width="22.7109375" customWidth="1"/>
    <col min="15883" max="15883" width="42.7109375" customWidth="1"/>
    <col min="15884" max="15884" width="2.7109375" customWidth="1"/>
    <col min="15885" max="15886" width="8.7109375" customWidth="1"/>
    <col min="15887" max="15892" width="9.7109375" customWidth="1"/>
    <col min="15893" max="15894" width="10.7109375" customWidth="1"/>
    <col min="15895" max="15895" width="0.42578125" customWidth="1"/>
    <col min="15896" max="15896" width="0.140625" customWidth="1"/>
    <col min="16128" max="16128" width="5.42578125" customWidth="1"/>
    <col min="16129" max="16129" width="8.5703125" customWidth="1"/>
    <col min="16130" max="16130" width="8" customWidth="1"/>
    <col min="16131" max="16131" width="3.7109375" bestFit="1" customWidth="1"/>
    <col min="16132" max="16132" width="4.28515625" customWidth="1"/>
    <col min="16133" max="16134" width="4.42578125" customWidth="1"/>
    <col min="16135" max="16135" width="3.5703125" customWidth="1"/>
    <col min="16136" max="16136" width="10.42578125" customWidth="1"/>
    <col min="16137" max="16137" width="35.7109375" customWidth="1"/>
    <col min="16138" max="16138" width="22.7109375" customWidth="1"/>
    <col min="16139" max="16139" width="42.7109375" customWidth="1"/>
    <col min="16140" max="16140" width="2.7109375" customWidth="1"/>
    <col min="16141" max="16142" width="8.7109375" customWidth="1"/>
    <col min="16143" max="16148" width="9.7109375" customWidth="1"/>
    <col min="16149" max="16150" width="10.7109375" customWidth="1"/>
    <col min="16151" max="16151" width="0.42578125" customWidth="1"/>
    <col min="16152" max="16152" width="0.140625" customWidth="1"/>
  </cols>
  <sheetData>
    <row r="1" spans="1:24" ht="17.25" customHeight="1" x14ac:dyDescent="0.2">
      <c r="A1" s="221" t="s">
        <v>100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44"/>
      <c r="S1" s="44"/>
      <c r="T1" s="44"/>
      <c r="U1" s="44"/>
      <c r="V1" s="45"/>
      <c r="W1" s="44"/>
      <c r="X1" s="46"/>
    </row>
    <row r="2" spans="1:24" ht="12.75" customHeight="1" x14ac:dyDescent="0.2">
      <c r="A2" s="47" t="s">
        <v>101</v>
      </c>
      <c r="B2" s="47"/>
      <c r="C2" s="44"/>
      <c r="E2" s="263" t="s">
        <v>102</v>
      </c>
      <c r="F2" s="264"/>
      <c r="G2" s="264"/>
      <c r="H2" s="264"/>
      <c r="I2" s="264"/>
      <c r="J2" s="264"/>
      <c r="K2" s="130"/>
      <c r="L2" s="48" t="s">
        <v>103</v>
      </c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6"/>
    </row>
    <row r="3" spans="1:24" ht="12.75" customHeight="1" x14ac:dyDescent="0.2">
      <c r="A3" s="47"/>
      <c r="B3" s="47"/>
      <c r="C3" s="44"/>
      <c r="E3" s="263" t="s">
        <v>17</v>
      </c>
      <c r="F3" s="264"/>
      <c r="G3" s="264"/>
      <c r="H3" s="264"/>
      <c r="I3" s="264"/>
      <c r="J3" s="133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6"/>
    </row>
    <row r="4" spans="1:24" ht="25.5" customHeight="1" thickBo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9" t="s">
        <v>11</v>
      </c>
      <c r="W4" s="44"/>
      <c r="X4" s="46"/>
    </row>
    <row r="5" spans="1:24" ht="25.5" customHeight="1" x14ac:dyDescent="0.2">
      <c r="A5" s="238" t="s">
        <v>104</v>
      </c>
      <c r="B5" s="272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40"/>
      <c r="W5" s="44"/>
      <c r="X5" s="46"/>
    </row>
    <row r="6" spans="1:24" ht="25.5" customHeight="1" x14ac:dyDescent="0.2">
      <c r="A6" s="241" t="s">
        <v>105</v>
      </c>
      <c r="B6" s="245" t="s">
        <v>106</v>
      </c>
      <c r="C6" s="245" t="s">
        <v>107</v>
      </c>
      <c r="D6" s="245" t="s">
        <v>0</v>
      </c>
      <c r="E6" s="247" t="s">
        <v>21</v>
      </c>
      <c r="F6" s="243" t="s">
        <v>19</v>
      </c>
      <c r="G6" s="243" t="s">
        <v>20</v>
      </c>
      <c r="H6" s="243" t="s">
        <v>22</v>
      </c>
      <c r="I6" s="243" t="s">
        <v>23</v>
      </c>
      <c r="J6" s="247" t="s">
        <v>24</v>
      </c>
      <c r="K6" s="247" t="s">
        <v>108</v>
      </c>
      <c r="L6" s="247" t="s">
        <v>26</v>
      </c>
      <c r="M6" s="247" t="s">
        <v>27</v>
      </c>
      <c r="N6" s="247" t="s">
        <v>109</v>
      </c>
      <c r="O6" s="247" t="s">
        <v>29</v>
      </c>
      <c r="P6" s="247" t="s">
        <v>110</v>
      </c>
      <c r="Q6" s="255">
        <v>2020</v>
      </c>
      <c r="R6" s="256"/>
      <c r="S6" s="256"/>
      <c r="T6" s="256"/>
      <c r="U6" s="257" t="s">
        <v>32</v>
      </c>
      <c r="V6" s="259" t="s">
        <v>33</v>
      </c>
      <c r="W6" s="44"/>
      <c r="X6" s="46"/>
    </row>
    <row r="7" spans="1:24" ht="51" customHeight="1" thickBot="1" x14ac:dyDescent="0.25">
      <c r="A7" s="242"/>
      <c r="B7" s="246"/>
      <c r="C7" s="246"/>
      <c r="D7" s="246"/>
      <c r="E7" s="244"/>
      <c r="F7" s="261"/>
      <c r="G7" s="261"/>
      <c r="H7" s="261"/>
      <c r="I7" s="261"/>
      <c r="J7" s="244"/>
      <c r="K7" s="244"/>
      <c r="L7" s="244"/>
      <c r="M7" s="244"/>
      <c r="N7" s="244"/>
      <c r="O7" s="244"/>
      <c r="P7" s="244"/>
      <c r="Q7" s="50" t="s">
        <v>111</v>
      </c>
      <c r="R7" s="50" t="s">
        <v>112</v>
      </c>
      <c r="S7" s="50" t="s">
        <v>58</v>
      </c>
      <c r="T7" s="50" t="s">
        <v>38</v>
      </c>
      <c r="U7" s="258"/>
      <c r="V7" s="260"/>
      <c r="W7" s="51"/>
      <c r="X7" s="51"/>
    </row>
    <row r="8" spans="1:24" ht="18" customHeight="1" x14ac:dyDescent="0.2">
      <c r="A8" s="273" t="s">
        <v>120</v>
      </c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52"/>
      <c r="X8" s="51"/>
    </row>
    <row r="9" spans="1:24" ht="22.5" x14ac:dyDescent="0.2">
      <c r="A9" s="56">
        <v>1</v>
      </c>
      <c r="B9" s="57">
        <v>1</v>
      </c>
      <c r="C9" s="57"/>
      <c r="D9" s="58" t="s">
        <v>39</v>
      </c>
      <c r="E9" s="83">
        <v>63</v>
      </c>
      <c r="F9" s="83">
        <v>3314</v>
      </c>
      <c r="G9" s="83">
        <v>6351</v>
      </c>
      <c r="H9" s="83">
        <v>13</v>
      </c>
      <c r="I9" s="59">
        <v>66013001601</v>
      </c>
      <c r="J9" s="175" t="s">
        <v>216</v>
      </c>
      <c r="K9" s="85" t="s">
        <v>217</v>
      </c>
      <c r="L9" s="176"/>
      <c r="M9" s="177" t="s">
        <v>41</v>
      </c>
      <c r="N9" s="166">
        <v>600</v>
      </c>
      <c r="O9" s="62">
        <v>2020</v>
      </c>
      <c r="P9" s="61">
        <v>0</v>
      </c>
      <c r="Q9" s="80">
        <v>600</v>
      </c>
      <c r="R9" s="167">
        <v>0</v>
      </c>
      <c r="S9" s="188">
        <v>600</v>
      </c>
      <c r="T9" s="88">
        <v>0</v>
      </c>
      <c r="U9" s="80">
        <f t="shared" ref="U9:U10" si="0">N9-P9-Q9</f>
        <v>0</v>
      </c>
      <c r="V9" s="55"/>
      <c r="W9" s="52"/>
      <c r="X9" s="51"/>
    </row>
    <row r="10" spans="1:24" ht="22.5" x14ac:dyDescent="0.2">
      <c r="A10" s="56">
        <v>2</v>
      </c>
      <c r="B10" s="57">
        <v>2</v>
      </c>
      <c r="C10" s="57"/>
      <c r="D10" s="58" t="s">
        <v>39</v>
      </c>
      <c r="E10" s="83">
        <v>63</v>
      </c>
      <c r="F10" s="83">
        <v>3314</v>
      </c>
      <c r="G10" s="83">
        <v>6351</v>
      </c>
      <c r="H10" s="83">
        <v>13</v>
      </c>
      <c r="I10" s="59">
        <v>66013001601</v>
      </c>
      <c r="J10" s="178" t="s">
        <v>216</v>
      </c>
      <c r="K10" s="85" t="s">
        <v>218</v>
      </c>
      <c r="L10" s="176"/>
      <c r="M10" s="177" t="s">
        <v>41</v>
      </c>
      <c r="N10" s="166">
        <v>600</v>
      </c>
      <c r="O10" s="62">
        <v>2020</v>
      </c>
      <c r="P10" s="61">
        <v>0</v>
      </c>
      <c r="Q10" s="80">
        <v>600</v>
      </c>
      <c r="R10" s="179">
        <v>0</v>
      </c>
      <c r="S10" s="189">
        <v>600</v>
      </c>
      <c r="T10" s="180">
        <v>0</v>
      </c>
      <c r="U10" s="80">
        <f t="shared" si="0"/>
        <v>0</v>
      </c>
      <c r="V10" s="55"/>
      <c r="W10" s="52"/>
      <c r="X10" s="51"/>
    </row>
    <row r="11" spans="1:24" ht="90" x14ac:dyDescent="0.2">
      <c r="A11" s="81">
        <v>3</v>
      </c>
      <c r="B11" s="82">
        <v>1</v>
      </c>
      <c r="C11" s="82"/>
      <c r="D11" s="83" t="s">
        <v>47</v>
      </c>
      <c r="E11" s="83">
        <v>63</v>
      </c>
      <c r="F11" s="83">
        <v>3315</v>
      </c>
      <c r="G11" s="83">
        <v>6351</v>
      </c>
      <c r="H11" s="83">
        <v>13</v>
      </c>
      <c r="I11" s="84">
        <v>66013001603</v>
      </c>
      <c r="J11" s="171" t="s">
        <v>114</v>
      </c>
      <c r="K11" s="171" t="s">
        <v>122</v>
      </c>
      <c r="L11" s="157" t="s">
        <v>123</v>
      </c>
      <c r="M11" s="86" t="s">
        <v>41</v>
      </c>
      <c r="N11" s="158">
        <f t="shared" ref="N11" si="1">P11+Q11</f>
        <v>700</v>
      </c>
      <c r="O11" s="159">
        <v>2020</v>
      </c>
      <c r="P11" s="160">
        <v>0</v>
      </c>
      <c r="Q11" s="158">
        <f t="shared" ref="Q11" si="2">R11+S11</f>
        <v>700</v>
      </c>
      <c r="R11" s="161">
        <v>0</v>
      </c>
      <c r="S11" s="190">
        <v>700</v>
      </c>
      <c r="T11" s="162">
        <v>0</v>
      </c>
      <c r="U11" s="158">
        <f t="shared" ref="U11" si="3">N11-P11-Q11</f>
        <v>0</v>
      </c>
      <c r="V11" s="163"/>
      <c r="W11" s="52"/>
      <c r="X11" s="51"/>
    </row>
    <row r="12" spans="1:24" ht="67.5" x14ac:dyDescent="0.2">
      <c r="A12" s="81">
        <v>4</v>
      </c>
      <c r="B12" s="82">
        <v>1</v>
      </c>
      <c r="C12" s="82"/>
      <c r="D12" s="83" t="s">
        <v>115</v>
      </c>
      <c r="E12" s="83">
        <v>63</v>
      </c>
      <c r="F12" s="83">
        <v>3315</v>
      </c>
      <c r="G12" s="83">
        <v>6351</v>
      </c>
      <c r="H12" s="83">
        <v>13</v>
      </c>
      <c r="I12" s="84">
        <v>66013001604</v>
      </c>
      <c r="J12" s="122" t="s">
        <v>116</v>
      </c>
      <c r="K12" s="122" t="s">
        <v>124</v>
      </c>
      <c r="L12" s="85" t="s">
        <v>183</v>
      </c>
      <c r="M12" s="86" t="s">
        <v>41</v>
      </c>
      <c r="N12" s="80">
        <f t="shared" ref="N12" si="4">P12+Q12</f>
        <v>2700</v>
      </c>
      <c r="O12" s="62">
        <v>2020</v>
      </c>
      <c r="P12" s="61">
        <v>0</v>
      </c>
      <c r="Q12" s="80">
        <f t="shared" ref="Q12:Q14" si="5">R12+S12</f>
        <v>2700</v>
      </c>
      <c r="R12" s="87">
        <v>0</v>
      </c>
      <c r="S12" s="191">
        <v>2700</v>
      </c>
      <c r="T12" s="88">
        <v>0</v>
      </c>
      <c r="U12" s="80">
        <f t="shared" ref="U12:U14" si="6">N12-P12-Q12</f>
        <v>0</v>
      </c>
      <c r="V12" s="55"/>
      <c r="W12" s="52"/>
      <c r="X12" s="51"/>
    </row>
    <row r="13" spans="1:24" ht="56.25" x14ac:dyDescent="0.2">
      <c r="A13" s="56">
        <v>5</v>
      </c>
      <c r="B13" s="57">
        <v>2</v>
      </c>
      <c r="C13" s="57"/>
      <c r="D13" s="58" t="s">
        <v>209</v>
      </c>
      <c r="E13" s="83">
        <v>63</v>
      </c>
      <c r="F13" s="83">
        <v>3315</v>
      </c>
      <c r="G13" s="83">
        <v>6351</v>
      </c>
      <c r="H13" s="83">
        <v>13</v>
      </c>
      <c r="I13" s="59">
        <v>66013001607</v>
      </c>
      <c r="J13" s="122" t="s">
        <v>210</v>
      </c>
      <c r="K13" s="122" t="s">
        <v>211</v>
      </c>
      <c r="L13" s="85" t="s">
        <v>212</v>
      </c>
      <c r="M13" s="86" t="s">
        <v>41</v>
      </c>
      <c r="N13" s="166">
        <f>P13+Q13</f>
        <v>300</v>
      </c>
      <c r="O13" s="62">
        <v>2020</v>
      </c>
      <c r="P13" s="61">
        <v>0</v>
      </c>
      <c r="Q13" s="80">
        <f t="shared" si="5"/>
        <v>300</v>
      </c>
      <c r="R13" s="167">
        <v>0</v>
      </c>
      <c r="S13" s="188">
        <v>300</v>
      </c>
      <c r="T13" s="88">
        <v>0</v>
      </c>
      <c r="U13" s="80">
        <f t="shared" si="6"/>
        <v>0</v>
      </c>
      <c r="V13" s="55"/>
      <c r="W13" s="52"/>
      <c r="X13" s="51"/>
    </row>
    <row r="14" spans="1:24" ht="68.25" thickBot="1" x14ac:dyDescent="0.25">
      <c r="A14" s="56">
        <v>6</v>
      </c>
      <c r="B14" s="57">
        <v>2</v>
      </c>
      <c r="C14" s="57"/>
      <c r="D14" s="58" t="s">
        <v>39</v>
      </c>
      <c r="E14" s="83">
        <v>63</v>
      </c>
      <c r="F14" s="83">
        <v>3315</v>
      </c>
      <c r="G14" s="83">
        <v>6351</v>
      </c>
      <c r="H14" s="83">
        <v>13</v>
      </c>
      <c r="I14" s="59">
        <v>66013001608</v>
      </c>
      <c r="J14" s="172" t="s">
        <v>213</v>
      </c>
      <c r="K14" s="172" t="s">
        <v>214</v>
      </c>
      <c r="L14" s="168" t="s">
        <v>215</v>
      </c>
      <c r="M14" s="169" t="s">
        <v>41</v>
      </c>
      <c r="N14" s="166">
        <f>P14+Q14</f>
        <v>1001</v>
      </c>
      <c r="O14" s="62">
        <v>2020</v>
      </c>
      <c r="P14" s="61">
        <v>0</v>
      </c>
      <c r="Q14" s="80">
        <f t="shared" si="5"/>
        <v>1001</v>
      </c>
      <c r="R14" s="87">
        <v>0</v>
      </c>
      <c r="S14" s="192">
        <v>1001</v>
      </c>
      <c r="T14" s="170">
        <v>0</v>
      </c>
      <c r="U14" s="80">
        <f t="shared" si="6"/>
        <v>0</v>
      </c>
      <c r="V14" s="55"/>
      <c r="W14" s="52"/>
      <c r="X14" s="51"/>
    </row>
    <row r="15" spans="1:24" ht="13.5" thickBot="1" x14ac:dyDescent="0.25">
      <c r="A15" s="265" t="s">
        <v>117</v>
      </c>
      <c r="B15" s="251"/>
      <c r="C15" s="251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63">
        <f>SUM(N9:N14)</f>
        <v>5901</v>
      </c>
      <c r="O15" s="63"/>
      <c r="P15" s="63"/>
      <c r="Q15" s="63">
        <f>SUM(Q9:Q14)</f>
        <v>5901</v>
      </c>
      <c r="R15" s="63"/>
      <c r="S15" s="195">
        <f>SUM(S9:S14)</f>
        <v>5901</v>
      </c>
      <c r="T15" s="63"/>
      <c r="U15" s="63"/>
      <c r="V15" s="64"/>
      <c r="W15" s="52"/>
      <c r="X15" s="51"/>
    </row>
    <row r="16" spans="1:24" ht="30.6" customHeight="1" thickBot="1" x14ac:dyDescent="0.25">
      <c r="A16" s="252" t="s">
        <v>125</v>
      </c>
      <c r="B16" s="274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4"/>
      <c r="N16" s="75">
        <f>SUM(N9:N14)</f>
        <v>5901</v>
      </c>
      <c r="O16" s="75"/>
      <c r="P16" s="75">
        <f t="shared" ref="P16:U16" si="7">SUM(P9:P14)</f>
        <v>0</v>
      </c>
      <c r="Q16" s="75">
        <f t="shared" si="7"/>
        <v>5901</v>
      </c>
      <c r="R16" s="75">
        <f t="shared" si="7"/>
        <v>0</v>
      </c>
      <c r="S16" s="75">
        <f t="shared" si="7"/>
        <v>5901</v>
      </c>
      <c r="T16" s="75">
        <f t="shared" si="7"/>
        <v>0</v>
      </c>
      <c r="U16" s="75">
        <f t="shared" si="7"/>
        <v>0</v>
      </c>
      <c r="V16" s="76"/>
    </row>
  </sheetData>
  <mergeCells count="26">
    <mergeCell ref="A8:V8"/>
    <mergeCell ref="A16:M16"/>
    <mergeCell ref="K6:K7"/>
    <mergeCell ref="L6:L7"/>
    <mergeCell ref="M6:M7"/>
    <mergeCell ref="N6:N7"/>
    <mergeCell ref="O6:O7"/>
    <mergeCell ref="P6:P7"/>
    <mergeCell ref="F6:F7"/>
    <mergeCell ref="G6:G7"/>
    <mergeCell ref="H6:H7"/>
    <mergeCell ref="I6:I7"/>
    <mergeCell ref="A15:M15"/>
    <mergeCell ref="A1:Q1"/>
    <mergeCell ref="A5:V5"/>
    <mergeCell ref="A6:A7"/>
    <mergeCell ref="B6:B7"/>
    <mergeCell ref="C6:C7"/>
    <mergeCell ref="D6:D7"/>
    <mergeCell ref="E6:E7"/>
    <mergeCell ref="J6:J7"/>
    <mergeCell ref="Q6:T6"/>
    <mergeCell ref="U6:U7"/>
    <mergeCell ref="V6:V7"/>
    <mergeCell ref="E3:I3"/>
    <mergeCell ref="E2:J2"/>
  </mergeCells>
  <pageMargins left="0.70866141732283472" right="0.70866141732283472" top="0.78740157480314965" bottom="0.78740157480314965" header="0.31496062992125984" footer="0.31496062992125984"/>
  <pageSetup paperSize="9" scale="62" firstPageNumber="32" fitToHeight="0" orientation="landscape" useFirstPageNumber="1" r:id="rId1"/>
  <headerFooter>
    <oddFooter>&amp;L&amp;"Arial,Kurzíva"Zastupitelstsvo Olomouckého kraje 17.2.2020
5.6. - Rozpočet Olomouckého kraje 2019 - zapojení použitelného zůstatku a návrh na jeho rozdělení 
Příloha č. 4: Nákupy pro PO&amp;R&amp;"Arial,Kurzíva"Strana &amp;P (Celkem 35)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  <pageSetUpPr fitToPage="1"/>
  </sheetPr>
  <dimension ref="A1:X23"/>
  <sheetViews>
    <sheetView showGridLines="0" view="pageBreakPreview" zoomScaleNormal="100" zoomScaleSheetLayoutView="100" workbookViewId="0">
      <selection activeCell="J23" sqref="J23"/>
    </sheetView>
  </sheetViews>
  <sheetFormatPr defaultRowHeight="12.75" x14ac:dyDescent="0.2"/>
  <cols>
    <col min="1" max="1" width="5.42578125" customWidth="1"/>
    <col min="2" max="3" width="4.42578125" hidden="1" customWidth="1"/>
    <col min="4" max="4" width="3.7109375" bestFit="1" customWidth="1"/>
    <col min="5" max="5" width="4.28515625" customWidth="1"/>
    <col min="6" max="7" width="4.42578125" hidden="1" customWidth="1"/>
    <col min="8" max="8" width="2.85546875" hidden="1" customWidth="1"/>
    <col min="9" max="9" width="10.42578125" customWidth="1"/>
    <col min="10" max="10" width="35.7109375" customWidth="1"/>
    <col min="11" max="11" width="22.7109375" customWidth="1"/>
    <col min="12" max="12" width="42.7109375" customWidth="1"/>
    <col min="13" max="13" width="2.7109375" customWidth="1"/>
    <col min="14" max="15" width="8.7109375" customWidth="1"/>
    <col min="16" max="20" width="9.7109375" customWidth="1"/>
    <col min="21" max="22" width="10.7109375" customWidth="1"/>
    <col min="23" max="23" width="0.42578125" customWidth="1"/>
    <col min="24" max="24" width="0.140625" customWidth="1"/>
  </cols>
  <sheetData>
    <row r="1" spans="1:24" ht="17.25" customHeight="1" x14ac:dyDescent="0.2">
      <c r="A1" s="221" t="s">
        <v>100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44"/>
      <c r="S1" s="44"/>
      <c r="T1" s="44"/>
      <c r="U1" s="44"/>
      <c r="V1" s="45"/>
      <c r="W1" s="44"/>
      <c r="X1" s="46"/>
    </row>
    <row r="2" spans="1:24" ht="12.75" customHeight="1" x14ac:dyDescent="0.2">
      <c r="A2" s="47" t="s">
        <v>101</v>
      </c>
      <c r="B2" s="44"/>
      <c r="C2" s="44"/>
      <c r="D2" s="44"/>
      <c r="E2" s="263" t="s">
        <v>102</v>
      </c>
      <c r="F2" s="264"/>
      <c r="G2" s="264"/>
      <c r="H2" s="264"/>
      <c r="I2" s="264"/>
      <c r="J2" s="264"/>
      <c r="K2" s="44"/>
      <c r="L2" s="48" t="s">
        <v>103</v>
      </c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6"/>
    </row>
    <row r="3" spans="1:24" ht="13.5" customHeight="1" x14ac:dyDescent="0.2">
      <c r="A3" s="47"/>
      <c r="B3" s="44"/>
      <c r="C3" s="44"/>
      <c r="D3" s="44"/>
      <c r="E3" s="193" t="s">
        <v>17</v>
      </c>
      <c r="F3" s="130"/>
      <c r="G3" s="130"/>
      <c r="H3" s="130"/>
      <c r="I3" s="130"/>
      <c r="J3" s="129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6"/>
    </row>
    <row r="4" spans="1:24" ht="25.5" customHeight="1" thickBo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9" t="s">
        <v>11</v>
      </c>
      <c r="W4" s="44"/>
      <c r="X4" s="46"/>
    </row>
    <row r="5" spans="1:24" ht="25.5" customHeight="1" x14ac:dyDescent="0.2">
      <c r="A5" s="238" t="s">
        <v>127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40"/>
      <c r="W5" s="44"/>
      <c r="X5" s="46"/>
    </row>
    <row r="6" spans="1:24" ht="25.5" customHeight="1" x14ac:dyDescent="0.2">
      <c r="A6" s="241" t="s">
        <v>105</v>
      </c>
      <c r="B6" s="245" t="s">
        <v>106</v>
      </c>
      <c r="C6" s="245" t="s">
        <v>107</v>
      </c>
      <c r="D6" s="245" t="s">
        <v>0</v>
      </c>
      <c r="E6" s="247" t="s">
        <v>21</v>
      </c>
      <c r="F6" s="243" t="s">
        <v>19</v>
      </c>
      <c r="G6" s="243" t="s">
        <v>20</v>
      </c>
      <c r="H6" s="243" t="s">
        <v>22</v>
      </c>
      <c r="I6" s="243" t="s">
        <v>23</v>
      </c>
      <c r="J6" s="247" t="s">
        <v>24</v>
      </c>
      <c r="K6" s="247" t="s">
        <v>108</v>
      </c>
      <c r="L6" s="247" t="s">
        <v>26</v>
      </c>
      <c r="M6" s="247" t="s">
        <v>27</v>
      </c>
      <c r="N6" s="247" t="s">
        <v>109</v>
      </c>
      <c r="O6" s="247" t="s">
        <v>29</v>
      </c>
      <c r="P6" s="247" t="s">
        <v>110</v>
      </c>
      <c r="Q6" s="255">
        <v>2020</v>
      </c>
      <c r="R6" s="256"/>
      <c r="S6" s="256"/>
      <c r="T6" s="256"/>
      <c r="U6" s="257" t="s">
        <v>32</v>
      </c>
      <c r="V6" s="259" t="s">
        <v>33</v>
      </c>
      <c r="W6" s="44"/>
      <c r="X6" s="46"/>
    </row>
    <row r="7" spans="1:24" ht="51" customHeight="1" thickBot="1" x14ac:dyDescent="0.25">
      <c r="A7" s="242"/>
      <c r="B7" s="246"/>
      <c r="C7" s="246"/>
      <c r="D7" s="246"/>
      <c r="E7" s="244"/>
      <c r="F7" s="261"/>
      <c r="G7" s="261"/>
      <c r="H7" s="261"/>
      <c r="I7" s="261"/>
      <c r="J7" s="244"/>
      <c r="K7" s="244"/>
      <c r="L7" s="244"/>
      <c r="M7" s="244"/>
      <c r="N7" s="244"/>
      <c r="O7" s="244"/>
      <c r="P7" s="244"/>
      <c r="Q7" s="50" t="s">
        <v>111</v>
      </c>
      <c r="R7" s="50" t="s">
        <v>112</v>
      </c>
      <c r="S7" s="50" t="s">
        <v>58</v>
      </c>
      <c r="T7" s="50" t="s">
        <v>38</v>
      </c>
      <c r="U7" s="258"/>
      <c r="V7" s="260"/>
      <c r="W7" s="51"/>
      <c r="X7" s="51"/>
    </row>
    <row r="8" spans="1:24" ht="18" customHeight="1" thickBot="1" x14ac:dyDescent="0.25">
      <c r="A8" s="268" t="s">
        <v>113</v>
      </c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52"/>
      <c r="X8" s="51"/>
    </row>
    <row r="9" spans="1:24" ht="22.5" x14ac:dyDescent="0.2">
      <c r="A9" s="56">
        <v>1</v>
      </c>
      <c r="B9" s="57">
        <v>1</v>
      </c>
      <c r="C9" s="57"/>
      <c r="D9" s="58" t="s">
        <v>39</v>
      </c>
      <c r="E9" s="58">
        <v>63</v>
      </c>
      <c r="F9" s="58">
        <v>3529</v>
      </c>
      <c r="G9" s="58">
        <v>6351</v>
      </c>
      <c r="H9" s="58">
        <v>14</v>
      </c>
      <c r="I9" s="59">
        <v>66014001702</v>
      </c>
      <c r="J9" s="89" t="s">
        <v>128</v>
      </c>
      <c r="K9" s="78" t="s">
        <v>129</v>
      </c>
      <c r="L9" s="78" t="s">
        <v>130</v>
      </c>
      <c r="M9" s="79" t="s">
        <v>41</v>
      </c>
      <c r="N9" s="61">
        <f t="shared" ref="N9:N11" si="0">P9+Q9</f>
        <v>194</v>
      </c>
      <c r="O9" s="62">
        <v>2020</v>
      </c>
      <c r="P9" s="61">
        <v>0</v>
      </c>
      <c r="Q9" s="61">
        <f>R9+S9</f>
        <v>194</v>
      </c>
      <c r="R9" s="61">
        <v>0</v>
      </c>
      <c r="S9" s="194">
        <v>194</v>
      </c>
      <c r="T9" s="61">
        <v>0</v>
      </c>
      <c r="U9" s="54">
        <f>N9-P9-Q9</f>
        <v>0</v>
      </c>
      <c r="V9" s="55"/>
      <c r="W9" s="52"/>
      <c r="X9" s="51"/>
    </row>
    <row r="10" spans="1:24" ht="22.5" x14ac:dyDescent="0.2">
      <c r="A10" s="56">
        <v>2</v>
      </c>
      <c r="B10" s="57">
        <v>2</v>
      </c>
      <c r="C10" s="57"/>
      <c r="D10" s="58" t="s">
        <v>39</v>
      </c>
      <c r="E10" s="58">
        <v>63</v>
      </c>
      <c r="F10" s="58">
        <v>3529</v>
      </c>
      <c r="G10" s="58">
        <v>6351</v>
      </c>
      <c r="H10" s="58">
        <v>14</v>
      </c>
      <c r="I10" s="59">
        <v>66014001702</v>
      </c>
      <c r="J10" s="85" t="s">
        <v>128</v>
      </c>
      <c r="K10" s="85" t="s">
        <v>131</v>
      </c>
      <c r="L10" s="85" t="s">
        <v>132</v>
      </c>
      <c r="M10" s="60" t="s">
        <v>41</v>
      </c>
      <c r="N10" s="61">
        <f t="shared" si="0"/>
        <v>127</v>
      </c>
      <c r="O10" s="62">
        <v>2020</v>
      </c>
      <c r="P10" s="61">
        <v>0</v>
      </c>
      <c r="Q10" s="61">
        <f>R10+S10</f>
        <v>127</v>
      </c>
      <c r="R10" s="61">
        <v>0</v>
      </c>
      <c r="S10" s="194">
        <v>127</v>
      </c>
      <c r="T10" s="61">
        <v>0</v>
      </c>
      <c r="U10" s="54">
        <f>N10-P10-Q10</f>
        <v>0</v>
      </c>
      <c r="V10" s="55"/>
      <c r="W10" s="52"/>
      <c r="X10" s="51"/>
    </row>
    <row r="11" spans="1:24" ht="23.25" thickBot="1" x14ac:dyDescent="0.25">
      <c r="A11" s="56">
        <v>3</v>
      </c>
      <c r="B11" s="57">
        <v>3</v>
      </c>
      <c r="C11" s="57"/>
      <c r="D11" s="58" t="s">
        <v>39</v>
      </c>
      <c r="E11" s="58">
        <v>63</v>
      </c>
      <c r="F11" s="58">
        <v>3529</v>
      </c>
      <c r="G11" s="58">
        <v>6351</v>
      </c>
      <c r="H11" s="58">
        <v>14</v>
      </c>
      <c r="I11" s="59">
        <v>66014001702</v>
      </c>
      <c r="J11" s="90" t="s">
        <v>128</v>
      </c>
      <c r="K11" s="90" t="s">
        <v>133</v>
      </c>
      <c r="L11" s="90" t="s">
        <v>134</v>
      </c>
      <c r="M11" s="60" t="s">
        <v>41</v>
      </c>
      <c r="N11" s="61">
        <f t="shared" si="0"/>
        <v>193</v>
      </c>
      <c r="O11" s="62">
        <v>2020</v>
      </c>
      <c r="P11" s="61">
        <v>0</v>
      </c>
      <c r="Q11" s="61">
        <f>R11+S11</f>
        <v>193</v>
      </c>
      <c r="R11" s="61">
        <v>0</v>
      </c>
      <c r="S11" s="194">
        <v>193</v>
      </c>
      <c r="T11" s="61">
        <v>0</v>
      </c>
      <c r="U11" s="54">
        <f>N11-P11-Q11</f>
        <v>0</v>
      </c>
      <c r="V11" s="55"/>
      <c r="W11" s="52"/>
      <c r="X11" s="51"/>
    </row>
    <row r="12" spans="1:24" ht="12.75" customHeight="1" thickBot="1" x14ac:dyDescent="0.25">
      <c r="A12" s="265" t="s">
        <v>117</v>
      </c>
      <c r="B12" s="251"/>
      <c r="C12" s="251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63">
        <f>SUM(N9:N11)</f>
        <v>514</v>
      </c>
      <c r="O12" s="63"/>
      <c r="P12" s="63">
        <f t="shared" ref="P12:U12" si="1">SUM(P9:P11)</f>
        <v>0</v>
      </c>
      <c r="Q12" s="63">
        <f t="shared" si="1"/>
        <v>514</v>
      </c>
      <c r="R12" s="63">
        <f t="shared" si="1"/>
        <v>0</v>
      </c>
      <c r="S12" s="195">
        <f t="shared" si="1"/>
        <v>514</v>
      </c>
      <c r="T12" s="63">
        <f t="shared" si="1"/>
        <v>0</v>
      </c>
      <c r="U12" s="63">
        <f t="shared" si="1"/>
        <v>0</v>
      </c>
      <c r="V12" s="64"/>
      <c r="W12" s="52"/>
      <c r="X12" s="51"/>
    </row>
    <row r="13" spans="1:24" ht="15.75" hidden="1" customHeight="1" thickBot="1" x14ac:dyDescent="0.25">
      <c r="A13" s="269" t="s">
        <v>118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5"/>
    </row>
    <row r="14" spans="1:24" ht="13.5" hidden="1" thickBot="1" x14ac:dyDescent="0.25">
      <c r="A14" s="56"/>
      <c r="B14" s="57"/>
      <c r="C14" s="57"/>
      <c r="D14" s="58"/>
      <c r="E14" s="58"/>
      <c r="F14" s="58"/>
      <c r="G14" s="58"/>
      <c r="H14" s="58"/>
      <c r="I14" s="59"/>
      <c r="J14" s="85"/>
      <c r="K14" s="85"/>
      <c r="L14" s="85"/>
      <c r="M14" s="60"/>
      <c r="N14" s="61">
        <v>0</v>
      </c>
      <c r="O14" s="62"/>
      <c r="P14" s="61">
        <v>0</v>
      </c>
      <c r="Q14" s="61">
        <v>0</v>
      </c>
      <c r="R14" s="61">
        <v>0</v>
      </c>
      <c r="S14" s="150">
        <v>0</v>
      </c>
      <c r="T14" s="61">
        <v>0</v>
      </c>
      <c r="U14" s="54">
        <v>0</v>
      </c>
      <c r="V14" s="55"/>
    </row>
    <row r="15" spans="1:24" ht="13.5" hidden="1" customHeight="1" thickBot="1" x14ac:dyDescent="0.25">
      <c r="A15" s="249" t="s">
        <v>117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1"/>
      <c r="N15" s="72">
        <f>N14</f>
        <v>0</v>
      </c>
      <c r="O15" s="72"/>
      <c r="P15" s="72">
        <f t="shared" ref="P15:U15" si="2">P14</f>
        <v>0</v>
      </c>
      <c r="Q15" s="72">
        <f t="shared" si="2"/>
        <v>0</v>
      </c>
      <c r="R15" s="72">
        <f t="shared" si="2"/>
        <v>0</v>
      </c>
      <c r="S15" s="72">
        <f t="shared" si="2"/>
        <v>0</v>
      </c>
      <c r="T15" s="72">
        <f t="shared" si="2"/>
        <v>0</v>
      </c>
      <c r="U15" s="72">
        <f t="shared" si="2"/>
        <v>0</v>
      </c>
      <c r="V15" s="74"/>
    </row>
    <row r="16" spans="1:24" ht="18.75" customHeight="1" thickBot="1" x14ac:dyDescent="0.25">
      <c r="A16" s="252" t="s">
        <v>135</v>
      </c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4"/>
      <c r="N16" s="75">
        <f t="shared" ref="N16:U16" si="3">N12+N15</f>
        <v>514</v>
      </c>
      <c r="O16" s="75">
        <f t="shared" si="3"/>
        <v>0</v>
      </c>
      <c r="P16" s="75">
        <f t="shared" si="3"/>
        <v>0</v>
      </c>
      <c r="Q16" s="75">
        <f t="shared" si="3"/>
        <v>514</v>
      </c>
      <c r="R16" s="75">
        <f t="shared" si="3"/>
        <v>0</v>
      </c>
      <c r="S16" s="75">
        <f t="shared" si="3"/>
        <v>514</v>
      </c>
      <c r="T16" s="75">
        <f t="shared" si="3"/>
        <v>0</v>
      </c>
      <c r="U16" s="75">
        <f t="shared" si="3"/>
        <v>0</v>
      </c>
      <c r="V16" s="76"/>
    </row>
    <row r="22" spans="11:11" x14ac:dyDescent="0.2">
      <c r="K22" s="77"/>
    </row>
    <row r="23" spans="11:11" x14ac:dyDescent="0.2">
      <c r="K23" s="77"/>
    </row>
  </sheetData>
  <mergeCells count="27">
    <mergeCell ref="A15:M15"/>
    <mergeCell ref="A16:M16"/>
    <mergeCell ref="Q6:T6"/>
    <mergeCell ref="U6:U7"/>
    <mergeCell ref="V6:V7"/>
    <mergeCell ref="A8:V8"/>
    <mergeCell ref="A12:M12"/>
    <mergeCell ref="A13:V13"/>
    <mergeCell ref="K6:K7"/>
    <mergeCell ref="L6:L7"/>
    <mergeCell ref="M6:M7"/>
    <mergeCell ref="N6:N7"/>
    <mergeCell ref="O6:O7"/>
    <mergeCell ref="P6:P7"/>
    <mergeCell ref="F6:F7"/>
    <mergeCell ref="G6:G7"/>
    <mergeCell ref="A1:Q1"/>
    <mergeCell ref="A5:V5"/>
    <mergeCell ref="A6:A7"/>
    <mergeCell ref="B6:B7"/>
    <mergeCell ref="C6:C7"/>
    <mergeCell ref="D6:D7"/>
    <mergeCell ref="E6:E7"/>
    <mergeCell ref="J6:J7"/>
    <mergeCell ref="H6:H7"/>
    <mergeCell ref="I6:I7"/>
    <mergeCell ref="E2:J2"/>
  </mergeCells>
  <pageMargins left="0.70866141732283472" right="0.70866141732283472" top="0.78740157480314965" bottom="0.78740157480314965" header="0.31496062992125984" footer="0.31496062992125984"/>
  <pageSetup paperSize="9" scale="62" firstPageNumber="33" fitToHeight="0" orientation="landscape" useFirstPageNumber="1" r:id="rId1"/>
  <headerFooter>
    <oddFooter>&amp;L&amp;"Arial,Kurzíva"Zastupitelstsvo Olomouckého kraje 17.2.2020
5.6. - Rozpočet Olomouckého kraje 2019 - zapojení použitelného zůstatku a návrh na jeho rozdělení 
Příloha č. 4: Nákupy pro PO&amp;R&amp;"Arial,Kurzíva"Strana &amp;P (Celkem 35)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17</vt:i4>
      </vt:variant>
    </vt:vector>
  </HeadingPairs>
  <TitlesOfParts>
    <vt:vector size="27" baseType="lpstr">
      <vt:lpstr>Souhrn </vt:lpstr>
      <vt:lpstr>OŠM-do 200 tis </vt:lpstr>
      <vt:lpstr>OŠM-nad 200 tis</vt:lpstr>
      <vt:lpstr>OSV-do 200 tis</vt:lpstr>
      <vt:lpstr>OSV-nad 200 tis</vt:lpstr>
      <vt:lpstr>Rezerva OPŘPO - vozidla</vt:lpstr>
      <vt:lpstr>OK-200 tis</vt:lpstr>
      <vt:lpstr>OK-nad 200 tis</vt:lpstr>
      <vt:lpstr>OZ-do 200 tis</vt:lpstr>
      <vt:lpstr>OZ-nad 200 tis</vt:lpstr>
      <vt:lpstr>'OK-200 tis'!Názvy_tisku</vt:lpstr>
      <vt:lpstr>'OK-nad 200 tis'!Názvy_tisku</vt:lpstr>
      <vt:lpstr>'OSV-do 200 tis'!Názvy_tisku</vt:lpstr>
      <vt:lpstr>'OSV-nad 200 tis'!Názvy_tisku</vt:lpstr>
      <vt:lpstr>'OŠM-do 200 tis '!Názvy_tisku</vt:lpstr>
      <vt:lpstr>'OŠM-nad 200 tis'!Názvy_tisku</vt:lpstr>
      <vt:lpstr>'OZ-do 200 tis'!Názvy_tisku</vt:lpstr>
      <vt:lpstr>'OZ-nad 200 tis'!Názvy_tisku</vt:lpstr>
      <vt:lpstr>'Rezerva OPŘPO - vozidla'!Názvy_tisku</vt:lpstr>
      <vt:lpstr>'OK-200 tis'!Oblast_tisku</vt:lpstr>
      <vt:lpstr>'OK-nad 200 tis'!Oblast_tisku</vt:lpstr>
      <vt:lpstr>'OSV-do 200 tis'!Oblast_tisku</vt:lpstr>
      <vt:lpstr>'OSV-nad 200 tis'!Oblast_tisku</vt:lpstr>
      <vt:lpstr>'OŠM-do 200 tis '!Oblast_tisku</vt:lpstr>
      <vt:lpstr>'OŠM-nad 200 tis'!Oblast_tisku</vt:lpstr>
      <vt:lpstr>'OZ-do 200 tis'!Oblast_tisku</vt:lpstr>
      <vt:lpstr>'Rezerva OPŘPO - vozidla'!Oblast_tisku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Konůpková Irena</dc:creator>
  <cp:lastModifiedBy>Seidlová Aneta</cp:lastModifiedBy>
  <cp:lastPrinted>2020-02-10T09:18:55Z</cp:lastPrinted>
  <dcterms:created xsi:type="dcterms:W3CDTF">2018-06-29T04:43:25Z</dcterms:created>
  <dcterms:modified xsi:type="dcterms:W3CDTF">2020-02-17T14:56:05Z</dcterms:modified>
</cp:coreProperties>
</file>